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C:\Users\SAMSUNG\Desktop\Revisão Planilhas PROAP\"/>
    </mc:Choice>
  </mc:AlternateContent>
  <xr:revisionPtr revIDLastSave="3484" documentId="13_ncr:1_{DA3205F7-A2BF-496A-B082-A7FCC058C621}" xr6:coauthVersionLast="47" xr6:coauthVersionMax="47" xr10:uidLastSave="{C246C705-AF3D-4465-A37F-93B6C89F8590}"/>
  <bookViews>
    <workbookView xWindow="0" yWindow="0" windowWidth="17250" windowHeight="5460" tabRatio="500" xr2:uid="{00000000-000D-0000-FFFF-FFFF00000000}"/>
  </bookViews>
  <sheets>
    <sheet name="Lançamentos" sheetId="1" r:id="rId1"/>
    <sheet name="Saldos " sheetId="2" r:id="rId2"/>
    <sheet name="Gastos por Rubrica" sheetId="3" r:id="rId3"/>
  </sheets>
  <definedNames>
    <definedName name="_xlnm._FilterDatabase" localSheetId="2" hidden="1">'Gastos por Rubrica'!$A$1:$M$1</definedName>
    <definedName name="_xlnm._FilterDatabase" localSheetId="0" hidden="1">Lançamentos!$A$1:$K$1208</definedName>
    <definedName name="_xlnm._FilterDatabase" localSheetId="1" hidden="1">'Saldos '!$A$1:$H$74</definedName>
    <definedName name="_xlnm.Print_Area" localSheetId="1">'Saldos '!$A$1:$F$74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76" i="1" l="1"/>
  <c r="M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2" i="3"/>
  <c r="L3" i="3"/>
  <c r="L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2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2" i="3"/>
  <c r="G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2" i="3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2" i="3"/>
  <c r="C76" i="2"/>
  <c r="L11" i="2" l="1"/>
  <c r="G1" i="2"/>
  <c r="B7" i="3" l="1"/>
  <c r="D7" i="2" s="1"/>
  <c r="E7" i="2" s="1"/>
  <c r="B11" i="3"/>
  <c r="D11" i="2" s="1"/>
  <c r="E11" i="2" s="1"/>
  <c r="B15" i="3"/>
  <c r="D15" i="2" s="1"/>
  <c r="E15" i="2" s="1"/>
  <c r="B19" i="3"/>
  <c r="D19" i="2" s="1"/>
  <c r="B23" i="3"/>
  <c r="D23" i="2" s="1"/>
  <c r="H23" i="2" s="1"/>
  <c r="B27" i="3"/>
  <c r="D27" i="2" s="1"/>
  <c r="H27" i="2" s="1"/>
  <c r="B31" i="3"/>
  <c r="D31" i="2" s="1"/>
  <c r="E31" i="2" s="1"/>
  <c r="B35" i="3"/>
  <c r="D35" i="2" s="1"/>
  <c r="B39" i="3"/>
  <c r="D39" i="2" s="1"/>
  <c r="H39" i="2" s="1"/>
  <c r="B43" i="3"/>
  <c r="D43" i="2" s="1"/>
  <c r="E43" i="2" s="1"/>
  <c r="B47" i="3"/>
  <c r="D47" i="2" s="1"/>
  <c r="H47" i="2" s="1"/>
  <c r="B51" i="3"/>
  <c r="D51" i="2" s="1"/>
  <c r="B55" i="3"/>
  <c r="D55" i="2" s="1"/>
  <c r="H55" i="2" s="1"/>
  <c r="B59" i="3"/>
  <c r="D59" i="2" s="1"/>
  <c r="E59" i="2" s="1"/>
  <c r="B63" i="3"/>
  <c r="D63" i="2" s="1"/>
  <c r="H63" i="2" s="1"/>
  <c r="B67" i="3"/>
  <c r="D67" i="2" s="1"/>
  <c r="B71" i="3"/>
  <c r="D71" i="2" s="1"/>
  <c r="E71" i="2" s="1"/>
  <c r="B3" i="3"/>
  <c r="D3" i="2" s="1"/>
  <c r="B26" i="3"/>
  <c r="D26" i="2" s="1"/>
  <c r="B30" i="3"/>
  <c r="D30" i="2" s="1"/>
  <c r="E30" i="2" s="1"/>
  <c r="B34" i="3"/>
  <c r="D34" i="2" s="1"/>
  <c r="B38" i="3"/>
  <c r="D38" i="2" s="1"/>
  <c r="B42" i="3"/>
  <c r="D42" i="2" s="1"/>
  <c r="H42" i="2" s="1"/>
  <c r="B46" i="3"/>
  <c r="D46" i="2" s="1"/>
  <c r="H46" i="2" s="1"/>
  <c r="B50" i="3"/>
  <c r="D50" i="2" s="1"/>
  <c r="H50" i="2" s="1"/>
  <c r="B54" i="3"/>
  <c r="D54" i="2" s="1"/>
  <c r="H54" i="2" s="1"/>
  <c r="B58" i="3"/>
  <c r="D58" i="2" s="1"/>
  <c r="H58" i="2" s="1"/>
  <c r="B62" i="3"/>
  <c r="D62" i="2" s="1"/>
  <c r="H62" i="2" s="1"/>
  <c r="B66" i="3"/>
  <c r="D66" i="2" s="1"/>
  <c r="B70" i="3"/>
  <c r="D70" i="2" s="1"/>
  <c r="H70" i="2" s="1"/>
  <c r="B74" i="3"/>
  <c r="D74" i="2" s="1"/>
  <c r="E74" i="2" s="1"/>
  <c r="B25" i="3"/>
  <c r="D25" i="2" s="1"/>
  <c r="B29" i="3"/>
  <c r="D29" i="2" s="1"/>
  <c r="B33" i="3"/>
  <c r="D33" i="2" s="1"/>
  <c r="B37" i="3"/>
  <c r="D37" i="2" s="1"/>
  <c r="H37" i="2" s="1"/>
  <c r="B41" i="3"/>
  <c r="D41" i="2" s="1"/>
  <c r="E41" i="2" s="1"/>
  <c r="B45" i="3"/>
  <c r="D45" i="2" s="1"/>
  <c r="B49" i="3"/>
  <c r="D49" i="2" s="1"/>
  <c r="H49" i="2" s="1"/>
  <c r="B53" i="3"/>
  <c r="D53" i="2" s="1"/>
  <c r="B57" i="3"/>
  <c r="D57" i="2" s="1"/>
  <c r="E57" i="2" s="1"/>
  <c r="B61" i="3"/>
  <c r="D61" i="2" s="1"/>
  <c r="H61" i="2" s="1"/>
  <c r="B65" i="3"/>
  <c r="D65" i="2" s="1"/>
  <c r="H65" i="2" s="1"/>
  <c r="B69" i="3"/>
  <c r="D69" i="2" s="1"/>
  <c r="H69" i="2" s="1"/>
  <c r="B73" i="3"/>
  <c r="D73" i="2" s="1"/>
  <c r="E73" i="2" s="1"/>
  <c r="B24" i="3"/>
  <c r="D24" i="2" s="1"/>
  <c r="B28" i="3"/>
  <c r="D28" i="2" s="1"/>
  <c r="H28" i="2" s="1"/>
  <c r="B32" i="3"/>
  <c r="D32" i="2" s="1"/>
  <c r="E32" i="2" s="1"/>
  <c r="B36" i="3"/>
  <c r="D36" i="2" s="1"/>
  <c r="E36" i="2" s="1"/>
  <c r="B40" i="3"/>
  <c r="D40" i="2" s="1"/>
  <c r="H40" i="2" s="1"/>
  <c r="B44" i="3"/>
  <c r="D44" i="2" s="1"/>
  <c r="B48" i="3"/>
  <c r="D48" i="2" s="1"/>
  <c r="B52" i="3"/>
  <c r="D52" i="2" s="1"/>
  <c r="B56" i="3"/>
  <c r="D56" i="2" s="1"/>
  <c r="H56" i="2" s="1"/>
  <c r="B60" i="3"/>
  <c r="D60" i="2" s="1"/>
  <c r="E60" i="2" s="1"/>
  <c r="B64" i="3"/>
  <c r="D64" i="2" s="1"/>
  <c r="H64" i="2" s="1"/>
  <c r="B68" i="3"/>
  <c r="D68" i="2" s="1"/>
  <c r="E68" i="2" s="1"/>
  <c r="B72" i="3"/>
  <c r="D72" i="2" s="1"/>
  <c r="E72" i="2" s="1"/>
  <c r="B2" i="3"/>
  <c r="D2" i="2" s="1"/>
  <c r="B6" i="3"/>
  <c r="D6" i="2" s="1"/>
  <c r="E6" i="2" s="1"/>
  <c r="B10" i="3"/>
  <c r="D10" i="2" s="1"/>
  <c r="H10" i="2" s="1"/>
  <c r="B14" i="3"/>
  <c r="D14" i="2" s="1"/>
  <c r="B18" i="3"/>
  <c r="D18" i="2" s="1"/>
  <c r="B22" i="3"/>
  <c r="D22" i="2" s="1"/>
  <c r="E22" i="2" s="1"/>
  <c r="B5" i="3"/>
  <c r="D5" i="2" s="1"/>
  <c r="E5" i="2" s="1"/>
  <c r="B9" i="3"/>
  <c r="D9" i="2" s="1"/>
  <c r="H9" i="2" s="1"/>
  <c r="B13" i="3"/>
  <c r="D13" i="2" s="1"/>
  <c r="B17" i="3"/>
  <c r="D17" i="2" s="1"/>
  <c r="H17" i="2" s="1"/>
  <c r="B21" i="3"/>
  <c r="D21" i="2" s="1"/>
  <c r="H21" i="2" s="1"/>
  <c r="B4" i="3"/>
  <c r="D4" i="2" s="1"/>
  <c r="B8" i="3"/>
  <c r="D8" i="2" s="1"/>
  <c r="H8" i="2" s="1"/>
  <c r="B12" i="3"/>
  <c r="D12" i="2" s="1"/>
  <c r="E12" i="2" s="1"/>
  <c r="B16" i="3"/>
  <c r="D16" i="2" s="1"/>
  <c r="H16" i="2" s="1"/>
  <c r="B20" i="3"/>
  <c r="D20" i="2" s="1"/>
  <c r="H20" i="2" s="1"/>
  <c r="H7" i="2"/>
  <c r="E10" i="2"/>
  <c r="H11" i="2"/>
  <c r="H12" i="2"/>
  <c r="H15" i="2"/>
  <c r="E16" i="2"/>
  <c r="H19" i="2"/>
  <c r="E19" i="2"/>
  <c r="H22" i="2"/>
  <c r="E23" i="2"/>
  <c r="E28" i="2"/>
  <c r="H30" i="2"/>
  <c r="H31" i="2"/>
  <c r="H32" i="2"/>
  <c r="H35" i="2"/>
  <c r="E35" i="2"/>
  <c r="H36" i="2"/>
  <c r="E37" i="2"/>
  <c r="E39" i="2"/>
  <c r="H41" i="2"/>
  <c r="E42" i="2"/>
  <c r="H43" i="2"/>
  <c r="E47" i="2"/>
  <c r="E49" i="2"/>
  <c r="E55" i="2"/>
  <c r="H57" i="2"/>
  <c r="E58" i="2"/>
  <c r="H59" i="2"/>
  <c r="E61" i="2"/>
  <c r="E63" i="2"/>
  <c r="H67" i="2"/>
  <c r="E67" i="2"/>
  <c r="H68" i="2"/>
  <c r="E70" i="2"/>
  <c r="H74" i="2"/>
  <c r="E65" i="2" l="1"/>
  <c r="E54" i="2"/>
  <c r="H72" i="2"/>
  <c r="H60" i="2"/>
  <c r="E27" i="2"/>
  <c r="E8" i="2"/>
  <c r="H71" i="2"/>
  <c r="E56" i="2"/>
  <c r="E50" i="2"/>
  <c r="E40" i="2"/>
  <c r="E64" i="2"/>
  <c r="E9" i="2"/>
  <c r="E69" i="2"/>
  <c r="E20" i="2"/>
  <c r="H6" i="2"/>
  <c r="E62" i="2"/>
  <c r="E46" i="2"/>
  <c r="E21" i="2"/>
  <c r="H73" i="2"/>
  <c r="E17" i="2"/>
  <c r="H5" i="2"/>
  <c r="D76" i="2"/>
  <c r="H76" i="2" s="1"/>
  <c r="E4" i="2"/>
  <c r="H4" i="2"/>
</calcChain>
</file>

<file path=xl/sharedStrings.xml><?xml version="1.0" encoding="utf-8"?>
<sst xmlns="http://schemas.openxmlformats.org/spreadsheetml/2006/main" count="5402" uniqueCount="1306">
  <si>
    <t>Número</t>
  </si>
  <si>
    <t>Programa</t>
  </si>
  <si>
    <t>Elemento de Despesa</t>
  </si>
  <si>
    <t>Beneficiário/Fornecedor</t>
  </si>
  <si>
    <t>Empenho</t>
  </si>
  <si>
    <t>Data Empenho</t>
  </si>
  <si>
    <t>Ordem Bancária</t>
  </si>
  <si>
    <t>Data Pagamento</t>
  </si>
  <si>
    <t>Valor</t>
  </si>
  <si>
    <t>PCDP</t>
  </si>
  <si>
    <t>Adiantamento/PROAP</t>
  </si>
  <si>
    <t>OBS</t>
  </si>
  <si>
    <t>MÚSICA</t>
  </si>
  <si>
    <t>Diárias - Servidores</t>
  </si>
  <si>
    <t>Edwin Ricardo Pitre Vasquez</t>
  </si>
  <si>
    <t>2026NE000264</t>
  </si>
  <si>
    <t>2026OB000889</t>
  </si>
  <si>
    <t>084/26</t>
  </si>
  <si>
    <t>Adiantamento</t>
  </si>
  <si>
    <t>PROPG</t>
  </si>
  <si>
    <t>Tiago Venturi</t>
  </si>
  <si>
    <t>2026OB001338</t>
  </si>
  <si>
    <t>029/26</t>
  </si>
  <si>
    <t>PLANEJAMENTO URBANO</t>
  </si>
  <si>
    <t>Maria do Livramento Miranda Clementino</t>
  </si>
  <si>
    <t>2026OB001570</t>
  </si>
  <si>
    <t>240/26</t>
  </si>
  <si>
    <t>COMUNICAÇÃO</t>
  </si>
  <si>
    <t>Rogério Christofoletti</t>
  </si>
  <si>
    <t>2026OB001995</t>
  </si>
  <si>
    <t>219/26</t>
  </si>
  <si>
    <t>Ricardo Limongi França Coelho</t>
  </si>
  <si>
    <t>2026OB002396</t>
  </si>
  <si>
    <t>202/26</t>
  </si>
  <si>
    <t>PSICOLOGIA</t>
  </si>
  <si>
    <t>Miriam Cristiane Alves</t>
  </si>
  <si>
    <t>2026OB002415</t>
  </si>
  <si>
    <t>004/26</t>
  </si>
  <si>
    <t>Serviços de PF/Diárias de Colaboradores</t>
  </si>
  <si>
    <t>Kwame Yonatan Poli dos Santos</t>
  </si>
  <si>
    <t>2026NE000265</t>
  </si>
  <si>
    <t>2026OB001905</t>
  </si>
  <si>
    <t>024/26</t>
  </si>
  <si>
    <t>DESENVOLVIMENTO ECONÔMICO</t>
  </si>
  <si>
    <t>Jose Gabriel Porcile Meirelles</t>
  </si>
  <si>
    <t>2026OB001993</t>
  </si>
  <si>
    <t>012/26</t>
  </si>
  <si>
    <t>Robson Nascimento da Cruz</t>
  </si>
  <si>
    <t>2026OB002284</t>
  </si>
  <si>
    <t>006/26</t>
  </si>
  <si>
    <t>GESTÃO DA INFORMAÇÃO</t>
  </si>
  <si>
    <t>Claudia Andrea Lima Cardoso</t>
  </si>
  <si>
    <t>2026OB003224</t>
  </si>
  <si>
    <t>435/26</t>
  </si>
  <si>
    <t>Rodolfo Rodrigues de Souza</t>
  </si>
  <si>
    <t>2026OB004106</t>
  </si>
  <si>
    <t>005/26</t>
  </si>
  <si>
    <t>ENFERMAGEM</t>
  </si>
  <si>
    <t>Rafaela Gessner Lourenço</t>
  </si>
  <si>
    <t>2026NE000844</t>
  </si>
  <si>
    <t>2026OB001396</t>
  </si>
  <si>
    <t>207/26</t>
  </si>
  <si>
    <t>ODONTOLOGIA</t>
  </si>
  <si>
    <t>João Paulo Steffens</t>
  </si>
  <si>
    <t>2026OB001672</t>
  </si>
  <si>
    <t>241/26</t>
  </si>
  <si>
    <t>MEDICINA INTERNA E CIÊNCIAS DA SAÚDE</t>
  </si>
  <si>
    <t>Viviane de Hiroki Flumignan Zetola</t>
  </si>
  <si>
    <t>2026NE001448</t>
  </si>
  <si>
    <t>2026OB002913</t>
  </si>
  <si>
    <t>446/26</t>
  </si>
  <si>
    <t>Silvana Regina Rossi Kissula Souza</t>
  </si>
  <si>
    <t>2026OB003844</t>
  </si>
  <si>
    <t>643/26</t>
  </si>
  <si>
    <t>TURISMO</t>
  </si>
  <si>
    <t>Cinthia Lopes da Silva</t>
  </si>
  <si>
    <t>2026OB005079</t>
  </si>
  <si>
    <t>881/26</t>
  </si>
  <si>
    <t>POLÍTICAS PÚBLICAS</t>
  </si>
  <si>
    <t>Noela Invernizzi Castilho</t>
  </si>
  <si>
    <t>2026OB005080</t>
  </si>
  <si>
    <t>909/26</t>
  </si>
  <si>
    <t>Carolina Arruda de Oliveira Freire</t>
  </si>
  <si>
    <t>2026OB005083</t>
  </si>
  <si>
    <t>871/26</t>
  </si>
  <si>
    <t>Rubia Carla Formighieri Giordani</t>
  </si>
  <si>
    <t>2026OB005669</t>
  </si>
  <si>
    <t>947/26</t>
  </si>
  <si>
    <t>Danilo Ramos</t>
  </si>
  <si>
    <t>2026OB005790</t>
  </si>
  <si>
    <t>1030/26</t>
  </si>
  <si>
    <t>MATEMÁTICA</t>
  </si>
  <si>
    <t>Wagner Augusto Almeida de Moraes</t>
  </si>
  <si>
    <t>2026OB006562</t>
  </si>
  <si>
    <t>1090/26</t>
  </si>
  <si>
    <t>SOCIOLOGIA</t>
  </si>
  <si>
    <t>2026OB006815</t>
  </si>
  <si>
    <t>1164/26</t>
  </si>
  <si>
    <t>Gisele Teixeira Paula</t>
  </si>
  <si>
    <t>2026OB007041</t>
  </si>
  <si>
    <t>1197/26</t>
  </si>
  <si>
    <t>Roberto Ribeiro Santos Junior</t>
  </si>
  <si>
    <t>2026OB007042</t>
  </si>
  <si>
    <t>1201/26</t>
  </si>
  <si>
    <t>Marcio Sergio Batista Silveira de Oliveira</t>
  </si>
  <si>
    <t>2026NE002810</t>
  </si>
  <si>
    <t>2026OB005915</t>
  </si>
  <si>
    <t>1045/26</t>
  </si>
  <si>
    <t>Jorge Vinicius Cestari Felix</t>
  </si>
  <si>
    <t>2026OB005969</t>
  </si>
  <si>
    <t>417/26</t>
  </si>
  <si>
    <t>Daniela Soldera</t>
  </si>
  <si>
    <t>2026OB006213</t>
  </si>
  <si>
    <t>1040/26</t>
  </si>
  <si>
    <t>Elaine Cristina Schmitt Ragnini</t>
  </si>
  <si>
    <t>2026OB006272</t>
  </si>
  <si>
    <t>1046/26</t>
  </si>
  <si>
    <t>Gabriela Isabel Reyes Ormeno</t>
  </si>
  <si>
    <t>2026OB006274</t>
  </si>
  <si>
    <t>1079/26</t>
  </si>
  <si>
    <t>Alessandro Antonio Scaduto</t>
  </si>
  <si>
    <t>2026OB006277</t>
  </si>
  <si>
    <t>1089/26</t>
  </si>
  <si>
    <t>Victor Nunes Leal Cruz e Silva</t>
  </si>
  <si>
    <t>2026OB006561</t>
  </si>
  <si>
    <t>1060/26</t>
  </si>
  <si>
    <t>ZOOTECNIA</t>
  </si>
  <si>
    <t>Erica Beatriz Schultz</t>
  </si>
  <si>
    <t>2026OB006618</t>
  </si>
  <si>
    <t>1043/26</t>
  </si>
  <si>
    <t>Michele Goulart Massuchin</t>
  </si>
  <si>
    <t>2026OB006798</t>
  </si>
  <si>
    <t>1152/26</t>
  </si>
  <si>
    <t>Viviane Alves Kubo</t>
  </si>
  <si>
    <t>2026OB006802</t>
  </si>
  <si>
    <t>1044/26</t>
  </si>
  <si>
    <t>Maico de Ornelas</t>
  </si>
  <si>
    <t>2026OB007036</t>
  </si>
  <si>
    <t>979/26</t>
  </si>
  <si>
    <t>Virginia Laura Fernandez</t>
  </si>
  <si>
    <t>2026OB007040</t>
  </si>
  <si>
    <t>1200/26</t>
  </si>
  <si>
    <t>Monica Maria Gomes da Silva</t>
  </si>
  <si>
    <t>2026OB007163</t>
  </si>
  <si>
    <t>1236/26</t>
  </si>
  <si>
    <t>Paula Carina de Araujo</t>
  </si>
  <si>
    <t>2026OB007164</t>
  </si>
  <si>
    <t>1237/26</t>
  </si>
  <si>
    <t>Walter Tadahiro Shima</t>
  </si>
  <si>
    <t>2026OB007165</t>
  </si>
  <si>
    <t>1240/26</t>
  </si>
  <si>
    <t>Ana Paula Canarines Carneiro</t>
  </si>
  <si>
    <t>2026OB007212</t>
  </si>
  <si>
    <t>1165/26</t>
  </si>
  <si>
    <t>2026OB007277</t>
  </si>
  <si>
    <t>1269/26</t>
  </si>
  <si>
    <t>ENGENHARIA QUÍMICA</t>
  </si>
  <si>
    <t>Claudio Dariva</t>
  </si>
  <si>
    <t>2026NE002890</t>
  </si>
  <si>
    <t>2026OB006610</t>
  </si>
  <si>
    <t>1061/26</t>
  </si>
  <si>
    <t>Ressarcimentos</t>
  </si>
  <si>
    <t>Marindia Brites</t>
  </si>
  <si>
    <t>2026NE002579</t>
  </si>
  <si>
    <t>2026OB005645</t>
  </si>
  <si>
    <t>N/D</t>
  </si>
  <si>
    <t>Auxílio Financeiro Pesquisador</t>
  </si>
  <si>
    <t>Adriano Furtado Holanda</t>
  </si>
  <si>
    <t>2026NE001515</t>
  </si>
  <si>
    <t>2026OB003423</t>
  </si>
  <si>
    <t>Rosane Zétola Lustoza</t>
  </si>
  <si>
    <t>Bruno Angelo Strapasson</t>
  </si>
  <si>
    <t>Maria Virginia Filomena Cremasco</t>
  </si>
  <si>
    <t>Joanneliese de Lucas Freitas</t>
  </si>
  <si>
    <t>Gabriela Isabel Reyes Ormeño</t>
  </si>
  <si>
    <t>Ana Paula Almeida de Pereira</t>
  </si>
  <si>
    <t>2026OB003646</t>
  </si>
  <si>
    <t>Alexandre Dittrich</t>
  </si>
  <si>
    <t>2026OB003722</t>
  </si>
  <si>
    <t>José Felipe Araújo de Almeida</t>
  </si>
  <si>
    <t>2026OB005376</t>
  </si>
  <si>
    <t>2026OB005270</t>
  </si>
  <si>
    <t>ENGENHARIA FLORESTAL</t>
  </si>
  <si>
    <t>Reinaldo Mendes de Souza</t>
  </si>
  <si>
    <t>2026OB005800</t>
  </si>
  <si>
    <t>Alexandre Behling</t>
  </si>
  <si>
    <t>Rosilani Trianoski</t>
  </si>
  <si>
    <t>2026OB005791</t>
  </si>
  <si>
    <t>Juliana Ollé Mendes</t>
  </si>
  <si>
    <t>2026OB002907</t>
  </si>
  <si>
    <t>BIOINFORMÁTICA</t>
  </si>
  <si>
    <t>Alessandro Brawerman</t>
  </si>
  <si>
    <t>2026OB007268</t>
  </si>
  <si>
    <t>ENGENHARIA AMBIENTAL</t>
  </si>
  <si>
    <t>Auxílio Financeiro Estudantes</t>
  </si>
  <si>
    <t>Aline Trog Ferreira</t>
  </si>
  <si>
    <t>2026NE001513</t>
  </si>
  <si>
    <t>2026OB002906</t>
  </si>
  <si>
    <t>DESIGN</t>
  </si>
  <si>
    <t>Lariane Casagrande</t>
  </si>
  <si>
    <t>2026NE001949</t>
  </si>
  <si>
    <t>2026OB003898</t>
  </si>
  <si>
    <t>Felipe Figueiredo Kato</t>
  </si>
  <si>
    <t>2026OB003512</t>
  </si>
  <si>
    <t>Símily Serique do Nascimento Serra</t>
  </si>
  <si>
    <t>Juliana Mara Lima das Neves</t>
  </si>
  <si>
    <t>Juliana Marques Borghi</t>
  </si>
  <si>
    <t>Renata Copatti Salvador</t>
  </si>
  <si>
    <t>Kevin Willian Kossar Furtado</t>
  </si>
  <si>
    <t xml:space="preserve">Priscila de Jesus Silva </t>
  </si>
  <si>
    <t>DEVOLVIDO</t>
  </si>
  <si>
    <t>Felipe Cardoso dos Santos</t>
  </si>
  <si>
    <t>Murilo Lemos Bernardon</t>
  </si>
  <si>
    <t xml:space="preserve">Mariana Basso Apolinário </t>
  </si>
  <si>
    <t>Daniella Paula Rodrigues</t>
  </si>
  <si>
    <t>Lucas de Mendonça Azevedo</t>
  </si>
  <si>
    <t>Cintia Silva da Conceição</t>
  </si>
  <si>
    <t>Victor Finkler Lachowski</t>
  </si>
  <si>
    <t>Caroline de França Uniga</t>
  </si>
  <si>
    <t>José Eduardo de Souza Simoes</t>
  </si>
  <si>
    <t>CIENCIA DO SOLO</t>
  </si>
  <si>
    <t>Kaline Aparecida Wagner</t>
  </si>
  <si>
    <t>Laura Cristiane Nascimento de Freitas</t>
  </si>
  <si>
    <t>2026OB004034</t>
  </si>
  <si>
    <t>Bruna Stewart</t>
  </si>
  <si>
    <t>2026OB004035</t>
  </si>
  <si>
    <t>Danilo de Oliveira Sant'Ana</t>
  </si>
  <si>
    <t>2026OB004458</t>
  </si>
  <si>
    <t>Cristiane Aparecida Felix</t>
  </si>
  <si>
    <t>Karolina Santos de Lima</t>
  </si>
  <si>
    <t>Max Ilites Gil Matió</t>
  </si>
  <si>
    <t>FARMACOLOGIA</t>
  </si>
  <si>
    <t>Andre Felipe Naidek</t>
  </si>
  <si>
    <t>Arandi Diego Dallarosa</t>
  </si>
  <si>
    <t>2026OB005587</t>
  </si>
  <si>
    <t>Caio de Andrade Forcione</t>
  </si>
  <si>
    <t>Debora Pereira de Paiva</t>
  </si>
  <si>
    <t>Gustavo Freire Schafhauser</t>
  </si>
  <si>
    <t>Moroni Menesses Bruch Bora</t>
  </si>
  <si>
    <t>João Gabriel Chiorato</t>
  </si>
  <si>
    <t>Maria Heloisa Charello</t>
  </si>
  <si>
    <t>Luiz Fernando Rotelli Junior</t>
  </si>
  <si>
    <t>Rafael de Carvalho Bueno</t>
  </si>
  <si>
    <t>EDUCAÇÃO EM CIÊNCIAS, EDUCAÇÃO MATEMÁTICA E TECNOLOGIAS EDUCATIVAS</t>
  </si>
  <si>
    <t>Monica Morales Garcia</t>
  </si>
  <si>
    <t>Josiany Fiedler Vieira</t>
  </si>
  <si>
    <t>ANTROPOLOGIA E ARQUEOLOGIA</t>
  </si>
  <si>
    <t>Laísla Dantas Chagas</t>
  </si>
  <si>
    <t>Leticia Zaniol Kayamori</t>
  </si>
  <si>
    <t>Romulo Rother Gil</t>
  </si>
  <si>
    <t>Vladimir da Costa</t>
  </si>
  <si>
    <t>Bianca Cruz Magdalena</t>
  </si>
  <si>
    <t>Filipe Silva Ribeiro</t>
  </si>
  <si>
    <t>João Baptista Manuel</t>
  </si>
  <si>
    <t>Isabella Grizotti Trevine</t>
  </si>
  <si>
    <t>Izabel Yanca Vieira da SIlva</t>
  </si>
  <si>
    <t>Patricia Norma Lasota Moro</t>
  </si>
  <si>
    <t>Yohana Cristina dos Santos Rosa</t>
  </si>
  <si>
    <t>ALIMENTAÇÃO E NUTRIÇÃO</t>
  </si>
  <si>
    <t>Schaina Andriela Etgeton de Senna</t>
  </si>
  <si>
    <t>Luiza Fernanda Pereira Santos</t>
  </si>
  <si>
    <t>João Cubas Martins</t>
  </si>
  <si>
    <t>Marcia Daniela Pianaro Valenga</t>
  </si>
  <si>
    <t>Raquel Pereira Rodrigues Leite</t>
  </si>
  <si>
    <t>Lluis Mundet I Cerdan</t>
  </si>
  <si>
    <t>2026NE001554</t>
  </si>
  <si>
    <t>2026OB003310</t>
  </si>
  <si>
    <t>490/26</t>
  </si>
  <si>
    <t>Rosa Maria Scaquetti Pinto</t>
  </si>
  <si>
    <t>2026OB003714</t>
  </si>
  <si>
    <t>016/26</t>
  </si>
  <si>
    <t>Francisco Cebrian Abellan</t>
  </si>
  <si>
    <t>2026OB006312</t>
  </si>
  <si>
    <t>1027/26</t>
  </si>
  <si>
    <t>Luis Santos Y Ganges</t>
  </si>
  <si>
    <t>2026OB006311</t>
  </si>
  <si>
    <t>1029/26</t>
  </si>
  <si>
    <t>Donald Grant Campbell</t>
  </si>
  <si>
    <t>2026OB006766</t>
  </si>
  <si>
    <t>580/26</t>
  </si>
  <si>
    <t>CIÊNCIA ANIMAL</t>
  </si>
  <si>
    <t>Jhennifer Arruda Schmiedt</t>
  </si>
  <si>
    <t>2026NE001555</t>
  </si>
  <si>
    <t>2026OB003553</t>
  </si>
  <si>
    <t>543/26</t>
  </si>
  <si>
    <t>Edneia Amancio de Souza Ramos Cavalieri</t>
  </si>
  <si>
    <t>2026OB003554</t>
  </si>
  <si>
    <t>489/26</t>
  </si>
  <si>
    <t>Leticia Veras Costa Lotufo</t>
  </si>
  <si>
    <t>2026OB003775</t>
  </si>
  <si>
    <t>485/26</t>
  </si>
  <si>
    <t>SISTEMAS COSTEIROS E OCEÂNICOS</t>
  </si>
  <si>
    <t>Tatiane Combi</t>
  </si>
  <si>
    <t>2026OB003810</t>
  </si>
  <si>
    <t>637/26</t>
  </si>
  <si>
    <t>Silvia Pedroso Melegari</t>
  </si>
  <si>
    <t>2026OB003811</t>
  </si>
  <si>
    <t>638/26</t>
  </si>
  <si>
    <t>Leandro Benedini Brusadin</t>
  </si>
  <si>
    <t>2026OB003960</t>
  </si>
  <si>
    <t>521/26</t>
  </si>
  <si>
    <t>Jorge Tiago Bastos</t>
  </si>
  <si>
    <t>2026OB003962</t>
  </si>
  <si>
    <t>522/26</t>
  </si>
  <si>
    <t>2026OB003970</t>
  </si>
  <si>
    <t>509/26</t>
  </si>
  <si>
    <t>Luis Claudio Krajevski</t>
  </si>
  <si>
    <t>2026OB004088</t>
  </si>
  <si>
    <t>473/26</t>
  </si>
  <si>
    <t>João Damasceno Martins Ladeira</t>
  </si>
  <si>
    <t>2026OB004225</t>
  </si>
  <si>
    <t>511/26</t>
  </si>
  <si>
    <t>Myrian Regina del Vecchio de Lima</t>
  </si>
  <si>
    <t>2026OB004347</t>
  </si>
  <si>
    <t>542/26</t>
  </si>
  <si>
    <t>Claudia Irene de Quadros</t>
  </si>
  <si>
    <t>2026OB004350</t>
  </si>
  <si>
    <t>500/26</t>
  </si>
  <si>
    <t>Carla Candida Rizzotto</t>
  </si>
  <si>
    <t>2026OB004411</t>
  </si>
  <si>
    <t>525/26</t>
  </si>
  <si>
    <t>Jose Carlos Fernandes</t>
  </si>
  <si>
    <t>2026OB004412</t>
  </si>
  <si>
    <t>510/26</t>
  </si>
  <si>
    <t>Olga Lucia Castreghini de Freitas</t>
  </si>
  <si>
    <t>2026OB004691</t>
  </si>
  <si>
    <t>025/26</t>
  </si>
  <si>
    <t>BIOTECNOLOGIA</t>
  </si>
  <si>
    <t>Alessandro Jefferson Sato</t>
  </si>
  <si>
    <t>2026OB004697</t>
  </si>
  <si>
    <t>674/26</t>
  </si>
  <si>
    <t>2026OB004702</t>
  </si>
  <si>
    <t>Kelly Cristina de Souza Prudencio</t>
  </si>
  <si>
    <t>2026OB004705</t>
  </si>
  <si>
    <t>859/26</t>
  </si>
  <si>
    <t>Marcelo Garson Braule Pinto</t>
  </si>
  <si>
    <t>2026OB004707</t>
  </si>
  <si>
    <t>708/26</t>
  </si>
  <si>
    <t>Mauricio Almeida Noernberg</t>
  </si>
  <si>
    <t>2026OB004710</t>
  </si>
  <si>
    <t>735/26</t>
  </si>
  <si>
    <t>Luiz Laureno Mafra Junior</t>
  </si>
  <si>
    <t>2026OB004712</t>
  </si>
  <si>
    <t>748/26</t>
  </si>
  <si>
    <t>Maikon di Domenico</t>
  </si>
  <si>
    <t>2026OB004716</t>
  </si>
  <si>
    <t>747/26</t>
  </si>
  <si>
    <t>Rodrigo Azevedo Nascimento</t>
  </si>
  <si>
    <t>2026OB004717</t>
  </si>
  <si>
    <t>736/26</t>
  </si>
  <si>
    <t>CIÊNCIAS BIOLÓGICAS (ENTOMOLOGIA)</t>
  </si>
  <si>
    <t>Edilson Caron</t>
  </si>
  <si>
    <t>2026OB004719</t>
  </si>
  <si>
    <t>858/26</t>
  </si>
  <si>
    <t>Lucas Casonato Jacinto</t>
  </si>
  <si>
    <t>2026OB005071</t>
  </si>
  <si>
    <t>902/26</t>
  </si>
  <si>
    <t>2026OB005073</t>
  </si>
  <si>
    <t>904/26</t>
  </si>
  <si>
    <t>Rodrigo Eduardo Botelho Francisco</t>
  </si>
  <si>
    <t>2026OB005076</t>
  </si>
  <si>
    <t>901/26</t>
  </si>
  <si>
    <t>Fernando Antonio Prado Gimenez</t>
  </si>
  <si>
    <t>2026OB005112</t>
  </si>
  <si>
    <t>912/26</t>
  </si>
  <si>
    <t>2026OB005441</t>
  </si>
  <si>
    <t>2026OB005442</t>
  </si>
  <si>
    <t>911/26</t>
  </si>
  <si>
    <t>2026OB005443</t>
  </si>
  <si>
    <t>2026OB005445</t>
  </si>
  <si>
    <t>910/26</t>
  </si>
  <si>
    <t>Luiz Carlos Cotovicz Junior</t>
  </si>
  <si>
    <t>2026OB005446</t>
  </si>
  <si>
    <t>948/26</t>
  </si>
  <si>
    <t>2026OB005447</t>
  </si>
  <si>
    <t>2026OB005448</t>
  </si>
  <si>
    <t>2026OB005666</t>
  </si>
  <si>
    <t>872/26</t>
  </si>
  <si>
    <t>Barbara Caramuru Teles</t>
  </si>
  <si>
    <t>2026OB005721</t>
  </si>
  <si>
    <t>949/26</t>
  </si>
  <si>
    <t>Ana Clara Garcia Elsener</t>
  </si>
  <si>
    <t>2026OB005787</t>
  </si>
  <si>
    <t>842/26</t>
  </si>
  <si>
    <t>Mariana Bettega Braunert</t>
  </si>
  <si>
    <t>2026OB005843</t>
  </si>
  <si>
    <t>840/26</t>
  </si>
  <si>
    <t>Susanne Elero Betiolli</t>
  </si>
  <si>
    <t>2026OB005968</t>
  </si>
  <si>
    <t>903/26</t>
  </si>
  <si>
    <t>Marcia Helena de Souza Freire</t>
  </si>
  <si>
    <t>2026OB005970</t>
  </si>
  <si>
    <t>978/26</t>
  </si>
  <si>
    <t>Mitzy Tannia Reichembach</t>
  </si>
  <si>
    <t>2026OB005979</t>
  </si>
  <si>
    <t>802/26</t>
  </si>
  <si>
    <t>2026OB006143</t>
  </si>
  <si>
    <t>Karina Silveira de Almeida Hammerschmidt</t>
  </si>
  <si>
    <t>2026OB006214</t>
  </si>
  <si>
    <t>954/26</t>
  </si>
  <si>
    <t>Marilene Loewn Wall</t>
  </si>
  <si>
    <t>2026OB006225</t>
  </si>
  <si>
    <t>925/26</t>
  </si>
  <si>
    <t>2026OB006273</t>
  </si>
  <si>
    <t>1016/26</t>
  </si>
  <si>
    <t>2026OB006275</t>
  </si>
  <si>
    <t>639/26</t>
  </si>
  <si>
    <t>2026OB006276</t>
  </si>
  <si>
    <t>1019/26</t>
  </si>
  <si>
    <t>Camila Bruning</t>
  </si>
  <si>
    <t>2026OB006350</t>
  </si>
  <si>
    <t>926/26</t>
  </si>
  <si>
    <t>Ana Karina Bezerra Pinheiro</t>
  </si>
  <si>
    <t>2026OB006351</t>
  </si>
  <si>
    <t>524/26</t>
  </si>
  <si>
    <t>2026OB006413</t>
  </si>
  <si>
    <t>1018/26</t>
  </si>
  <si>
    <t>2026OB007006</t>
  </si>
  <si>
    <t>841/26</t>
  </si>
  <si>
    <t>CIÊNCIAS FARMACÊUTICAS</t>
  </si>
  <si>
    <t>Material de Consumo</t>
  </si>
  <si>
    <t>Pró-Lab Materiais para Laboratórios Ltda</t>
  </si>
  <si>
    <t>2026NE000624</t>
  </si>
  <si>
    <t>João Pedro de Castro da Silva</t>
  </si>
  <si>
    <t>2026NE000712</t>
  </si>
  <si>
    <t>2026OB001073</t>
  </si>
  <si>
    <t>Charles Juan Fouto de Lima</t>
  </si>
  <si>
    <t>2026NE000710</t>
  </si>
  <si>
    <t>2026OB001074</t>
  </si>
  <si>
    <t>Reconhecimento Dívida</t>
  </si>
  <si>
    <t>Saint Vallen Biotecnologia Ltda</t>
  </si>
  <si>
    <t>2026NE000882</t>
  </si>
  <si>
    <t>2026OB001636</t>
  </si>
  <si>
    <t>Prato Nobre Refeições Coletivas Ltda</t>
  </si>
  <si>
    <t>2026NE000908</t>
  </si>
  <si>
    <t>2026OB001652</t>
  </si>
  <si>
    <t>ENGENHARIA ELÉTRICA</t>
  </si>
  <si>
    <t>Buzzbe Agência Ltda</t>
  </si>
  <si>
    <t>2026NE000987</t>
  </si>
  <si>
    <t>CANCELADO</t>
  </si>
  <si>
    <t>EMPENHO CANCELADO</t>
  </si>
  <si>
    <t>TOCOGINECOLOGIA E SAÚDE DA MULHER</t>
  </si>
  <si>
    <t>Qiagen Biotecnologia Brasil Ltda</t>
  </si>
  <si>
    <t>2026NE000983</t>
  </si>
  <si>
    <t>2026OB005143</t>
  </si>
  <si>
    <t>MH3 Indústria e Treinamentos Eireli</t>
  </si>
  <si>
    <t>2026NE000929</t>
  </si>
  <si>
    <t>2026OB003211</t>
  </si>
  <si>
    <t>Aminotech - Indústria e Comercio Ltda</t>
  </si>
  <si>
    <t>2026NE000974</t>
  </si>
  <si>
    <t>2026OB001897</t>
  </si>
  <si>
    <t>Sigma-Aldrich Ltda</t>
  </si>
  <si>
    <t>2026NE000975</t>
  </si>
  <si>
    <t>2026OB002682</t>
  </si>
  <si>
    <t>2026NE001000</t>
  </si>
  <si>
    <t>2026OB003115</t>
  </si>
  <si>
    <t>2026NE001142</t>
  </si>
  <si>
    <t>2026OB007483</t>
  </si>
  <si>
    <t>Pago parcialmente</t>
  </si>
  <si>
    <t>G.I Comercio e Soluções Tecnológicas Ltda</t>
  </si>
  <si>
    <t>2026NE001042</t>
  </si>
  <si>
    <t>2026OB002041</t>
  </si>
  <si>
    <t>Brazdi Importação Exportação Comercio e Serviços de Produtos</t>
  </si>
  <si>
    <t>2026NE001292</t>
  </si>
  <si>
    <t>2026OB007406</t>
  </si>
  <si>
    <t>Campos Soluções Atacadistas Ltda</t>
  </si>
  <si>
    <t>2026NE001514</t>
  </si>
  <si>
    <t>2026OB002887</t>
  </si>
  <si>
    <t>Spectrun Bio Engenharia Médica Hospitalar Ltda</t>
  </si>
  <si>
    <t>2026NE001740</t>
  </si>
  <si>
    <t>Newlaser Fotolitos Ltda</t>
  </si>
  <si>
    <t>2026NE003692</t>
  </si>
  <si>
    <t>2026OB009067</t>
  </si>
  <si>
    <t>PROAP</t>
  </si>
  <si>
    <t>Amaro &amp; Bogado Intermediação de Negócios e Vendas Ltda</t>
  </si>
  <si>
    <t>2026NE003693</t>
  </si>
  <si>
    <t>2026OB009068</t>
  </si>
  <si>
    <t>2026NE003858</t>
  </si>
  <si>
    <t>2026OB009070</t>
  </si>
  <si>
    <t>2026NE003859</t>
  </si>
  <si>
    <t>JC Soluções Gráficas Ltda</t>
  </si>
  <si>
    <t>2026NE003857</t>
  </si>
  <si>
    <t>Ambarlab Produtos Laboratoriais Ltda</t>
  </si>
  <si>
    <t>2026NE003932</t>
  </si>
  <si>
    <t>Even Comercial Ltda</t>
  </si>
  <si>
    <t>2026NE003931</t>
  </si>
  <si>
    <t>Barbara Resende Comercial</t>
  </si>
  <si>
    <t>2026NE003930</t>
  </si>
  <si>
    <t>Qualy Comercial Ltda</t>
  </si>
  <si>
    <t>2026NE003929</t>
  </si>
  <si>
    <t>2026OB009069</t>
  </si>
  <si>
    <t>EDUCAÇÃO EM CIÊNCIAS E EM MATEMÁTICA</t>
  </si>
  <si>
    <t>Gabriel dos Santos e Silva</t>
  </si>
  <si>
    <t>2026NE001512</t>
  </si>
  <si>
    <t>2026OB002856</t>
  </si>
  <si>
    <t>2026NE001564</t>
  </si>
  <si>
    <t>2026OB002949</t>
  </si>
  <si>
    <t>Serviços de Terceiros - PJ</t>
  </si>
  <si>
    <t>Watson Caring Science Institute</t>
  </si>
  <si>
    <t>2026NE001741</t>
  </si>
  <si>
    <t>2026OB003648</t>
  </si>
  <si>
    <t>2026OB003649</t>
  </si>
  <si>
    <t>Cynara de Lourdes da Nóbrega Cunha</t>
  </si>
  <si>
    <t>2026NE001849</t>
  </si>
  <si>
    <t>2026OB003778</t>
  </si>
  <si>
    <t>Aguinaldo dos Santos</t>
  </si>
  <si>
    <t>2026NE002068</t>
  </si>
  <si>
    <t>Panificadora Doce Pão Ltda</t>
  </si>
  <si>
    <t>2026NE002149</t>
  </si>
  <si>
    <t>2026OB005384</t>
  </si>
  <si>
    <t>RS Ferreira Servos Comercial</t>
  </si>
  <si>
    <t>2026NE002136</t>
  </si>
  <si>
    <t>Biosave Diagnostica Ltda EPP</t>
  </si>
  <si>
    <t>2026NE002134</t>
  </si>
  <si>
    <t>Labtek Comercio de Produtos Laboratoriais Eireli</t>
  </si>
  <si>
    <t>2026NE002235</t>
  </si>
  <si>
    <t>Diag Solution Artigos Médicos Ltda</t>
  </si>
  <si>
    <t>2026NE002256</t>
  </si>
  <si>
    <t>2026NE002257</t>
  </si>
  <si>
    <t>Matise Ltda</t>
  </si>
  <si>
    <t>2026NE002667</t>
  </si>
  <si>
    <t>2026OB005972</t>
  </si>
  <si>
    <t>Associação Nacional de Pesquisa e Pós Graduação em Ciências Sociais</t>
  </si>
  <si>
    <t>2026NE003384</t>
  </si>
  <si>
    <t>2026OB007294</t>
  </si>
  <si>
    <t>Julia Pasquali</t>
  </si>
  <si>
    <t>2026OB007261</t>
  </si>
  <si>
    <t>Andrés Alfredo Cárdenas López</t>
  </si>
  <si>
    <t>Arthur Henrique Delconte Ferreira Pavezzi</t>
  </si>
  <si>
    <t>Gabriela Casani Cardoso</t>
  </si>
  <si>
    <t>CONTABILIDADE</t>
  </si>
  <si>
    <t>Edson Augusto Caffe Araujo</t>
  </si>
  <si>
    <t>Camila Helfenstein</t>
  </si>
  <si>
    <t>Isabel Cristina Sousa Freitas</t>
  </si>
  <si>
    <t>Ersan Rafael Holstein</t>
  </si>
  <si>
    <t>Cesiro Aparecido da Cunha Junior</t>
  </si>
  <si>
    <t xml:space="preserve">Felipe de Souza de Lima </t>
  </si>
  <si>
    <t>Manoela Morás</t>
  </si>
  <si>
    <t>Passagens Aéreas/Terrestres</t>
  </si>
  <si>
    <t>2026NE001495</t>
  </si>
  <si>
    <t>2026OB003630</t>
  </si>
  <si>
    <t>2026NE000313</t>
  </si>
  <si>
    <t>2026OB001051</t>
  </si>
  <si>
    <t>2026NE000850</t>
  </si>
  <si>
    <t>2026OB001818</t>
  </si>
  <si>
    <t>Tiago Emmanuel Nunes Braga</t>
  </si>
  <si>
    <t>2026OB002490</t>
  </si>
  <si>
    <t>331/26</t>
  </si>
  <si>
    <t>2026OB003599</t>
  </si>
  <si>
    <t>Secure Gestão de Saúde e Segurança no Trabalho Ltda</t>
  </si>
  <si>
    <t>2026NE003972</t>
  </si>
  <si>
    <t>Liamed - Distribuidora de Materiais Médicos Hospitalares Ltda</t>
  </si>
  <si>
    <t>2026NE003971</t>
  </si>
  <si>
    <t>Mercado Tem de Tudo Recepção e Buffet Ltda</t>
  </si>
  <si>
    <t>2026NE003969</t>
  </si>
  <si>
    <t>Joel Sirqueira Longo</t>
  </si>
  <si>
    <t>2026NE003974</t>
  </si>
  <si>
    <t>Lab Vision - Comercio de Produtos Laboratoriais Ltda</t>
  </si>
  <si>
    <t>2026NE003973</t>
  </si>
  <si>
    <t>RGN Instrumentos e Equipamentos Médicos Ltda</t>
  </si>
  <si>
    <t>2026NE003977</t>
  </si>
  <si>
    <t>2026OB009044</t>
  </si>
  <si>
    <t>2026NE001595</t>
  </si>
  <si>
    <t>2026OB003600</t>
  </si>
  <si>
    <t>Jorge Vinicius Cestari Félix</t>
  </si>
  <si>
    <t>2026NE001594</t>
  </si>
  <si>
    <t>2026OB003618</t>
  </si>
  <si>
    <t>468/26</t>
  </si>
  <si>
    <t>2026OB004119</t>
  </si>
  <si>
    <t>2026OB004952</t>
  </si>
  <si>
    <t>2026OB005984</t>
  </si>
  <si>
    <t>Solabor Produtos para Laboratórios Ltda</t>
  </si>
  <si>
    <t>2026NE003993</t>
  </si>
  <si>
    <t>2026NE003996</t>
  </si>
  <si>
    <t>Fastlabor Comercial Ltda</t>
  </si>
  <si>
    <t>2026NE003997</t>
  </si>
  <si>
    <t>Tex Textil Ltda</t>
  </si>
  <si>
    <t>2026NE004005</t>
  </si>
  <si>
    <t>2026NE004027</t>
  </si>
  <si>
    <t>2026NE004023</t>
  </si>
  <si>
    <t>Lab Vision - Comércio de Produtos Laboratoriais Ltda</t>
  </si>
  <si>
    <t>2026NE004026</t>
  </si>
  <si>
    <t>2026NE004025</t>
  </si>
  <si>
    <t>2026NE004028</t>
  </si>
  <si>
    <t>Obah Produtos e Serviços Analíticos Ltda</t>
  </si>
  <si>
    <t>2026NE004029</t>
  </si>
  <si>
    <t>2026NE004055</t>
  </si>
  <si>
    <t>2026NE004056</t>
  </si>
  <si>
    <t>2026NE004058</t>
  </si>
  <si>
    <t>Exom Artigos para Laboratórios Ltda</t>
  </si>
  <si>
    <t>2026NE004066</t>
  </si>
  <si>
    <t>2026NE004065</t>
  </si>
  <si>
    <t>2026OB006107</t>
  </si>
  <si>
    <t>2026OB007028</t>
  </si>
  <si>
    <t>Marilene Loewen Wall</t>
  </si>
  <si>
    <t>Francisco Cebrián Abellan</t>
  </si>
  <si>
    <t>2026OB007050</t>
  </si>
  <si>
    <t>Jose Felipe Araujo de Almeida</t>
  </si>
  <si>
    <t>1047/26</t>
  </si>
  <si>
    <t>2026OB007668</t>
  </si>
  <si>
    <t>2026OB007665</t>
  </si>
  <si>
    <t>1153/26</t>
  </si>
  <si>
    <t>Dhuan Comissária de Despachos Aduaneiros Ltda</t>
  </si>
  <si>
    <t>2026NE001651</t>
  </si>
  <si>
    <t>2026OB003469</t>
  </si>
  <si>
    <t>2026OB007662</t>
  </si>
  <si>
    <t>1181/26</t>
  </si>
  <si>
    <t>2026OB008564</t>
  </si>
  <si>
    <t>Taiane Ritta Coelho</t>
  </si>
  <si>
    <t>2026NE004154</t>
  </si>
  <si>
    <t>2026OB009023</t>
  </si>
  <si>
    <t>André Augusto Mariano</t>
  </si>
  <si>
    <t>2026OB008089</t>
  </si>
  <si>
    <t>Evelio Martin Garcia Fernández</t>
  </si>
  <si>
    <t>Maria Eliana Madalozzo Schiefedercker</t>
  </si>
  <si>
    <t>Bárbara Dal-Molin Netto</t>
  </si>
  <si>
    <t>ENGENHARIA CIVIL</t>
  </si>
  <si>
    <t>Leandro Carlos Fernandes</t>
  </si>
  <si>
    <t>MÉTODOS NUMÉRICOS EM ENGENHARIA</t>
  </si>
  <si>
    <t>Eduardo Tadeu Bacalhau</t>
  </si>
  <si>
    <t>Felipe Orsolin Teixeira</t>
  </si>
  <si>
    <t>Naiza Comel</t>
  </si>
  <si>
    <t>2026OB008134</t>
  </si>
  <si>
    <t xml:space="preserve">Arthur Henrique Monteiro Silva </t>
  </si>
  <si>
    <t xml:space="preserve">Michelle Einsiedel Costa Ferreira </t>
  </si>
  <si>
    <t>ENGENHARIA E CIÊNCIA DOS MATERIAIS</t>
  </si>
  <si>
    <t>Raquel Bettega</t>
  </si>
  <si>
    <t>Bruna Herzog</t>
  </si>
  <si>
    <t>Vanessa Bayerl</t>
  </si>
  <si>
    <t>Gabriela Mariano da Silva</t>
  </si>
  <si>
    <t>Thiago Camargo Tessari</t>
  </si>
  <si>
    <t>Walter Lucio Peccinini Neto</t>
  </si>
  <si>
    <t>Elisangela Aparecida dos Santos</t>
  </si>
  <si>
    <t>Eduardo Fonseca Maia</t>
  </si>
  <si>
    <t>FISIOLOGIA</t>
  </si>
  <si>
    <t>Pâmela Regina Grein Rosa</t>
  </si>
  <si>
    <t>2026NE003731</t>
  </si>
  <si>
    <t>2026OB009014</t>
  </si>
  <si>
    <t>Franco de Souza Cabral</t>
  </si>
  <si>
    <t>Debora de Lima Begnini</t>
  </si>
  <si>
    <t>Jonathan André Back</t>
  </si>
  <si>
    <t>David Perez Milani</t>
  </si>
  <si>
    <t xml:space="preserve">Eric Rodrigues de Lima </t>
  </si>
  <si>
    <t>Sammyla Diwlyenne Maciel Machado</t>
  </si>
  <si>
    <t xml:space="preserve">Barbara Piazza dos Reis </t>
  </si>
  <si>
    <t>Heber Cristina Teixeira</t>
  </si>
  <si>
    <t>Daniel Felisberto Traciná Filho</t>
  </si>
  <si>
    <t>Beatriz Biscola Alves</t>
  </si>
  <si>
    <t>Sofía Tomaselli Arioni</t>
  </si>
  <si>
    <t>Rodrigo Jardini Marques</t>
  </si>
  <si>
    <t>Michelly Bandacheski</t>
  </si>
  <si>
    <t xml:space="preserve">Arides Rodrigues da Silva Júnior </t>
  </si>
  <si>
    <t>AQUICULTURA E DESENVOLVIMENTO SUSTENTÁVEL</t>
  </si>
  <si>
    <t>Matheus Eduardo Fragoso Naldony</t>
  </si>
  <si>
    <t>MICROBIOLOGIA, PARASITOLOGIA E PATOLOGIA</t>
  </si>
  <si>
    <t xml:space="preserve">Jully Kosloski </t>
  </si>
  <si>
    <t>Kalebe Oscar Lickfeld</t>
  </si>
  <si>
    <t>Giovanna Ferreira Alves</t>
  </si>
  <si>
    <t>Juliana de Andrade Roriz</t>
  </si>
  <si>
    <t>Melissa Pastorini Proença</t>
  </si>
  <si>
    <t>Talia Correia Schulz</t>
  </si>
  <si>
    <t>José Carlos Barbosa Neto</t>
  </si>
  <si>
    <t>GENÉTICA</t>
  </si>
  <si>
    <t>Júlia Pietrovski Rolón Cáceres</t>
  </si>
  <si>
    <t>João Gabriel Santin Botelho</t>
  </si>
  <si>
    <t>Felipe Baglioli</t>
  </si>
  <si>
    <t>Dener Júnior Ribeiro da Cunha</t>
  </si>
  <si>
    <t>Fernando Miguel Stelmach Alves</t>
  </si>
  <si>
    <t>Jenifer Caroline Moreira Campos</t>
  </si>
  <si>
    <t>José Renan Póss</t>
  </si>
  <si>
    <t>Mateus dos Santos Neves</t>
  </si>
  <si>
    <t>Valentina Dal Zotto Susin</t>
  </si>
  <si>
    <t xml:space="preserve">Gabriela Mariano da Silva </t>
  </si>
  <si>
    <t>Thiago Zipperer Trevisan</t>
  </si>
  <si>
    <t>Adriane Hoeldtke</t>
  </si>
  <si>
    <t>Jessica Nayara Patrzyk</t>
  </si>
  <si>
    <t>Luis José Veliz Martinez</t>
  </si>
  <si>
    <t>Leonardo Cortez do Nascimento</t>
  </si>
  <si>
    <t>Elissandro Antonio Sikora</t>
  </si>
  <si>
    <t>Washington Duarte Silva da Silva</t>
  </si>
  <si>
    <t>Paula Criswall Mendonça Gomes</t>
  </si>
  <si>
    <t>Vanessa dos Anjos Ribeiro</t>
  </si>
  <si>
    <t>João Marcos Lotici dos Santos</t>
  </si>
  <si>
    <t>Dominique Elena Giordano Gonzales</t>
  </si>
  <si>
    <t>Camila Taciana Sandrini</t>
  </si>
  <si>
    <t>Beatriz Jacob Furlan Gomes</t>
  </si>
  <si>
    <t>Adina Veronica Remor</t>
  </si>
  <si>
    <t>Amanda Thayana da Silva Costa</t>
  </si>
  <si>
    <t>Vânia Laube Bomfim</t>
  </si>
  <si>
    <t>Adriana Agustini Rodrigues da Costa</t>
  </si>
  <si>
    <t>Vera Lúcia Paslauski Hataoka</t>
  </si>
  <si>
    <t>Lucieni Azevedo Pinheiro</t>
  </si>
  <si>
    <t xml:space="preserve">Cléberson Porath </t>
  </si>
  <si>
    <t>Amanda de Souza Setra Fachini</t>
  </si>
  <si>
    <t>Andressa Silva Cavalcante</t>
  </si>
  <si>
    <t>Pedro Arialdo Gaspechoski da Costa</t>
  </si>
  <si>
    <t>Jéssica Boeira Milane</t>
  </si>
  <si>
    <t>Douglas Cordeiro Ltda</t>
  </si>
  <si>
    <t>2026NE004143</t>
  </si>
  <si>
    <t>Recarga Cartão Fomento</t>
  </si>
  <si>
    <t>2026NE003846</t>
  </si>
  <si>
    <t>2026OB009002</t>
  </si>
  <si>
    <t>2026NE003847</t>
  </si>
  <si>
    <t>2026OB009000</t>
  </si>
  <si>
    <t>2026NE003848</t>
  </si>
  <si>
    <t>2026OB009001</t>
  </si>
  <si>
    <t>2026NE004048</t>
  </si>
  <si>
    <t>2026OB008999</t>
  </si>
  <si>
    <t>2026NE004067</t>
  </si>
  <si>
    <t>2026OB009049</t>
  </si>
  <si>
    <t>Jaumes Peris Blanes</t>
  </si>
  <si>
    <t>2026OB007421</t>
  </si>
  <si>
    <t>1078/26</t>
  </si>
  <si>
    <t>Hassan Camil David</t>
  </si>
  <si>
    <t>2026NE003748</t>
  </si>
  <si>
    <t>2026OB007915</t>
  </si>
  <si>
    <t>1390/26</t>
  </si>
  <si>
    <t>Romano Timofeiczyk Junior</t>
  </si>
  <si>
    <t>2026OB007917</t>
  </si>
  <si>
    <t>1388/26</t>
  </si>
  <si>
    <t>Maria do Carmo Duarte Freitas</t>
  </si>
  <si>
    <t>2026NE003749</t>
  </si>
  <si>
    <t>2026OB007913</t>
  </si>
  <si>
    <t>1391/26</t>
  </si>
  <si>
    <t>Andre Vieira de Freitas Araujo</t>
  </si>
  <si>
    <t>2026NE004157</t>
  </si>
  <si>
    <t>2026OB009024</t>
  </si>
  <si>
    <t>ENGENHARIA DE PRODUÇÃO</t>
  </si>
  <si>
    <t>Marcell Mariano Corrêa Maceno</t>
  </si>
  <si>
    <t>2026NE004204</t>
  </si>
  <si>
    <t>2026OB009038</t>
  </si>
  <si>
    <t>Rafael Henrique Prado Silva</t>
  </si>
  <si>
    <t>2026NE004199</t>
  </si>
  <si>
    <t>2026OB009034</t>
  </si>
  <si>
    <t>Roberto Tadeu Raittz</t>
  </si>
  <si>
    <t>2026NE003717</t>
  </si>
  <si>
    <t>2026OB009039</t>
  </si>
  <si>
    <t>Denis Rogério Sanches Alves</t>
  </si>
  <si>
    <t>2026OB009036</t>
  </si>
  <si>
    <t>Murilo Gomes Bello</t>
  </si>
  <si>
    <t>2026NE004355</t>
  </si>
  <si>
    <t>2026OB009054</t>
  </si>
  <si>
    <t xml:space="preserve">Kelly Carolina Sarmento de Souza </t>
  </si>
  <si>
    <t>2026NE004356</t>
  </si>
  <si>
    <t>2026OB009055</t>
  </si>
  <si>
    <t>Luana Schuster</t>
  </si>
  <si>
    <t>2026NE004376</t>
  </si>
  <si>
    <t>2026OB009058</t>
  </si>
  <si>
    <t>Andre Felipe Gruber Bueno</t>
  </si>
  <si>
    <t>2026NE004342</t>
  </si>
  <si>
    <t>2026OB009041</t>
  </si>
  <si>
    <t>Camila Mariane Sawada</t>
  </si>
  <si>
    <t>2026NE004343</t>
  </si>
  <si>
    <t>2026OB009040</t>
  </si>
  <si>
    <t>Laís Aparecida Das Graças</t>
  </si>
  <si>
    <t>2026NE004353</t>
  </si>
  <si>
    <t>2026OB009056</t>
  </si>
  <si>
    <t>Igor dos Reis Mateus</t>
  </si>
  <si>
    <t>2026NE004344</t>
  </si>
  <si>
    <t>2026OB009042</t>
  </si>
  <si>
    <t>Claudio Eduardo Andrade</t>
  </si>
  <si>
    <t>2026OB009035</t>
  </si>
  <si>
    <t>Mariani Sfredo da Luz</t>
  </si>
  <si>
    <t>ZOOLOGIA</t>
  </si>
  <si>
    <t>Luis Angel Olivera Tovar</t>
  </si>
  <si>
    <t>ENGENHARIA MECÂNICA</t>
  </si>
  <si>
    <t>Beatriz Aparecida Pinto</t>
  </si>
  <si>
    <t>Claudina Dias Silvestre</t>
  </si>
  <si>
    <t>Willian Carneiro Bianeck</t>
  </si>
  <si>
    <t>Vinícius Luiz Corrêa</t>
  </si>
  <si>
    <t>Claudia Eliza Zschornack</t>
  </si>
  <si>
    <t>Cristiane de Lima do Nascimento Ramos</t>
  </si>
  <si>
    <t>Claudia Nascimbeni Thomaz</t>
  </si>
  <si>
    <t>Nátali Vieira Sardi</t>
  </si>
  <si>
    <t>Jessica Yuk Ting Lo</t>
  </si>
  <si>
    <t xml:space="preserve">Victor Hugo Cecatto </t>
  </si>
  <si>
    <t>William Lucas Martins</t>
  </si>
  <si>
    <t xml:space="preserve">Amanda Girardi Somensi </t>
  </si>
  <si>
    <t>Denise Raquel de Moura Bones</t>
  </si>
  <si>
    <t>Fernanda Vitório da Silva</t>
  </si>
  <si>
    <t>Fernanda de Almeida Valenga</t>
  </si>
  <si>
    <t>Luana Carolina Kochemborger</t>
  </si>
  <si>
    <t>Paula Barroso Litaiff</t>
  </si>
  <si>
    <t>Andriele Aparecida do Nascimento Arnaud Santos da Silva</t>
  </si>
  <si>
    <t>Anna Vitória Gurgel Knpoki</t>
  </si>
  <si>
    <t>Eduardo Praxedes Bomfim Raymundo</t>
  </si>
  <si>
    <t>Fabiano Rodrigues Pereira</t>
  </si>
  <si>
    <t xml:space="preserve">Paulo Alexandre Silveira da Silva </t>
  </si>
  <si>
    <t xml:space="preserve">João Vitor Battaglin Loureiro </t>
  </si>
  <si>
    <t xml:space="preserve">Júlio César Chalegre Munhoz </t>
  </si>
  <si>
    <t>Leonardo Castilho Balbinot</t>
  </si>
  <si>
    <t>Talyssa Mayra de Lima e Lima</t>
  </si>
  <si>
    <t>Lucas Araujo Moura</t>
  </si>
  <si>
    <t>Leticia Maria Sella Marques Dias</t>
  </si>
  <si>
    <t>Xavier Simião Chivale</t>
  </si>
  <si>
    <t>Thainá Aloisio Saraiva</t>
  </si>
  <si>
    <t>Thais Chaves Almeida</t>
  </si>
  <si>
    <t>Igor Padilha Martinello</t>
  </si>
  <si>
    <t>Luciano Matias Diniz</t>
  </si>
  <si>
    <t>Emeli Naisa Krebs</t>
  </si>
  <si>
    <t>Leonardo Klingenfus Antunes</t>
  </si>
  <si>
    <t>Wagner Luiz Gogola</t>
  </si>
  <si>
    <t>Laura Laino da Costa</t>
  </si>
  <si>
    <t>Thiago Ivan da Silva</t>
  </si>
  <si>
    <t>Bianca Danieli da Silva</t>
  </si>
  <si>
    <t>Patrick Derviche</t>
  </si>
  <si>
    <t>Victória Maria Ramos Salomão</t>
  </si>
  <si>
    <t>Bruna da Silva Oliveira</t>
  </si>
  <si>
    <t>Natiele Caumo Mezacasa</t>
  </si>
  <si>
    <t>Ana Carolina Felício Alves</t>
  </si>
  <si>
    <t>Pedro Lucca Pereira da Veiga</t>
  </si>
  <si>
    <t>Julio Marcos Gomes Ribeiro</t>
  </si>
  <si>
    <t>Berivaldo Gelson Gaspar Fernandes</t>
  </si>
  <si>
    <t>DESENVOLVIMENTO TERRITORIAL SUSTENTÁVEL</t>
  </si>
  <si>
    <t>Beatriz Cavalcanti Bueno</t>
  </si>
  <si>
    <t>Ana Odete Cassinda Guelengue</t>
  </si>
  <si>
    <t>Luan Victor de Oliveira Mourão</t>
  </si>
  <si>
    <t>Yuri Daitschman Ozogovski</t>
  </si>
  <si>
    <t>Isabela de Sá Leal</t>
  </si>
  <si>
    <t>Camila Bratti Sebastião de Abreu</t>
  </si>
  <si>
    <t>Paula Karina Soares de Souza</t>
  </si>
  <si>
    <t xml:space="preserve">Pamela Farias Santos </t>
  </si>
  <si>
    <t>Ana Paula Souza Ferreira</t>
  </si>
  <si>
    <t xml:space="preserve">Danyelle Schumanski </t>
  </si>
  <si>
    <t>Janaina Silva de Matos</t>
  </si>
  <si>
    <t xml:space="preserve">Nicolas Paes Coelho </t>
  </si>
  <si>
    <t>2026OB008414</t>
  </si>
  <si>
    <t>Emilly Matos do Nascimento</t>
  </si>
  <si>
    <t>2026OB008424</t>
  </si>
  <si>
    <t>Almoxarifado Central UFPR</t>
  </si>
  <si>
    <t>(Transferência)</t>
  </si>
  <si>
    <t>Central de Transportes UFPR</t>
  </si>
  <si>
    <t>2026NE004202</t>
  </si>
  <si>
    <t>Orbital Produtos para Laboratórios Ltda - ME</t>
  </si>
  <si>
    <t>2026NE004201</t>
  </si>
  <si>
    <t>ALS Uniformes Profissionais Ltda</t>
  </si>
  <si>
    <t>2026NE004212</t>
  </si>
  <si>
    <t>2026NE004233</t>
  </si>
  <si>
    <t>OGCP Comercial Ltda</t>
  </si>
  <si>
    <t>2026NE004209</t>
  </si>
  <si>
    <t>2026NE004208</t>
  </si>
  <si>
    <t>JLS Comercial Ltda</t>
  </si>
  <si>
    <t>2026NE004206</t>
  </si>
  <si>
    <t>Decorinter Indústria e Comercio Eireli</t>
  </si>
  <si>
    <t>2026NE004207</t>
  </si>
  <si>
    <t>Stop Lab Distribuidora Ltda</t>
  </si>
  <si>
    <t>2026NE004205</t>
  </si>
  <si>
    <t>2026NE004217</t>
  </si>
  <si>
    <t>2026NE004226</t>
  </si>
  <si>
    <t>2026NE004167</t>
  </si>
  <si>
    <t>2026OB009061</t>
  </si>
  <si>
    <t>Bruno Cavalini Cavenago</t>
  </si>
  <si>
    <t>2026OB008514</t>
  </si>
  <si>
    <t>1282/26</t>
  </si>
  <si>
    <t>Rafaela Scariot</t>
  </si>
  <si>
    <t>2026NE003699</t>
  </si>
  <si>
    <t>2026OB009053</t>
  </si>
  <si>
    <t>1314/26</t>
  </si>
  <si>
    <t>Fabian Calixto Fraiz</t>
  </si>
  <si>
    <t>1316/26</t>
  </si>
  <si>
    <t>Evelio Martin Garcia Fernandez</t>
  </si>
  <si>
    <t>1378/26</t>
  </si>
  <si>
    <t>1385/26</t>
  </si>
  <si>
    <t>Andrea Torres Barros Batinga de Mendonça</t>
  </si>
  <si>
    <t>1418/26</t>
  </si>
  <si>
    <t>Sigmar de Mello Rode</t>
  </si>
  <si>
    <t>1431/26</t>
  </si>
  <si>
    <t>Carlos Eduardo Silveira</t>
  </si>
  <si>
    <t>1432/26</t>
  </si>
  <si>
    <t>Laura Moutinho da Silva</t>
  </si>
  <si>
    <t>1433/26</t>
  </si>
  <si>
    <t>Larissa Magalhães Alvarenga</t>
  </si>
  <si>
    <t>1438/26</t>
  </si>
  <si>
    <t>Aline Monise Sebastiani</t>
  </si>
  <si>
    <t>1444/26</t>
  </si>
  <si>
    <t>Lara Roberta Rodrigues Facioli</t>
  </si>
  <si>
    <t>1491/26</t>
  </si>
  <si>
    <t>Bruno Miranda Neves</t>
  </si>
  <si>
    <t>1492/26</t>
  </si>
  <si>
    <t>Fabio Sossai Possebon</t>
  </si>
  <si>
    <t>1493/26</t>
  </si>
  <si>
    <t>Julian Simões Cruz de Oliveira</t>
  </si>
  <si>
    <t>1494/26</t>
  </si>
  <si>
    <t>Carlos Estrela</t>
  </si>
  <si>
    <t>1529/26</t>
  </si>
  <si>
    <t>2026OB009030</t>
  </si>
  <si>
    <t>2026OB008998</t>
  </si>
  <si>
    <t>1154/26</t>
  </si>
  <si>
    <t>2026OB009004</t>
  </si>
  <si>
    <t>1183/26</t>
  </si>
  <si>
    <t>2026OB009012</t>
  </si>
  <si>
    <t>2026OB009051</t>
  </si>
  <si>
    <t>2026OB009032</t>
  </si>
  <si>
    <t>Sandra Patricia Crispim</t>
  </si>
  <si>
    <t>2026OB009006</t>
  </si>
  <si>
    <t>1387/26</t>
  </si>
  <si>
    <t>Alvaro Luis Pasquetti Berghetti</t>
  </si>
  <si>
    <t>2026OB009005</t>
  </si>
  <si>
    <t>1389/26</t>
  </si>
  <si>
    <t>Yuan Jinyun</t>
  </si>
  <si>
    <t>2026NE003750</t>
  </si>
  <si>
    <t>2026OB009003</t>
  </si>
  <si>
    <t>1394/26</t>
  </si>
  <si>
    <t>Vitor Afonso Hoeflich</t>
  </si>
  <si>
    <t>2026OB009010</t>
  </si>
  <si>
    <t>1397/26</t>
  </si>
  <si>
    <t>2026OB009027</t>
  </si>
  <si>
    <t>1411/26</t>
  </si>
  <si>
    <t>Vander Valduga</t>
  </si>
  <si>
    <t>2026OB009026</t>
  </si>
  <si>
    <t>1412/26</t>
  </si>
  <si>
    <t>Cassiana Panissa Gabrielli</t>
  </si>
  <si>
    <t>2026OB009025</t>
  </si>
  <si>
    <t>1413/26</t>
  </si>
  <si>
    <t>2026OB009011</t>
  </si>
  <si>
    <t>2026OB009009</t>
  </si>
  <si>
    <t>Rafaela Martins</t>
  </si>
  <si>
    <t>2026OB009022</t>
  </si>
  <si>
    <t>1451/26</t>
  </si>
  <si>
    <t>2026OB009031</t>
  </si>
  <si>
    <t>1452/26</t>
  </si>
  <si>
    <t>1453/26</t>
  </si>
  <si>
    <t>2026OB009007</t>
  </si>
  <si>
    <t>1454/26</t>
  </si>
  <si>
    <t>2026OB009008</t>
  </si>
  <si>
    <t>1455/26</t>
  </si>
  <si>
    <t>Silvana Pereira Detro</t>
  </si>
  <si>
    <t>2026OB009029</t>
  </si>
  <si>
    <t>1462/26</t>
  </si>
  <si>
    <t>2026OB009028</t>
  </si>
  <si>
    <t>1465/26</t>
  </si>
  <si>
    <t>Alda Lucia Gomes Monteiro</t>
  </si>
  <si>
    <t>2026OB009020</t>
  </si>
  <si>
    <t>1489/26</t>
  </si>
  <si>
    <t>Andre Martins Vaz dos Santos</t>
  </si>
  <si>
    <t>2026OB009021</t>
  </si>
  <si>
    <t>1490/26</t>
  </si>
  <si>
    <t>2026OB009075</t>
  </si>
  <si>
    <t>2026OB009050</t>
  </si>
  <si>
    <t>2026OB009074</t>
  </si>
  <si>
    <t>Célia Regina Simonetti Barbalho</t>
  </si>
  <si>
    <t>2026OB009017</t>
  </si>
  <si>
    <t>1498/26</t>
  </si>
  <si>
    <t>Liz Rejane Issberner</t>
  </si>
  <si>
    <t>2026OB009018</t>
  </si>
  <si>
    <t>1500/26</t>
  </si>
  <si>
    <t>Priscila Machado Borges Sena</t>
  </si>
  <si>
    <t>2026OB009016</t>
  </si>
  <si>
    <t>1505/26</t>
  </si>
  <si>
    <t>Felipe Beijamini</t>
  </si>
  <si>
    <t>2026OB009015</t>
  </si>
  <si>
    <t>1506/26</t>
  </si>
  <si>
    <t>Marise Teles Conduru</t>
  </si>
  <si>
    <t>2026OB009019</t>
  </si>
  <si>
    <t>1507/26</t>
  </si>
  <si>
    <t>Janaina Menezes Zanoveli</t>
  </si>
  <si>
    <t>1514/26</t>
  </si>
  <si>
    <t>Emerson Joucoski</t>
  </si>
  <si>
    <t>1524/26</t>
  </si>
  <si>
    <t>1530/26</t>
  </si>
  <si>
    <t>Geraldo Matheus Gomes da Silva</t>
  </si>
  <si>
    <t>2026NE004773</t>
  </si>
  <si>
    <t>Luddy Searom Carias de Moraes</t>
  </si>
  <si>
    <t>2026NE004772</t>
  </si>
  <si>
    <t>Isabela Lagana Ohara</t>
  </si>
  <si>
    <t>2026NE004614</t>
  </si>
  <si>
    <t>Bruno Mauricio Graichen Guimarães</t>
  </si>
  <si>
    <t>2026NE004771</t>
  </si>
  <si>
    <t>Gabriel Hidetoshi Merlin Remza</t>
  </si>
  <si>
    <t>2026NE004777</t>
  </si>
  <si>
    <t>Amanda Varago</t>
  </si>
  <si>
    <t>2026NE004776</t>
  </si>
  <si>
    <t>Amanda Garçoa Raulik</t>
  </si>
  <si>
    <t>2026NE004775</t>
  </si>
  <si>
    <t>Steyce Dayane Lopes</t>
  </si>
  <si>
    <t>2026NE004774</t>
  </si>
  <si>
    <t>Gabriel Barth da Silva</t>
  </si>
  <si>
    <t>Juliana Espinosa</t>
  </si>
  <si>
    <t>Beni Luiz Stier Silverio</t>
  </si>
  <si>
    <t>Pamela de Gracia Paiva</t>
  </si>
  <si>
    <t>Edna Aparecida da Rocha Teshima</t>
  </si>
  <si>
    <t xml:space="preserve">Rafaela Mascarenhas Rocha </t>
  </si>
  <si>
    <t>Luciane Souza Catalá</t>
  </si>
  <si>
    <t>Marina de Souza</t>
  </si>
  <si>
    <t>Henrique Gelinski</t>
  </si>
  <si>
    <t>Lara Senger</t>
  </si>
  <si>
    <t>Diego Souza Pantoja</t>
  </si>
  <si>
    <t>Ana Carolina Vieira da Silva Pereira</t>
  </si>
  <si>
    <t>Denise Cristine Batista Gama</t>
  </si>
  <si>
    <t>Henrique Machado Kroetz</t>
  </si>
  <si>
    <t>2026NE004329</t>
  </si>
  <si>
    <t>2026OB009043</t>
  </si>
  <si>
    <t>2026NE004695</t>
  </si>
  <si>
    <t>Luiz Rogério Lopes Silva</t>
  </si>
  <si>
    <t>2026NE004559</t>
  </si>
  <si>
    <t>2026OB009079</t>
  </si>
  <si>
    <t>Anderson da Silva Marcolino</t>
  </si>
  <si>
    <t>Roberta Chiesa Bartelmebs</t>
  </si>
  <si>
    <t>2026NE004522</t>
  </si>
  <si>
    <t>2026OB009080</t>
  </si>
  <si>
    <t>Taiuani Marquine Raymundo</t>
  </si>
  <si>
    <t>2026NE004451</t>
  </si>
  <si>
    <t>2026OB009071</t>
  </si>
  <si>
    <t>SAÚDE DA CRIANÇA E DO ADOLESCENTE</t>
  </si>
  <si>
    <t>Gustavo Manoel Schier Dória</t>
  </si>
  <si>
    <t>2026NE004421</t>
  </si>
  <si>
    <t>2026OB009066</t>
  </si>
  <si>
    <t>Carla Cristina Pompeu</t>
  </si>
  <si>
    <t>SAÚDE COLETIVA</t>
  </si>
  <si>
    <t>Solena Ziemer Kusma Fidalski</t>
  </si>
  <si>
    <t>Marcelo Valério</t>
  </si>
  <si>
    <t>2026NE004405</t>
  </si>
  <si>
    <t>BOTÂNICA</t>
  </si>
  <si>
    <t>LSC Comercial Ltda</t>
  </si>
  <si>
    <t>2026NE004098</t>
  </si>
  <si>
    <t>2026OB009059</t>
  </si>
  <si>
    <t>A C L Assistência e Comercio de Produtos para Laboratórios Ltda</t>
  </si>
  <si>
    <t>2026NE004088</t>
  </si>
  <si>
    <t>2026OB009057</t>
  </si>
  <si>
    <t>2026NE004097</t>
  </si>
  <si>
    <t>2026OB009060</t>
  </si>
  <si>
    <t>2026NE004268</t>
  </si>
  <si>
    <t>Britmed Material Médico e Hospitalar Ltda</t>
  </si>
  <si>
    <t>2026NE004263</t>
  </si>
  <si>
    <t>Lab Vision Comércio de Produtos Laboratoriais Ltda</t>
  </si>
  <si>
    <t>2026NE004404</t>
  </si>
  <si>
    <t>2026NE004492</t>
  </si>
  <si>
    <t>PHL Distribuidora Laboratorial Ltda</t>
  </si>
  <si>
    <t>2026NE004494</t>
  </si>
  <si>
    <t>2026NE004490</t>
  </si>
  <si>
    <t>2026NE004488</t>
  </si>
  <si>
    <t>CIÊNCIAS GEODÉSICAS</t>
  </si>
  <si>
    <t>Juan Carlos Baez Soto</t>
  </si>
  <si>
    <t>2026NE003700</t>
  </si>
  <si>
    <t>2026OB009046</t>
  </si>
  <si>
    <t>1426/26</t>
  </si>
  <si>
    <t>Alfonso Rodrigo Tierra Criollo</t>
  </si>
  <si>
    <t>2026OB009045</t>
  </si>
  <si>
    <t>1427/26</t>
  </si>
  <si>
    <t>Maria Aparecida da Cruz Bridi</t>
  </si>
  <si>
    <t>2026OB009077</t>
  </si>
  <si>
    <t>1542/26</t>
  </si>
  <si>
    <t>Denise Peres Sales</t>
  </si>
  <si>
    <t>1574/26</t>
  </si>
  <si>
    <t>Mariele Pasuch de Camargo Cremonez</t>
  </si>
  <si>
    <t>2026OB009076</t>
  </si>
  <si>
    <t>1579/26</t>
  </si>
  <si>
    <t>2026OB009033</t>
  </si>
  <si>
    <t>1580/26</t>
  </si>
  <si>
    <t>2026OB009052</t>
  </si>
  <si>
    <t>1581/26</t>
  </si>
  <si>
    <t>Andre Luiz Appel</t>
  </si>
  <si>
    <t>1597/26</t>
  </si>
  <si>
    <t>Joice Maria da Cunha</t>
  </si>
  <si>
    <t>1598/26</t>
  </si>
  <si>
    <t>Marcos Claudio Signorelli</t>
  </si>
  <si>
    <t>2026OB009062</t>
  </si>
  <si>
    <t>1609/26</t>
  </si>
  <si>
    <t>Chirlei Glienke</t>
  </si>
  <si>
    <t>2026OB009063</t>
  </si>
  <si>
    <t>1610/26</t>
  </si>
  <si>
    <t>Eduardo Luis Cupertino Ballester</t>
  </si>
  <si>
    <t>2026OB009073</t>
  </si>
  <si>
    <t>1614/26</t>
  </si>
  <si>
    <t>Almir Manoel Cunico</t>
  </si>
  <si>
    <t>1615/26</t>
  </si>
  <si>
    <t>2026OB009064</t>
  </si>
  <si>
    <t>1618/26</t>
  </si>
  <si>
    <t>1638/26</t>
  </si>
  <si>
    <t>Andrea de Seixas</t>
  </si>
  <si>
    <t>2026OB009065</t>
  </si>
  <si>
    <t>1643/26</t>
  </si>
  <si>
    <t>Camila Marinelli Martins</t>
  </si>
  <si>
    <t>1646/26</t>
  </si>
  <si>
    <t>Renato Marques</t>
  </si>
  <si>
    <t>1648/26</t>
  </si>
  <si>
    <t>Henrique da Silva Gonçalves</t>
  </si>
  <si>
    <t>Dawit Berhanu Kebede</t>
  </si>
  <si>
    <t>ENGENHARIA DE RECURSOS HÍDRICOS E AMBIENTAL</t>
  </si>
  <si>
    <t>Michel Marques Monteiro</t>
  </si>
  <si>
    <t>Luciano Bruno Bezerra Venancio</t>
  </si>
  <si>
    <t>Thayane Oliveira da Silva de Melo</t>
  </si>
  <si>
    <t>Joaz dos Santos Filho</t>
  </si>
  <si>
    <t>Rodrigo Metz Gabriel Paes</t>
  </si>
  <si>
    <t>Renan Barbieri Estefani</t>
  </si>
  <si>
    <t>Ricardo Silveirio Shiroma</t>
  </si>
  <si>
    <t>Isabele Andrade Vichinieski</t>
  </si>
  <si>
    <t>Gislaine de Souza Amaro Oliveira</t>
  </si>
  <si>
    <t>Lucas Bielak Rezende</t>
  </si>
  <si>
    <t>Júlia Villwock Gomes de Oliveira</t>
  </si>
  <si>
    <t>José Carlos da Luz</t>
  </si>
  <si>
    <t>Maria Carolina do Val da Fonseca Nardoni</t>
  </si>
  <si>
    <t>Victor Rodrigues Shiraishi</t>
  </si>
  <si>
    <t>Letícia Alexandrino Barilli</t>
  </si>
  <si>
    <t>Luana Eloisa Leal</t>
  </si>
  <si>
    <t>Helena Ody Neves</t>
  </si>
  <si>
    <t>Vinicius Perin</t>
  </si>
  <si>
    <t>Juliana Martendal Salla</t>
  </si>
  <si>
    <t>Vanessa Cristina Pereira</t>
  </si>
  <si>
    <t>Matheus Vinícius Ferreira</t>
  </si>
  <si>
    <t>Yan Kubiak Canquerino</t>
  </si>
  <si>
    <t>Fernanda Domingues Biagi</t>
  </si>
  <si>
    <t>Arthur Roberto Pereira Freire da Silva</t>
  </si>
  <si>
    <t>Alana Rúbia Farias</t>
  </si>
  <si>
    <t>Laura Carolina Aymoré Ferrandin</t>
  </si>
  <si>
    <t>Pedro Dell' Agnolo Busarello</t>
  </si>
  <si>
    <t>Helena da Rosa Galeski</t>
  </si>
  <si>
    <t xml:space="preserve">Izadora Simões de Mello </t>
  </si>
  <si>
    <t>Andressa Balestrin Dasenbrock</t>
  </si>
  <si>
    <t>Natália Pereira de Azevedo</t>
  </si>
  <si>
    <t>Beatriz Borba Guergolet</t>
  </si>
  <si>
    <t>Gabriele Ewilin de Oliveira Ribas</t>
  </si>
  <si>
    <t>Gabriela Becker Alves</t>
  </si>
  <si>
    <t>Alessandro de Oliveira Ossola Ribeiro</t>
  </si>
  <si>
    <t>Ana Paula Pionkevicz Martens</t>
  </si>
  <si>
    <t>Flavia Roberta Amend Gabardo</t>
  </si>
  <si>
    <t>Maria Eduarda Bittencourt Camargo Fogaça</t>
  </si>
  <si>
    <t xml:space="preserve">Thuanny de Andrade Daniel Silveira </t>
  </si>
  <si>
    <t>Laiz Carolline Strehl de Oliveira</t>
  </si>
  <si>
    <t>Marília Gabriela de Sena Farias</t>
  </si>
  <si>
    <t>José Antonio Enciso Domínguez</t>
  </si>
  <si>
    <t>Juliana Galvão Rodrigues</t>
  </si>
  <si>
    <t xml:space="preserve">Isabelle Oliveira Silva </t>
  </si>
  <si>
    <t>Marcio Roberto Pacheco dos Santos</t>
  </si>
  <si>
    <t xml:space="preserve">Pamela Mayara Silva </t>
  </si>
  <si>
    <t>Ana Paula Vieira do Nascimento Calabria</t>
  </si>
  <si>
    <t>Paulo Ricardo Deboleto Oliveira</t>
  </si>
  <si>
    <t>Duban Fernei Bravo Baron</t>
  </si>
  <si>
    <t>Asma Mohd Mazen Almalawani</t>
  </si>
  <si>
    <t>Marcos Otaviano da Silva</t>
  </si>
  <si>
    <t>Diovanna Aparecida Carvalho da Silva</t>
  </si>
  <si>
    <t>Flavio Canfilde Alves Pereira</t>
  </si>
  <si>
    <t>Edival Arevalo da Costa</t>
  </si>
  <si>
    <t>Mirela Silva de Oliveira</t>
  </si>
  <si>
    <t>Amaury Dudcoschi Junior</t>
  </si>
  <si>
    <t>Ingryd Mayer Krinski</t>
  </si>
  <si>
    <t>Matheus Palmeira da Silva</t>
  </si>
  <si>
    <t>Rafaela Longo</t>
  </si>
  <si>
    <t>Dalva Denize Silva Santos</t>
  </si>
  <si>
    <t>Alex Anderson Antony Bandeira de Carvalho</t>
  </si>
  <si>
    <t>Eric Paraguaia dos Santos</t>
  </si>
  <si>
    <t>Pablo Fernandes Rêgo Nóra</t>
  </si>
  <si>
    <t>Polliany Parno Brandalise</t>
  </si>
  <si>
    <t>Rafaelle Teixeira Soares</t>
  </si>
  <si>
    <t>Mário Retondo</t>
  </si>
  <si>
    <t>Maria Augusta Sukow</t>
  </si>
  <si>
    <t>Marcos Antonio Ruann Arruda Holanda</t>
  </si>
  <si>
    <t>Ketlyn  Leticia Garcia Grezzana</t>
  </si>
  <si>
    <t>Elaine Camille Schinda</t>
  </si>
  <si>
    <t>Jenifer Xiomara Agurto Chong</t>
  </si>
  <si>
    <t>Marcio José Sorgato</t>
  </si>
  <si>
    <t>Camila Girardi Fachin</t>
  </si>
  <si>
    <t>Milena Bugoni</t>
  </si>
  <si>
    <t>Patricia Goedert Melo</t>
  </si>
  <si>
    <t>Brenda Camila Ferreira</t>
  </si>
  <si>
    <t>Aline Silva Oliveira</t>
  </si>
  <si>
    <t>Tabata D'Maiella Freitas Klimeck</t>
  </si>
  <si>
    <t>Criselli Maria Montipó</t>
  </si>
  <si>
    <t>BIOLOGIA CELULAR E MOLECULAR</t>
  </si>
  <si>
    <t xml:space="preserve">Milena Biguetti dos Santos </t>
  </si>
  <si>
    <t xml:space="preserve">Cassio Marcelo Mochi Junior </t>
  </si>
  <si>
    <t>Luiz Fernando Gresczyszin Filho</t>
  </si>
  <si>
    <t xml:space="preserve">Wellynton Nardes de Bairros </t>
  </si>
  <si>
    <t xml:space="preserve">Bruno de Almeira Costa </t>
  </si>
  <si>
    <t>Laura Lima Verde</t>
  </si>
  <si>
    <t>Deborah Helen Fabiano Ribeiro</t>
  </si>
  <si>
    <t>Gabriel Elias Bueno</t>
  </si>
  <si>
    <t>Nicole Isabelle Stocco</t>
  </si>
  <si>
    <t>Maíra Encenha de Souza</t>
  </si>
  <si>
    <t>MEIO AMBIENTE E DESENVOLVIMENTO</t>
  </si>
  <si>
    <t xml:space="preserve">Jéssica Costa </t>
  </si>
  <si>
    <t>Larissa Léia da Costa</t>
  </si>
  <si>
    <t>Isabela dos Santos Carvalho</t>
  </si>
  <si>
    <t>Mariangela Cristina Henz</t>
  </si>
  <si>
    <t>Carlos Vinicius de Almeida</t>
  </si>
  <si>
    <t>Adriana Andrade Mota Nascimento</t>
  </si>
  <si>
    <t xml:space="preserve">Yan Henrique dos Santos </t>
  </si>
  <si>
    <t>Clara Elena Souza Tabosa</t>
  </si>
  <si>
    <t>Mauricio Velho Sezerino</t>
  </si>
  <si>
    <t xml:space="preserve">Bernardo Otavio Dias </t>
  </si>
  <si>
    <t>Marion Cordeiro Langner</t>
  </si>
  <si>
    <t>Mariana Etcheverry Gnoato</t>
  </si>
  <si>
    <t>Amanda Micalloni de Oliveira</t>
  </si>
  <si>
    <t>Natália Oliveira Bonfante</t>
  </si>
  <si>
    <t>Isadora Amaral Oliveira Silva</t>
  </si>
  <si>
    <t>Andrieli de Souza</t>
  </si>
  <si>
    <t>Mateus Henrique Ferreira</t>
  </si>
  <si>
    <t xml:space="preserve">Andréia de Oliveira Castro </t>
  </si>
  <si>
    <t>Ana Carolina Araújo Dalbuquerque</t>
  </si>
  <si>
    <t>Paulo Ricardo Portella da Silva</t>
  </si>
  <si>
    <t xml:space="preserve">João Marcos Souza Coêlho </t>
  </si>
  <si>
    <t>Rhuann Carlo Viero Taques</t>
  </si>
  <si>
    <t>Cecília Trevisani Lohmann</t>
  </si>
  <si>
    <t>Rafaela de Mello Schnorr</t>
  </si>
  <si>
    <t xml:space="preserve">Aanuoluwa Oluwawemimo Abayomi </t>
  </si>
  <si>
    <t>Titos Francisco Jairosse Gimo</t>
  </si>
  <si>
    <t>Bruna Souza dos Santos</t>
  </si>
  <si>
    <t>Paola Dias Schenberger</t>
  </si>
  <si>
    <t xml:space="preserve">Alexandre Bertoldo da Silva </t>
  </si>
  <si>
    <t>Kerolaine Woitchik</t>
  </si>
  <si>
    <t>Marina de Castro Schwab</t>
  </si>
  <si>
    <t xml:space="preserve">Letícia Rodrigues Costa </t>
  </si>
  <si>
    <t>Julia Pacheli Bruschz</t>
  </si>
  <si>
    <t>Jandaira dos Santos Moscal</t>
  </si>
  <si>
    <t>Camila Dourado Alves Brito</t>
  </si>
  <si>
    <t>Marcelo NG Wei Ban Hung</t>
  </si>
  <si>
    <t>Graziela Bette Francisco</t>
  </si>
  <si>
    <t>Bruna Isadora Pilger</t>
  </si>
  <si>
    <t>Matheus Hammerschmidt Luchese</t>
  </si>
  <si>
    <t xml:space="preserve">Debora Gomes Campos </t>
  </si>
  <si>
    <t>Victor Lucas de Souza Pousa</t>
  </si>
  <si>
    <t xml:space="preserve">Lucas Arruda Marques </t>
  </si>
  <si>
    <t>Eduardo Nunes Cerrades</t>
  </si>
  <si>
    <t>William Rodrigo Ludtke</t>
  </si>
  <si>
    <t>Irene Rios da Silva</t>
  </si>
  <si>
    <t>Eduardo Affonso Jung</t>
  </si>
  <si>
    <t>Nayara de Souza Brito</t>
  </si>
  <si>
    <t>Guilherme dos Santos Teixeira Rocha</t>
  </si>
  <si>
    <t xml:space="preserve">Renata de Oliveira Manfio </t>
  </si>
  <si>
    <t xml:space="preserve">Fernanda Lopes Viana </t>
  </si>
  <si>
    <t>Mayki Jardim Sivico</t>
  </si>
  <si>
    <t>Bruna Letícia Bozza</t>
  </si>
  <si>
    <t>Lucas Flavio Gressinger Barbosa</t>
  </si>
  <si>
    <t>Edson Xavier Batista da Silva</t>
  </si>
  <si>
    <t>Gabriela Conor Figueiredo</t>
  </si>
  <si>
    <t>Daiane Rappe de Medeiros</t>
  </si>
  <si>
    <t>Ketherini Fabiani Girardello</t>
  </si>
  <si>
    <t>Felipe Schaly</t>
  </si>
  <si>
    <t xml:space="preserve">Ari Paulechen Junior </t>
  </si>
  <si>
    <t>Carla Grasiele Zanin Hegel</t>
  </si>
  <si>
    <t>Joelson Ferreira Gomes</t>
  </si>
  <si>
    <t>Gabrielle Araujo Rego Regmont</t>
  </si>
  <si>
    <t>2026NE004526</t>
  </si>
  <si>
    <t>2026NE004510</t>
  </si>
  <si>
    <t>Biohnano Científica e Hospitalar Ltda</t>
  </si>
  <si>
    <t>2026NE004671</t>
  </si>
  <si>
    <t>2026NE004672</t>
  </si>
  <si>
    <t>Leonardo Silva de Lima</t>
  </si>
  <si>
    <t>1649/26</t>
  </si>
  <si>
    <t>André Lima Rodrigues</t>
  </si>
  <si>
    <t>1671/26</t>
  </si>
  <si>
    <t>Christiano Nogueira</t>
  </si>
  <si>
    <t>1672/26</t>
  </si>
  <si>
    <t>1675/26</t>
  </si>
  <si>
    <t>Álvaro José de Almeida Bicudo</t>
  </si>
  <si>
    <t>1704/26</t>
  </si>
  <si>
    <t>Carlos Pinkusfeld Monteiro Bastos</t>
  </si>
  <si>
    <t>1708/26</t>
  </si>
  <si>
    <t>Rafael Cardoso Sampaio</t>
  </si>
  <si>
    <t>1712/26</t>
  </si>
  <si>
    <t>Christiane de Queiroz Pereira Pinto</t>
  </si>
  <si>
    <t>1721/26</t>
  </si>
  <si>
    <t>Lilian Carolina Rosa da Silva</t>
  </si>
  <si>
    <t>1730/26</t>
  </si>
  <si>
    <t>Danilo Candido Vieira</t>
  </si>
  <si>
    <t>1734/26</t>
  </si>
  <si>
    <t>Myrian Regina Del Vecchio de Lima</t>
  </si>
  <si>
    <t>1735/26</t>
  </si>
  <si>
    <t>1736/26</t>
  </si>
  <si>
    <t>Arlete Ana Motter</t>
  </si>
  <si>
    <t>1737/26</t>
  </si>
  <si>
    <t>2026NE004158</t>
  </si>
  <si>
    <t>2026NE004194</t>
  </si>
  <si>
    <t>2026OB009048</t>
  </si>
  <si>
    <t>2026NE004309</t>
  </si>
  <si>
    <t>2026OB009047</t>
  </si>
  <si>
    <t>2026NE004643</t>
  </si>
  <si>
    <t>2026NE004644</t>
  </si>
  <si>
    <t>Agnes Olschowsky</t>
  </si>
  <si>
    <t>1613/26</t>
  </si>
  <si>
    <t>Recurso</t>
  </si>
  <si>
    <t>PPG</t>
  </si>
  <si>
    <t>Valor liberado</t>
  </si>
  <si>
    <t>Valor Gasto</t>
  </si>
  <si>
    <t>SALDO ATUAL</t>
  </si>
  <si>
    <t>% Executado</t>
  </si>
  <si>
    <t>Distribuição por Elemento de Despesa</t>
  </si>
  <si>
    <t>PROEX</t>
  </si>
  <si>
    <t>ADMINISTRAÇÃO</t>
  </si>
  <si>
    <t>EXECUTADO PELO PPG</t>
  </si>
  <si>
    <t>AGRONOMIA (PRODUÇÃO VEGETAL)</t>
  </si>
  <si>
    <t>Serviços de TIC</t>
  </si>
  <si>
    <t>Obrigações Tributárias</t>
  </si>
  <si>
    <t>TOTAL</t>
  </si>
  <si>
    <t>CIÊNCIA POLÍTICA</t>
  </si>
  <si>
    <t>CIÊNCIAS (BIOQUÍMICA)</t>
  </si>
  <si>
    <t>CIÊNCIAS VETERINÁRIAS</t>
  </si>
  <si>
    <t>DIREITO</t>
  </si>
  <si>
    <t>ECOLOGIA E CONSERVAÇÃO</t>
  </si>
  <si>
    <t>EDUCAÇÃO</t>
  </si>
  <si>
    <t>EDUCAÇÃO FÍSICA</t>
  </si>
  <si>
    <t>ENGENHARIA DE ALIMENTOS</t>
  </si>
  <si>
    <t>ENGENHARIA DE BIOPROCESSOS E BIOTECNOLOGIA</t>
  </si>
  <si>
    <t>Em rede</t>
  </si>
  <si>
    <t>ENGENHARIA E TECNOLOGIA AMBIENTAL</t>
  </si>
  <si>
    <t>EM REDE - EXECUTADO PELO PPG</t>
  </si>
  <si>
    <t>FILOSOFIA</t>
  </si>
  <si>
    <t>FÍSICA</t>
  </si>
  <si>
    <t>GEOGRAFIA</t>
  </si>
  <si>
    <t>GEOLOGIA</t>
  </si>
  <si>
    <t>HISTÓRIA</t>
  </si>
  <si>
    <t>INFORMÁTICA</t>
  </si>
  <si>
    <t>LETRAS</t>
  </si>
  <si>
    <t>MEDICINA (CLÍNICA CIRÚRGICA)</t>
  </si>
  <si>
    <t>QUÍMICA</t>
  </si>
  <si>
    <t>Total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</si>
</sst>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"/>
    <numFmt numFmtId="165" formatCode="_-&quot;R$ &quot;* #,##0.00_-;&quot;-R$ &quot;* #,##0.00_-;_-&quot;R$ &quot;* \-??_-;_-@_-"/>
    <numFmt numFmtId="166" formatCode="d/m/yyyy"/>
    <numFmt numFmtId="167" formatCode="&quot;R$ &quot;#,##0.00;[Red]&quot;-R$ &quot;#,##0.00"/>
    <numFmt numFmtId="168" formatCode="_-[$R$-416]\ * #,##0.00_-;\-[$R$-416]\ * #,##0.00_-;_-[$R$-416]\ * \-??_-;_-@_-"/>
    <numFmt numFmtId="169" formatCode="_-[$R$-416]\ * #,##0.00_-;\-[$R$-416]\ * #,##0.00_-;_-[$R$-416]\ * &quot;-&quot;??_-;_-@_-"/>
  </numFmts>
  <fonts count="7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78026673177287"/>
        <bgColor rgb="FFB4C6E7"/>
      </patternFill>
    </fill>
    <fill>
      <patternFill patternType="solid">
        <fgColor rgb="FFB4C6E7"/>
        <bgColor rgb="FFB4C7E7"/>
      </patternFill>
    </fill>
    <fill>
      <patternFill patternType="solid">
        <fgColor rgb="FF92D050"/>
        <bgColor rgb="FF969696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5" fillId="0" borderId="0" applyBorder="0" applyProtection="0"/>
  </cellStyleXfs>
  <cellXfs count="8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65" fontId="5" fillId="0" borderId="0" xfId="1" applyBorder="1" applyProtection="1"/>
    <xf numFmtId="165" fontId="1" fillId="0" borderId="1" xfId="1" applyFont="1" applyBorder="1" applyAlignment="1" applyProtection="1">
      <alignment horizontal="center"/>
    </xf>
    <xf numFmtId="166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/>
    </xf>
    <xf numFmtId="165" fontId="5" fillId="2" borderId="1" xfId="1" applyFill="1" applyBorder="1" applyAlignment="1" applyProtection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1" xfId="0" applyBorder="1"/>
    <xf numFmtId="165" fontId="5" fillId="0" borderId="1" xfId="1" applyBorder="1" applyProtection="1"/>
    <xf numFmtId="0" fontId="0" fillId="0" borderId="1" xfId="0" applyBorder="1" applyAlignment="1">
      <alignment horizontal="center" vertical="center"/>
    </xf>
    <xf numFmtId="167" fontId="3" fillId="4" borderId="1" xfId="0" applyNumberFormat="1" applyFont="1" applyFill="1" applyBorder="1" applyAlignment="1">
      <alignment horizontal="center" vertical="center"/>
    </xf>
    <xf numFmtId="165" fontId="5" fillId="0" borderId="1" xfId="1" applyBorder="1" applyAlignment="1" applyProtection="1">
      <alignment horizontal="center" vertical="center"/>
    </xf>
    <xf numFmtId="10" fontId="0" fillId="0" borderId="0" xfId="0" applyNumberFormat="1"/>
    <xf numFmtId="0" fontId="0" fillId="0" borderId="3" xfId="0" applyBorder="1"/>
    <xf numFmtId="0" fontId="1" fillId="0" borderId="1" xfId="0" applyFont="1" applyBorder="1"/>
    <xf numFmtId="165" fontId="1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168" fontId="1" fillId="0" borderId="1" xfId="1" applyNumberFormat="1" applyFont="1" applyBorder="1" applyProtection="1"/>
    <xf numFmtId="168" fontId="5" fillId="0" borderId="1" xfId="1" applyNumberFormat="1" applyBorder="1" applyProtection="1"/>
    <xf numFmtId="168" fontId="5" fillId="0" borderId="7" xfId="1" applyNumberFormat="1" applyBorder="1" applyProtection="1"/>
    <xf numFmtId="165" fontId="1" fillId="0" borderId="0" xfId="1" applyFont="1" applyBorder="1" applyProtection="1"/>
    <xf numFmtId="165" fontId="6" fillId="0" borderId="0" xfId="1" applyFont="1" applyBorder="1" applyProtection="1"/>
    <xf numFmtId="0" fontId="6" fillId="0" borderId="0" xfId="0" applyFont="1"/>
    <xf numFmtId="165" fontId="6" fillId="0" borderId="0" xfId="0" applyNumberFormat="1" applyFont="1"/>
    <xf numFmtId="10" fontId="6" fillId="0" borderId="0" xfId="0" applyNumberFormat="1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quotePrefix="1" applyAlignment="1">
      <alignment horizontal="center"/>
    </xf>
    <xf numFmtId="14" fontId="0" fillId="0" borderId="0" xfId="0" applyNumberForma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69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/>
    </xf>
    <xf numFmtId="0" fontId="1" fillId="0" borderId="0" xfId="1" applyNumberFormat="1" applyFont="1" applyBorder="1" applyAlignment="1" applyProtection="1">
      <alignment horizontal="center"/>
    </xf>
    <xf numFmtId="0" fontId="4" fillId="0" borderId="0" xfId="1" applyNumberFormat="1" applyFont="1" applyBorder="1" applyAlignment="1" applyProtection="1">
      <alignment horizontal="center"/>
    </xf>
    <xf numFmtId="0" fontId="5" fillId="0" borderId="0" xfId="1" applyNumberFormat="1" applyBorder="1" applyAlignment="1" applyProtection="1">
      <alignment horizontal="center"/>
    </xf>
    <xf numFmtId="14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49" fontId="4" fillId="0" borderId="0" xfId="1" applyNumberFormat="1" applyFont="1" applyBorder="1" applyAlignment="1" applyProtection="1">
      <alignment horizontal="center"/>
    </xf>
    <xf numFmtId="168" fontId="0" fillId="0" borderId="0" xfId="0" applyNumberFormat="1"/>
    <xf numFmtId="168" fontId="0" fillId="5" borderId="0" xfId="0" applyNumberFormat="1" applyFill="1"/>
    <xf numFmtId="16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 wrapText="1"/>
    </xf>
    <xf numFmtId="14" fontId="0" fillId="6" borderId="0" xfId="0" applyNumberForma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14" fontId="0" fillId="6" borderId="0" xfId="0" applyNumberFormat="1" applyFill="1" applyAlignment="1">
      <alignment horizontal="center" vertical="center"/>
    </xf>
    <xf numFmtId="14" fontId="4" fillId="6" borderId="0" xfId="0" applyNumberFormat="1" applyFont="1" applyFill="1" applyAlignment="1">
      <alignment horizontal="center" vertical="center"/>
    </xf>
    <xf numFmtId="169" fontId="0" fillId="0" borderId="0" xfId="0" applyNumberFormat="1" applyAlignment="1">
      <alignment horizontal="left"/>
    </xf>
    <xf numFmtId="0" fontId="4" fillId="6" borderId="0" xfId="0" applyFont="1" applyFill="1" applyAlignment="1">
      <alignment horizontal="center" vertical="center"/>
    </xf>
    <xf numFmtId="169" fontId="0" fillId="5" borderId="0" xfId="0" applyNumberFormat="1" applyFill="1" applyAlignment="1">
      <alignment horizontal="center" vertical="center" wrapText="1"/>
    </xf>
    <xf numFmtId="14" fontId="4" fillId="6" borderId="0" xfId="0" applyNumberFormat="1" applyFont="1" applyFill="1" applyAlignment="1">
      <alignment horizontal="center"/>
    </xf>
    <xf numFmtId="164" fontId="0" fillId="6" borderId="0" xfId="0" applyNumberFormat="1" applyFill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0" fillId="7" borderId="0" xfId="0" applyFill="1" applyAlignment="1">
      <alignment horizontal="center" vertical="center" wrapText="1"/>
    </xf>
    <xf numFmtId="169" fontId="0" fillId="7" borderId="0" xfId="0" applyNumberFormat="1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3"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6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4C7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B66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5"/>
  <sheetViews>
    <sheetView tabSelected="1" zoomScaleNormal="100" workbookViewId="0">
      <pane xSplit="1" ySplit="1" topLeftCell="B2" activePane="bottomRight" state="frozen"/>
      <selection pane="bottomRight"/>
      <selection pane="bottomLeft"/>
      <selection pane="topRight"/>
    </sheetView>
  </sheetViews>
  <sheetFormatPr defaultColWidth="9.140625" defaultRowHeight="14.25" customHeight="1"/>
  <cols>
    <col min="1" max="1" width="12.28515625" style="2" customWidth="1"/>
    <col min="2" max="2" width="74" style="35" bestFit="1" customWidth="1"/>
    <col min="3" max="3" width="36.85546875" style="35" bestFit="1" customWidth="1"/>
    <col min="4" max="4" width="66.7109375" style="37" customWidth="1"/>
    <col min="5" max="7" width="15.140625" style="37" customWidth="1"/>
    <col min="8" max="8" width="17.7109375" style="44" customWidth="1"/>
    <col min="9" max="9" width="13.7109375" style="48" bestFit="1" customWidth="1"/>
    <col min="10" max="10" width="14" style="53" customWidth="1"/>
    <col min="11" max="11" width="24.5703125" style="35" customWidth="1"/>
    <col min="12" max="12" width="43.7109375" style="35" bestFit="1" customWidth="1"/>
    <col min="13" max="16384" width="9.140625" style="35"/>
  </cols>
  <sheetData>
    <row r="1" spans="1:12" ht="1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4" t="s">
        <v>7</v>
      </c>
      <c r="I1" s="45" t="s">
        <v>8</v>
      </c>
      <c r="J1" s="51" t="s">
        <v>9</v>
      </c>
      <c r="K1" s="2" t="s">
        <v>10</v>
      </c>
      <c r="L1" s="2" t="s">
        <v>11</v>
      </c>
    </row>
    <row r="2" spans="1:12" ht="15">
      <c r="A2" s="2">
        <v>1</v>
      </c>
      <c r="B2" s="35" t="s">
        <v>12</v>
      </c>
      <c r="C2" s="35" t="s">
        <v>13</v>
      </c>
      <c r="D2" s="36" t="s">
        <v>14</v>
      </c>
      <c r="E2" s="37" t="s">
        <v>15</v>
      </c>
      <c r="F2" s="44">
        <v>46048</v>
      </c>
      <c r="G2" s="38" t="s">
        <v>16</v>
      </c>
      <c r="H2" s="44">
        <v>46071</v>
      </c>
      <c r="I2" s="46">
        <v>2297.25</v>
      </c>
      <c r="J2" s="52" t="s">
        <v>17</v>
      </c>
      <c r="K2" s="35" t="s">
        <v>18</v>
      </c>
    </row>
    <row r="3" spans="1:12" ht="15">
      <c r="A3" s="2">
        <v>2</v>
      </c>
      <c r="B3" s="35" t="s">
        <v>19</v>
      </c>
      <c r="C3" s="35" t="s">
        <v>13</v>
      </c>
      <c r="D3" s="36" t="s">
        <v>20</v>
      </c>
      <c r="E3" s="37" t="s">
        <v>15</v>
      </c>
      <c r="F3" s="44">
        <v>46048</v>
      </c>
      <c r="G3" s="38" t="s">
        <v>21</v>
      </c>
      <c r="H3" s="44">
        <v>46086</v>
      </c>
      <c r="I3" s="46">
        <v>1422.27</v>
      </c>
      <c r="J3" s="52" t="s">
        <v>22</v>
      </c>
      <c r="K3" s="35" t="s">
        <v>18</v>
      </c>
    </row>
    <row r="4" spans="1:12" ht="15">
      <c r="A4" s="2">
        <v>3</v>
      </c>
      <c r="B4" s="35" t="s">
        <v>23</v>
      </c>
      <c r="C4" s="35" t="s">
        <v>13</v>
      </c>
      <c r="D4" s="36" t="s">
        <v>24</v>
      </c>
      <c r="E4" s="37" t="s">
        <v>15</v>
      </c>
      <c r="F4" s="44">
        <v>46048</v>
      </c>
      <c r="G4" s="38" t="s">
        <v>25</v>
      </c>
      <c r="H4" s="44">
        <v>46091</v>
      </c>
      <c r="I4" s="46">
        <v>1116.3599999999999</v>
      </c>
      <c r="J4" s="52" t="s">
        <v>26</v>
      </c>
      <c r="K4" s="35" t="s">
        <v>18</v>
      </c>
    </row>
    <row r="5" spans="1:12" ht="15">
      <c r="A5" s="2">
        <v>4</v>
      </c>
      <c r="B5" s="35" t="s">
        <v>27</v>
      </c>
      <c r="C5" s="35" t="s">
        <v>13</v>
      </c>
      <c r="D5" s="36" t="s">
        <v>28</v>
      </c>
      <c r="E5" s="37" t="s">
        <v>15</v>
      </c>
      <c r="F5" s="44">
        <v>46048</v>
      </c>
      <c r="G5" s="38" t="s">
        <v>29</v>
      </c>
      <c r="H5" s="44">
        <v>46107</v>
      </c>
      <c r="I5" s="46">
        <v>463.18</v>
      </c>
      <c r="J5" s="52" t="s">
        <v>30</v>
      </c>
      <c r="K5" s="35" t="s">
        <v>18</v>
      </c>
    </row>
    <row r="6" spans="1:12" ht="15">
      <c r="A6" s="2">
        <v>5</v>
      </c>
      <c r="B6" s="35" t="s">
        <v>19</v>
      </c>
      <c r="C6" s="35" t="s">
        <v>13</v>
      </c>
      <c r="D6" s="36" t="s">
        <v>31</v>
      </c>
      <c r="E6" s="37" t="s">
        <v>15</v>
      </c>
      <c r="F6" s="44">
        <v>46048</v>
      </c>
      <c r="G6" s="38" t="s">
        <v>32</v>
      </c>
      <c r="H6" s="44">
        <v>46119</v>
      </c>
      <c r="I6" s="47">
        <v>558.17999999999995</v>
      </c>
      <c r="J6" s="52" t="s">
        <v>33</v>
      </c>
      <c r="K6" s="35" t="s">
        <v>18</v>
      </c>
    </row>
    <row r="7" spans="1:12" ht="15">
      <c r="A7" s="2">
        <v>6</v>
      </c>
      <c r="B7" s="35" t="s">
        <v>34</v>
      </c>
      <c r="C7" s="35" t="s">
        <v>13</v>
      </c>
      <c r="D7" s="36" t="s">
        <v>35</v>
      </c>
      <c r="E7" s="37" t="s">
        <v>15</v>
      </c>
      <c r="F7" s="44">
        <v>46048</v>
      </c>
      <c r="G7" s="38" t="s">
        <v>36</v>
      </c>
      <c r="H7" s="44">
        <v>46119</v>
      </c>
      <c r="I7" s="47">
        <v>334.55</v>
      </c>
      <c r="J7" s="57" t="s">
        <v>37</v>
      </c>
      <c r="K7" s="35" t="s">
        <v>18</v>
      </c>
    </row>
    <row r="8" spans="1:12" ht="15">
      <c r="A8" s="2">
        <v>7</v>
      </c>
      <c r="B8" s="35" t="s">
        <v>34</v>
      </c>
      <c r="C8" s="35" t="s">
        <v>38</v>
      </c>
      <c r="D8" s="36" t="s">
        <v>39</v>
      </c>
      <c r="E8" s="37" t="s">
        <v>40</v>
      </c>
      <c r="F8" s="44">
        <v>46048</v>
      </c>
      <c r="G8" s="38" t="s">
        <v>41</v>
      </c>
      <c r="H8" s="44">
        <v>46105</v>
      </c>
      <c r="I8" s="47">
        <v>380</v>
      </c>
      <c r="J8" s="52" t="s">
        <v>42</v>
      </c>
      <c r="K8" s="35" t="s">
        <v>18</v>
      </c>
    </row>
    <row r="9" spans="1:12" ht="15">
      <c r="A9" s="2">
        <v>8</v>
      </c>
      <c r="B9" s="35" t="s">
        <v>43</v>
      </c>
      <c r="C9" s="35" t="s">
        <v>38</v>
      </c>
      <c r="D9" s="36" t="s">
        <v>44</v>
      </c>
      <c r="E9" s="37" t="s">
        <v>40</v>
      </c>
      <c r="F9" s="44">
        <v>46048</v>
      </c>
      <c r="G9" s="38" t="s">
        <v>45</v>
      </c>
      <c r="H9" s="44">
        <v>46107</v>
      </c>
      <c r="I9" s="47">
        <v>1330</v>
      </c>
      <c r="J9" s="57" t="s">
        <v>46</v>
      </c>
      <c r="K9" s="35" t="s">
        <v>18</v>
      </c>
    </row>
    <row r="10" spans="1:12" ht="15">
      <c r="A10" s="2">
        <v>9</v>
      </c>
      <c r="B10" s="35" t="s">
        <v>34</v>
      </c>
      <c r="C10" s="35" t="s">
        <v>38</v>
      </c>
      <c r="D10" s="36" t="s">
        <v>47</v>
      </c>
      <c r="E10" s="37" t="s">
        <v>40</v>
      </c>
      <c r="F10" s="44">
        <v>46048</v>
      </c>
      <c r="G10" s="38" t="s">
        <v>48</v>
      </c>
      <c r="H10" s="44">
        <v>46118</v>
      </c>
      <c r="I10" s="47">
        <v>380</v>
      </c>
      <c r="J10" s="57" t="s">
        <v>49</v>
      </c>
      <c r="K10" s="35" t="s">
        <v>18</v>
      </c>
    </row>
    <row r="11" spans="1:12" ht="15">
      <c r="A11" s="2">
        <v>10</v>
      </c>
      <c r="B11" s="35" t="s">
        <v>50</v>
      </c>
      <c r="C11" s="35" t="s">
        <v>38</v>
      </c>
      <c r="D11" s="36" t="s">
        <v>51</v>
      </c>
      <c r="E11" s="37" t="s">
        <v>40</v>
      </c>
      <c r="F11" s="44">
        <v>46048</v>
      </c>
      <c r="G11" s="38" t="s">
        <v>52</v>
      </c>
      <c r="H11" s="44">
        <v>46147</v>
      </c>
      <c r="I11" s="47">
        <v>475</v>
      </c>
      <c r="J11" s="52" t="s">
        <v>53</v>
      </c>
      <c r="K11" s="35" t="s">
        <v>18</v>
      </c>
    </row>
    <row r="12" spans="1:12" ht="15">
      <c r="A12" s="2">
        <v>11</v>
      </c>
      <c r="B12" s="35" t="s">
        <v>34</v>
      </c>
      <c r="C12" s="35" t="s">
        <v>38</v>
      </c>
      <c r="D12" s="36" t="s">
        <v>54</v>
      </c>
      <c r="E12" s="37" t="s">
        <v>40</v>
      </c>
      <c r="F12" s="44">
        <v>46048</v>
      </c>
      <c r="G12" s="38" t="s">
        <v>55</v>
      </c>
      <c r="H12" s="44">
        <v>46170</v>
      </c>
      <c r="I12" s="47">
        <v>380</v>
      </c>
      <c r="J12" s="57" t="s">
        <v>56</v>
      </c>
      <c r="K12" s="35" t="s">
        <v>18</v>
      </c>
    </row>
    <row r="13" spans="1:12" ht="15">
      <c r="A13" s="2">
        <v>12</v>
      </c>
      <c r="B13" s="35" t="s">
        <v>57</v>
      </c>
      <c r="C13" s="35" t="s">
        <v>13</v>
      </c>
      <c r="D13" s="39" t="s">
        <v>58</v>
      </c>
      <c r="E13" s="37" t="s">
        <v>59</v>
      </c>
      <c r="F13" s="44">
        <v>46084</v>
      </c>
      <c r="G13" s="38" t="s">
        <v>60</v>
      </c>
      <c r="H13" s="44">
        <v>46086</v>
      </c>
      <c r="I13" s="46">
        <v>10331.86</v>
      </c>
      <c r="J13" s="52" t="s">
        <v>61</v>
      </c>
      <c r="K13" s="35" t="s">
        <v>18</v>
      </c>
    </row>
    <row r="14" spans="1:12" ht="15">
      <c r="A14" s="2">
        <v>13</v>
      </c>
      <c r="B14" s="35" t="s">
        <v>62</v>
      </c>
      <c r="C14" s="35" t="s">
        <v>13</v>
      </c>
      <c r="D14" s="39" t="s">
        <v>63</v>
      </c>
      <c r="E14" s="37" t="s">
        <v>59</v>
      </c>
      <c r="F14" s="44">
        <v>46084</v>
      </c>
      <c r="G14" s="38" t="s">
        <v>64</v>
      </c>
      <c r="H14" s="44">
        <v>46094</v>
      </c>
      <c r="I14" s="46">
        <v>3698.11</v>
      </c>
      <c r="J14" s="52" t="s">
        <v>65</v>
      </c>
      <c r="K14" s="35" t="s">
        <v>18</v>
      </c>
    </row>
    <row r="15" spans="1:12" ht="15">
      <c r="A15" s="2">
        <v>14</v>
      </c>
      <c r="B15" s="35" t="s">
        <v>66</v>
      </c>
      <c r="C15" s="35" t="s">
        <v>13</v>
      </c>
      <c r="D15" s="39" t="s">
        <v>67</v>
      </c>
      <c r="E15" s="37" t="s">
        <v>68</v>
      </c>
      <c r="F15" s="44">
        <v>46125</v>
      </c>
      <c r="G15" s="38" t="s">
        <v>69</v>
      </c>
      <c r="H15" s="44">
        <v>46135</v>
      </c>
      <c r="I15" s="47">
        <v>10830.77</v>
      </c>
      <c r="J15" s="52" t="s">
        <v>70</v>
      </c>
      <c r="K15" s="35" t="s">
        <v>18</v>
      </c>
    </row>
    <row r="16" spans="1:12" ht="15">
      <c r="A16" s="2">
        <v>15</v>
      </c>
      <c r="B16" s="35" t="s">
        <v>57</v>
      </c>
      <c r="C16" s="35" t="s">
        <v>13</v>
      </c>
      <c r="D16" s="39" t="s">
        <v>71</v>
      </c>
      <c r="E16" s="37" t="s">
        <v>68</v>
      </c>
      <c r="F16" s="44">
        <v>46125</v>
      </c>
      <c r="G16" s="38" t="s">
        <v>72</v>
      </c>
      <c r="H16" s="44">
        <v>46161</v>
      </c>
      <c r="I16" s="47">
        <v>7237.4</v>
      </c>
      <c r="J16" s="52" t="s">
        <v>73</v>
      </c>
      <c r="K16" s="35" t="s">
        <v>18</v>
      </c>
    </row>
    <row r="17" spans="1:11" ht="15">
      <c r="A17" s="2">
        <v>16</v>
      </c>
      <c r="B17" s="35" t="s">
        <v>74</v>
      </c>
      <c r="C17" s="35" t="s">
        <v>13</v>
      </c>
      <c r="D17" s="37" t="s">
        <v>75</v>
      </c>
      <c r="E17" s="37" t="s">
        <v>68</v>
      </c>
      <c r="F17" s="44">
        <v>46125</v>
      </c>
      <c r="G17" s="38" t="s">
        <v>76</v>
      </c>
      <c r="H17" s="44">
        <v>46198</v>
      </c>
      <c r="I17" s="48">
        <v>1819.53</v>
      </c>
      <c r="J17" s="52" t="s">
        <v>77</v>
      </c>
      <c r="K17" s="35" t="s">
        <v>18</v>
      </c>
    </row>
    <row r="18" spans="1:11" ht="15">
      <c r="A18" s="2">
        <v>17</v>
      </c>
      <c r="B18" s="35" t="s">
        <v>78</v>
      </c>
      <c r="C18" s="35" t="s">
        <v>13</v>
      </c>
      <c r="D18" s="37" t="s">
        <v>79</v>
      </c>
      <c r="E18" s="37" t="s">
        <v>68</v>
      </c>
      <c r="F18" s="44">
        <v>46125</v>
      </c>
      <c r="G18" s="38" t="s">
        <v>80</v>
      </c>
      <c r="H18" s="44">
        <v>46198</v>
      </c>
      <c r="I18" s="48">
        <v>2564.1999999999998</v>
      </c>
      <c r="J18" s="52" t="s">
        <v>81</v>
      </c>
      <c r="K18" s="35" t="s">
        <v>18</v>
      </c>
    </row>
    <row r="19" spans="1:11" ht="15">
      <c r="A19" s="2">
        <v>18</v>
      </c>
      <c r="B19" s="35" t="s">
        <v>19</v>
      </c>
      <c r="C19" s="35" t="s">
        <v>13</v>
      </c>
      <c r="D19" s="37" t="s">
        <v>82</v>
      </c>
      <c r="E19" s="37" t="s">
        <v>68</v>
      </c>
      <c r="F19" s="44">
        <v>46125</v>
      </c>
      <c r="G19" s="38" t="s">
        <v>83</v>
      </c>
      <c r="H19" s="44">
        <v>46198</v>
      </c>
      <c r="I19" s="48">
        <v>7301.15</v>
      </c>
      <c r="J19" s="52" t="s">
        <v>84</v>
      </c>
      <c r="K19" s="35" t="s">
        <v>18</v>
      </c>
    </row>
    <row r="20" spans="1:11" ht="15">
      <c r="A20" s="2">
        <v>19</v>
      </c>
      <c r="B20" s="35" t="s">
        <v>78</v>
      </c>
      <c r="C20" s="35" t="s">
        <v>13</v>
      </c>
      <c r="D20" s="37" t="s">
        <v>85</v>
      </c>
      <c r="E20" s="37" t="s">
        <v>68</v>
      </c>
      <c r="F20" s="44">
        <v>46125</v>
      </c>
      <c r="G20" s="38" t="s">
        <v>86</v>
      </c>
      <c r="H20" s="44">
        <v>46211</v>
      </c>
      <c r="I20" s="48">
        <v>906.89</v>
      </c>
      <c r="J20" s="52" t="s">
        <v>87</v>
      </c>
      <c r="K20" s="35" t="s">
        <v>18</v>
      </c>
    </row>
    <row r="21" spans="1:11" ht="15">
      <c r="A21" s="2">
        <v>20</v>
      </c>
      <c r="B21" s="35" t="s">
        <v>12</v>
      </c>
      <c r="C21" s="35" t="s">
        <v>13</v>
      </c>
      <c r="D21" s="37" t="s">
        <v>88</v>
      </c>
      <c r="E21" s="37" t="s">
        <v>68</v>
      </c>
      <c r="F21" s="44">
        <v>46125</v>
      </c>
      <c r="G21" s="38" t="s">
        <v>89</v>
      </c>
      <c r="H21" s="44">
        <v>46218</v>
      </c>
      <c r="I21" s="48">
        <v>2212.98</v>
      </c>
      <c r="J21" s="53" t="s">
        <v>90</v>
      </c>
      <c r="K21" s="35" t="s">
        <v>18</v>
      </c>
    </row>
    <row r="22" spans="1:11" ht="15">
      <c r="A22" s="2">
        <v>21</v>
      </c>
      <c r="B22" s="35" t="s">
        <v>91</v>
      </c>
      <c r="C22" s="35" t="s">
        <v>13</v>
      </c>
      <c r="D22" s="37" t="s">
        <v>92</v>
      </c>
      <c r="E22" s="37" t="s">
        <v>68</v>
      </c>
      <c r="F22" s="44">
        <v>46125</v>
      </c>
      <c r="G22" s="38" t="s">
        <v>93</v>
      </c>
      <c r="H22" s="44">
        <v>46239</v>
      </c>
      <c r="I22" s="48">
        <v>3703.54</v>
      </c>
      <c r="J22" s="53" t="s">
        <v>94</v>
      </c>
      <c r="K22" s="35" t="s">
        <v>18</v>
      </c>
    </row>
    <row r="23" spans="1:11" ht="15">
      <c r="A23" s="2">
        <v>22</v>
      </c>
      <c r="B23" s="35" t="s">
        <v>95</v>
      </c>
      <c r="C23" s="35" t="s">
        <v>13</v>
      </c>
      <c r="D23" s="37" t="s">
        <v>85</v>
      </c>
      <c r="E23" s="37" t="s">
        <v>68</v>
      </c>
      <c r="F23" s="44">
        <v>46125</v>
      </c>
      <c r="G23" s="38" t="s">
        <v>96</v>
      </c>
      <c r="H23" s="44">
        <v>46244</v>
      </c>
      <c r="I23" s="48">
        <v>2492.25</v>
      </c>
      <c r="J23" s="53" t="s">
        <v>97</v>
      </c>
      <c r="K23" s="35" t="s">
        <v>18</v>
      </c>
    </row>
    <row r="24" spans="1:11" ht="15">
      <c r="A24" s="2">
        <v>23</v>
      </c>
      <c r="B24" s="35" t="s">
        <v>91</v>
      </c>
      <c r="C24" s="35" t="s">
        <v>13</v>
      </c>
      <c r="D24" s="37" t="s">
        <v>98</v>
      </c>
      <c r="E24" s="37" t="s">
        <v>68</v>
      </c>
      <c r="F24" s="44">
        <v>46125</v>
      </c>
      <c r="G24" s="38" t="s">
        <v>99</v>
      </c>
      <c r="H24" s="44">
        <v>46248</v>
      </c>
      <c r="I24" s="48">
        <v>1828.57</v>
      </c>
      <c r="J24" s="53" t="s">
        <v>100</v>
      </c>
      <c r="K24" s="35" t="s">
        <v>18</v>
      </c>
    </row>
    <row r="25" spans="1:11" ht="15">
      <c r="A25" s="2">
        <v>24</v>
      </c>
      <c r="B25" s="35" t="s">
        <v>91</v>
      </c>
      <c r="C25" s="35" t="s">
        <v>13</v>
      </c>
      <c r="D25" s="37" t="s">
        <v>101</v>
      </c>
      <c r="E25" s="37" t="s">
        <v>68</v>
      </c>
      <c r="F25" s="44">
        <v>46125</v>
      </c>
      <c r="G25" s="38" t="s">
        <v>102</v>
      </c>
      <c r="H25" s="44">
        <v>46248</v>
      </c>
      <c r="I25" s="48">
        <v>1828.57</v>
      </c>
      <c r="J25" s="53" t="s">
        <v>103</v>
      </c>
      <c r="K25" s="35" t="s">
        <v>18</v>
      </c>
    </row>
    <row r="26" spans="1:11" ht="15">
      <c r="A26" s="2">
        <v>25</v>
      </c>
      <c r="B26" s="35" t="s">
        <v>95</v>
      </c>
      <c r="C26" s="35" t="s">
        <v>13</v>
      </c>
      <c r="D26" s="37" t="s">
        <v>104</v>
      </c>
      <c r="E26" s="37" t="s">
        <v>105</v>
      </c>
      <c r="F26" s="44">
        <v>46218</v>
      </c>
      <c r="G26" s="38" t="s">
        <v>106</v>
      </c>
      <c r="H26" s="44">
        <v>46225</v>
      </c>
      <c r="I26" s="48">
        <v>2066.6</v>
      </c>
      <c r="J26" s="53" t="s">
        <v>107</v>
      </c>
      <c r="K26" s="35" t="s">
        <v>18</v>
      </c>
    </row>
    <row r="27" spans="1:11" ht="15">
      <c r="A27" s="2">
        <v>26</v>
      </c>
      <c r="B27" s="35" t="s">
        <v>57</v>
      </c>
      <c r="C27" s="35" t="s">
        <v>13</v>
      </c>
      <c r="D27" s="37" t="s">
        <v>108</v>
      </c>
      <c r="E27" s="37" t="s">
        <v>105</v>
      </c>
      <c r="F27" s="44">
        <v>46218</v>
      </c>
      <c r="G27" s="38" t="s">
        <v>109</v>
      </c>
      <c r="H27" s="44">
        <v>46226</v>
      </c>
      <c r="I27" s="48">
        <v>882.46</v>
      </c>
      <c r="J27" s="53" t="s">
        <v>110</v>
      </c>
      <c r="K27" s="35" t="s">
        <v>18</v>
      </c>
    </row>
    <row r="28" spans="1:11" ht="15">
      <c r="A28" s="2">
        <v>27</v>
      </c>
      <c r="B28" s="35" t="s">
        <v>19</v>
      </c>
      <c r="C28" s="35" t="s">
        <v>13</v>
      </c>
      <c r="D28" s="37" t="s">
        <v>111</v>
      </c>
      <c r="E28" s="37" t="s">
        <v>105</v>
      </c>
      <c r="F28" s="44">
        <v>46218</v>
      </c>
      <c r="G28" s="38" t="s">
        <v>112</v>
      </c>
      <c r="H28" s="44">
        <v>46233</v>
      </c>
      <c r="I28" s="48">
        <v>489.14</v>
      </c>
      <c r="J28" s="53" t="s">
        <v>113</v>
      </c>
      <c r="K28" s="35" t="s">
        <v>18</v>
      </c>
    </row>
    <row r="29" spans="1:11" ht="15">
      <c r="A29" s="2">
        <v>28</v>
      </c>
      <c r="B29" s="35" t="s">
        <v>34</v>
      </c>
      <c r="C29" s="35" t="s">
        <v>13</v>
      </c>
      <c r="D29" s="37" t="s">
        <v>114</v>
      </c>
      <c r="E29" s="37" t="s">
        <v>105</v>
      </c>
      <c r="F29" s="44">
        <v>46218</v>
      </c>
      <c r="G29" s="38" t="s">
        <v>115</v>
      </c>
      <c r="H29" s="44">
        <v>46233</v>
      </c>
      <c r="I29" s="48">
        <v>1113.28</v>
      </c>
      <c r="J29" s="53" t="s">
        <v>116</v>
      </c>
      <c r="K29" s="35" t="s">
        <v>18</v>
      </c>
    </row>
    <row r="30" spans="1:11" ht="15">
      <c r="A30" s="2">
        <v>29</v>
      </c>
      <c r="B30" s="35" t="s">
        <v>34</v>
      </c>
      <c r="C30" s="35" t="s">
        <v>13</v>
      </c>
      <c r="D30" s="37" t="s">
        <v>117</v>
      </c>
      <c r="E30" s="37" t="s">
        <v>105</v>
      </c>
      <c r="F30" s="44">
        <v>46218</v>
      </c>
      <c r="G30" s="38" t="s">
        <v>118</v>
      </c>
      <c r="H30" s="44">
        <v>46233</v>
      </c>
      <c r="I30" s="48">
        <v>1208.28</v>
      </c>
      <c r="J30" s="53" t="s">
        <v>119</v>
      </c>
      <c r="K30" s="35" t="s">
        <v>18</v>
      </c>
    </row>
    <row r="31" spans="1:11" ht="15">
      <c r="A31" s="2">
        <v>30</v>
      </c>
      <c r="B31" s="35" t="s">
        <v>34</v>
      </c>
      <c r="C31" s="35" t="s">
        <v>13</v>
      </c>
      <c r="D31" s="37" t="s">
        <v>120</v>
      </c>
      <c r="E31" s="37" t="s">
        <v>105</v>
      </c>
      <c r="F31" s="44">
        <v>46218</v>
      </c>
      <c r="G31" s="38" t="s">
        <v>121</v>
      </c>
      <c r="H31" s="44">
        <v>46233</v>
      </c>
      <c r="I31" s="48">
        <v>1113.28</v>
      </c>
      <c r="J31" s="53" t="s">
        <v>122</v>
      </c>
      <c r="K31" s="35" t="s">
        <v>18</v>
      </c>
    </row>
    <row r="32" spans="1:11" ht="15">
      <c r="A32" s="2">
        <v>31</v>
      </c>
      <c r="B32" s="35" t="s">
        <v>19</v>
      </c>
      <c r="C32" s="35" t="s">
        <v>13</v>
      </c>
      <c r="D32" s="37" t="s">
        <v>123</v>
      </c>
      <c r="E32" s="37" t="s">
        <v>105</v>
      </c>
      <c r="F32" s="44">
        <v>46218</v>
      </c>
      <c r="G32" s="38" t="s">
        <v>124</v>
      </c>
      <c r="H32" s="44">
        <v>46239</v>
      </c>
      <c r="I32" s="48">
        <v>1049.1400000000001</v>
      </c>
      <c r="J32" s="53" t="s">
        <v>125</v>
      </c>
      <c r="K32" s="35" t="s">
        <v>18</v>
      </c>
    </row>
    <row r="33" spans="1:11" ht="15">
      <c r="A33" s="2">
        <v>32</v>
      </c>
      <c r="B33" s="35" t="s">
        <v>126</v>
      </c>
      <c r="C33" s="35" t="s">
        <v>13</v>
      </c>
      <c r="D33" s="37" t="s">
        <v>127</v>
      </c>
      <c r="E33" s="37" t="s">
        <v>105</v>
      </c>
      <c r="F33" s="44">
        <v>46218</v>
      </c>
      <c r="G33" s="38" t="s">
        <v>128</v>
      </c>
      <c r="H33" s="44">
        <v>46239</v>
      </c>
      <c r="I33" s="48">
        <v>1113.28</v>
      </c>
      <c r="J33" s="53" t="s">
        <v>129</v>
      </c>
      <c r="K33" s="35" t="s">
        <v>18</v>
      </c>
    </row>
    <row r="34" spans="1:11" ht="15">
      <c r="A34" s="2">
        <v>33</v>
      </c>
      <c r="B34" s="35" t="s">
        <v>27</v>
      </c>
      <c r="C34" s="35" t="s">
        <v>13</v>
      </c>
      <c r="D34" s="37" t="s">
        <v>130</v>
      </c>
      <c r="E34" s="37" t="s">
        <v>105</v>
      </c>
      <c r="F34" s="44">
        <v>46218</v>
      </c>
      <c r="G34" s="38" t="s">
        <v>131</v>
      </c>
      <c r="H34" s="44">
        <v>46244</v>
      </c>
      <c r="I34" s="48">
        <v>1790.78</v>
      </c>
      <c r="J34" s="53" t="s">
        <v>132</v>
      </c>
      <c r="K34" s="35" t="s">
        <v>18</v>
      </c>
    </row>
    <row r="35" spans="1:11" ht="15">
      <c r="A35" s="2">
        <v>34</v>
      </c>
      <c r="B35" s="35" t="s">
        <v>12</v>
      </c>
      <c r="C35" s="35" t="s">
        <v>13</v>
      </c>
      <c r="D35" s="37" t="s">
        <v>133</v>
      </c>
      <c r="E35" s="37" t="s">
        <v>105</v>
      </c>
      <c r="F35" s="44">
        <v>46218</v>
      </c>
      <c r="G35" s="38" t="s">
        <v>134</v>
      </c>
      <c r="H35" s="44">
        <v>46244</v>
      </c>
      <c r="I35" s="48">
        <v>795.82</v>
      </c>
      <c r="J35" s="53" t="s">
        <v>135</v>
      </c>
      <c r="K35" s="35" t="s">
        <v>18</v>
      </c>
    </row>
    <row r="36" spans="1:11" ht="15">
      <c r="A36" s="2">
        <v>35</v>
      </c>
      <c r="B36" s="35" t="s">
        <v>19</v>
      </c>
      <c r="C36" s="35" t="s">
        <v>13</v>
      </c>
      <c r="D36" s="37" t="s">
        <v>136</v>
      </c>
      <c r="E36" s="37" t="s">
        <v>105</v>
      </c>
      <c r="F36" s="44">
        <v>46218</v>
      </c>
      <c r="G36" s="38" t="s">
        <v>137</v>
      </c>
      <c r="H36" s="44">
        <v>46248</v>
      </c>
      <c r="I36" s="48">
        <v>1290.78</v>
      </c>
      <c r="J36" s="53" t="s">
        <v>138</v>
      </c>
      <c r="K36" s="35" t="s">
        <v>18</v>
      </c>
    </row>
    <row r="37" spans="1:11" ht="15">
      <c r="A37" s="2">
        <v>36</v>
      </c>
      <c r="B37" s="35" t="s">
        <v>19</v>
      </c>
      <c r="C37" s="35" t="s">
        <v>13</v>
      </c>
      <c r="D37" s="37" t="s">
        <v>139</v>
      </c>
      <c r="E37" s="37" t="s">
        <v>105</v>
      </c>
      <c r="F37" s="44">
        <v>46218</v>
      </c>
      <c r="G37" s="38" t="s">
        <v>140</v>
      </c>
      <c r="H37" s="44">
        <v>46248</v>
      </c>
      <c r="I37" s="48">
        <v>1072.46</v>
      </c>
      <c r="J37" s="53" t="s">
        <v>141</v>
      </c>
      <c r="K37" s="35" t="s">
        <v>18</v>
      </c>
    </row>
    <row r="38" spans="1:11" ht="15">
      <c r="A38" s="2">
        <v>37</v>
      </c>
      <c r="B38" s="35" t="s">
        <v>19</v>
      </c>
      <c r="C38" s="35" t="s">
        <v>13</v>
      </c>
      <c r="D38" s="37" t="s">
        <v>142</v>
      </c>
      <c r="E38" s="37" t="s">
        <v>105</v>
      </c>
      <c r="F38" s="44">
        <v>46218</v>
      </c>
      <c r="G38" s="38" t="s">
        <v>143</v>
      </c>
      <c r="H38" s="44">
        <v>46252</v>
      </c>
      <c r="I38" s="48">
        <v>1104.96</v>
      </c>
      <c r="J38" s="53" t="s">
        <v>144</v>
      </c>
      <c r="K38" s="35" t="s">
        <v>18</v>
      </c>
    </row>
    <row r="39" spans="1:11" ht="15">
      <c r="A39" s="2">
        <v>38</v>
      </c>
      <c r="B39" s="35" t="s">
        <v>19</v>
      </c>
      <c r="C39" s="35" t="s">
        <v>13</v>
      </c>
      <c r="D39" s="37" t="s">
        <v>145</v>
      </c>
      <c r="E39" s="37" t="s">
        <v>105</v>
      </c>
      <c r="F39" s="44">
        <v>46218</v>
      </c>
      <c r="G39" s="38" t="s">
        <v>146</v>
      </c>
      <c r="H39" s="44">
        <v>46252</v>
      </c>
      <c r="I39" s="48">
        <v>1104.96</v>
      </c>
      <c r="J39" s="53" t="s">
        <v>147</v>
      </c>
      <c r="K39" s="35" t="s">
        <v>18</v>
      </c>
    </row>
    <row r="40" spans="1:11" ht="15">
      <c r="A40" s="2">
        <v>39</v>
      </c>
      <c r="B40" s="35" t="s">
        <v>78</v>
      </c>
      <c r="C40" s="35" t="s">
        <v>13</v>
      </c>
      <c r="D40" s="37" t="s">
        <v>148</v>
      </c>
      <c r="E40" s="37" t="s">
        <v>105</v>
      </c>
      <c r="F40" s="44">
        <v>46218</v>
      </c>
      <c r="G40" s="38" t="s">
        <v>149</v>
      </c>
      <c r="H40" s="44">
        <v>46252</v>
      </c>
      <c r="I40" s="48">
        <v>769.96</v>
      </c>
      <c r="J40" s="53" t="s">
        <v>150</v>
      </c>
      <c r="K40" s="35" t="s">
        <v>18</v>
      </c>
    </row>
    <row r="41" spans="1:11" ht="15">
      <c r="A41" s="2">
        <v>40</v>
      </c>
      <c r="B41" s="35" t="s">
        <v>19</v>
      </c>
      <c r="C41" s="35" t="s">
        <v>13</v>
      </c>
      <c r="D41" s="37" t="s">
        <v>151</v>
      </c>
      <c r="E41" s="37" t="s">
        <v>105</v>
      </c>
      <c r="F41" s="44">
        <v>46218</v>
      </c>
      <c r="G41" s="38" t="s">
        <v>152</v>
      </c>
      <c r="H41" s="44">
        <v>46253</v>
      </c>
      <c r="I41" s="48">
        <v>375.82</v>
      </c>
      <c r="J41" s="53" t="s">
        <v>153</v>
      </c>
      <c r="K41" s="35" t="s">
        <v>18</v>
      </c>
    </row>
    <row r="42" spans="1:11" ht="15">
      <c r="A42" s="2">
        <v>41</v>
      </c>
      <c r="B42" s="35" t="s">
        <v>19</v>
      </c>
      <c r="C42" s="35" t="s">
        <v>13</v>
      </c>
      <c r="D42" s="37" t="s">
        <v>123</v>
      </c>
      <c r="E42" s="37" t="s">
        <v>105</v>
      </c>
      <c r="F42" s="44">
        <v>46218</v>
      </c>
      <c r="G42" s="38" t="s">
        <v>154</v>
      </c>
      <c r="H42" s="44">
        <v>46255</v>
      </c>
      <c r="I42" s="48">
        <v>1218.28</v>
      </c>
      <c r="J42" s="53" t="s">
        <v>155</v>
      </c>
      <c r="K42" s="35" t="s">
        <v>18</v>
      </c>
    </row>
    <row r="43" spans="1:11" ht="15">
      <c r="A43" s="2">
        <v>42</v>
      </c>
      <c r="B43" s="35" t="s">
        <v>156</v>
      </c>
      <c r="C43" s="35" t="s">
        <v>38</v>
      </c>
      <c r="D43" s="37" t="s">
        <v>157</v>
      </c>
      <c r="E43" s="37" t="s">
        <v>158</v>
      </c>
      <c r="F43" s="44">
        <v>46220</v>
      </c>
      <c r="G43" s="38" t="s">
        <v>159</v>
      </c>
      <c r="H43" s="44">
        <v>46239</v>
      </c>
      <c r="I43" s="48">
        <v>1045</v>
      </c>
      <c r="J43" s="53" t="s">
        <v>160</v>
      </c>
      <c r="K43" s="35" t="s">
        <v>18</v>
      </c>
    </row>
    <row r="44" spans="1:11" ht="15">
      <c r="A44" s="2">
        <v>43</v>
      </c>
      <c r="B44" s="35" t="s">
        <v>43</v>
      </c>
      <c r="C44" s="35" t="s">
        <v>161</v>
      </c>
      <c r="D44" s="37" t="s">
        <v>162</v>
      </c>
      <c r="E44" s="37" t="s">
        <v>163</v>
      </c>
      <c r="F44" s="44">
        <v>46205</v>
      </c>
      <c r="G44" s="38" t="s">
        <v>164</v>
      </c>
      <c r="H44" s="44">
        <v>46210</v>
      </c>
      <c r="I44" s="48">
        <v>416.13</v>
      </c>
      <c r="J44" s="53" t="s">
        <v>165</v>
      </c>
      <c r="K44" s="35" t="s">
        <v>18</v>
      </c>
    </row>
    <row r="45" spans="1:11" ht="15">
      <c r="A45" s="2">
        <v>44</v>
      </c>
      <c r="B45" s="35" t="s">
        <v>34</v>
      </c>
      <c r="C45" s="35" t="s">
        <v>166</v>
      </c>
      <c r="D45" s="37" t="s">
        <v>167</v>
      </c>
      <c r="E45" s="37" t="s">
        <v>168</v>
      </c>
      <c r="F45" s="44">
        <v>46128</v>
      </c>
      <c r="G45" s="38" t="s">
        <v>169</v>
      </c>
      <c r="H45" s="44">
        <v>46149</v>
      </c>
      <c r="I45" s="58">
        <v>565</v>
      </c>
      <c r="J45" s="53" t="s">
        <v>165</v>
      </c>
      <c r="K45" s="35" t="s">
        <v>18</v>
      </c>
    </row>
    <row r="46" spans="1:11" ht="15">
      <c r="A46" s="2">
        <v>45</v>
      </c>
      <c r="B46" s="35" t="s">
        <v>34</v>
      </c>
      <c r="C46" s="35" t="s">
        <v>166</v>
      </c>
      <c r="D46" s="37" t="s">
        <v>170</v>
      </c>
      <c r="E46" s="37" t="s">
        <v>168</v>
      </c>
      <c r="F46" s="44">
        <v>46128</v>
      </c>
      <c r="G46" s="38" t="s">
        <v>169</v>
      </c>
      <c r="H46" s="44">
        <v>46149</v>
      </c>
      <c r="I46" s="58">
        <v>565</v>
      </c>
      <c r="J46" s="53" t="s">
        <v>165</v>
      </c>
      <c r="K46" s="35" t="s">
        <v>18</v>
      </c>
    </row>
    <row r="47" spans="1:11" ht="15">
      <c r="A47" s="2">
        <v>46</v>
      </c>
      <c r="B47" s="35" t="s">
        <v>34</v>
      </c>
      <c r="C47" s="35" t="s">
        <v>166</v>
      </c>
      <c r="D47" s="37" t="s">
        <v>114</v>
      </c>
      <c r="E47" s="37" t="s">
        <v>168</v>
      </c>
      <c r="F47" s="44">
        <v>46128</v>
      </c>
      <c r="G47" s="38" t="s">
        <v>169</v>
      </c>
      <c r="H47" s="44">
        <v>46149</v>
      </c>
      <c r="I47" s="58">
        <v>565</v>
      </c>
      <c r="J47" s="53" t="s">
        <v>165</v>
      </c>
      <c r="K47" s="35" t="s">
        <v>18</v>
      </c>
    </row>
    <row r="48" spans="1:11" ht="15">
      <c r="A48" s="2">
        <v>47</v>
      </c>
      <c r="B48" s="35" t="s">
        <v>34</v>
      </c>
      <c r="C48" s="35" t="s">
        <v>166</v>
      </c>
      <c r="D48" s="37" t="s">
        <v>171</v>
      </c>
      <c r="E48" s="37" t="s">
        <v>168</v>
      </c>
      <c r="F48" s="44">
        <v>46128</v>
      </c>
      <c r="G48" s="38" t="s">
        <v>169</v>
      </c>
      <c r="H48" s="44">
        <v>46149</v>
      </c>
      <c r="I48" s="58">
        <v>565</v>
      </c>
      <c r="J48" s="53" t="s">
        <v>165</v>
      </c>
      <c r="K48" s="35" t="s">
        <v>18</v>
      </c>
    </row>
    <row r="49" spans="1:11" ht="15">
      <c r="A49" s="2">
        <v>48</v>
      </c>
      <c r="B49" s="35" t="s">
        <v>34</v>
      </c>
      <c r="C49" s="35" t="s">
        <v>166</v>
      </c>
      <c r="D49" s="37" t="s">
        <v>172</v>
      </c>
      <c r="E49" s="37" t="s">
        <v>168</v>
      </c>
      <c r="F49" s="44">
        <v>46128</v>
      </c>
      <c r="G49" s="38" t="s">
        <v>169</v>
      </c>
      <c r="H49" s="44">
        <v>46149</v>
      </c>
      <c r="I49" s="58">
        <v>565</v>
      </c>
      <c r="J49" s="53" t="s">
        <v>165</v>
      </c>
      <c r="K49" s="35" t="s">
        <v>18</v>
      </c>
    </row>
    <row r="50" spans="1:11" ht="15">
      <c r="A50" s="2">
        <v>49</v>
      </c>
      <c r="B50" s="35" t="s">
        <v>34</v>
      </c>
      <c r="C50" s="35" t="s">
        <v>166</v>
      </c>
      <c r="D50" s="37" t="s">
        <v>173</v>
      </c>
      <c r="E50" s="37" t="s">
        <v>168</v>
      </c>
      <c r="F50" s="44">
        <v>46128</v>
      </c>
      <c r="G50" s="38" t="s">
        <v>169</v>
      </c>
      <c r="H50" s="44">
        <v>46149</v>
      </c>
      <c r="I50" s="58">
        <v>565</v>
      </c>
      <c r="J50" s="53" t="s">
        <v>165</v>
      </c>
      <c r="K50" s="35" t="s">
        <v>18</v>
      </c>
    </row>
    <row r="51" spans="1:11" ht="15">
      <c r="A51" s="2">
        <v>50</v>
      </c>
      <c r="B51" s="35" t="s">
        <v>34</v>
      </c>
      <c r="C51" s="35" t="s">
        <v>166</v>
      </c>
      <c r="D51" s="37" t="s">
        <v>174</v>
      </c>
      <c r="E51" s="37" t="s">
        <v>168</v>
      </c>
      <c r="F51" s="44">
        <v>46128</v>
      </c>
      <c r="G51" s="38" t="s">
        <v>169</v>
      </c>
      <c r="H51" s="44">
        <v>46149</v>
      </c>
      <c r="I51" s="58">
        <v>565</v>
      </c>
      <c r="J51" s="53" t="s">
        <v>165</v>
      </c>
      <c r="K51" s="35" t="s">
        <v>18</v>
      </c>
    </row>
    <row r="52" spans="1:11" ht="15">
      <c r="A52" s="2">
        <v>51</v>
      </c>
      <c r="B52" s="35" t="s">
        <v>34</v>
      </c>
      <c r="C52" s="35" t="s">
        <v>166</v>
      </c>
      <c r="D52" s="37" t="s">
        <v>120</v>
      </c>
      <c r="E52" s="37" t="s">
        <v>168</v>
      </c>
      <c r="F52" s="44">
        <v>46128</v>
      </c>
      <c r="G52" s="38" t="s">
        <v>169</v>
      </c>
      <c r="H52" s="44">
        <v>46149</v>
      </c>
      <c r="I52" s="58">
        <v>565</v>
      </c>
      <c r="J52" s="53" t="s">
        <v>165</v>
      </c>
      <c r="K52" s="35" t="s">
        <v>18</v>
      </c>
    </row>
    <row r="53" spans="1:11" ht="15">
      <c r="A53" s="2">
        <v>52</v>
      </c>
      <c r="B53" s="35" t="s">
        <v>43</v>
      </c>
      <c r="C53" s="35" t="s">
        <v>166</v>
      </c>
      <c r="D53" s="37" t="s">
        <v>123</v>
      </c>
      <c r="E53" s="37" t="s">
        <v>168</v>
      </c>
      <c r="F53" s="44">
        <v>46128</v>
      </c>
      <c r="G53" s="38" t="s">
        <v>169</v>
      </c>
      <c r="H53" s="44">
        <v>46149</v>
      </c>
      <c r="I53" s="58">
        <v>1582.63</v>
      </c>
      <c r="J53" s="53" t="s">
        <v>165</v>
      </c>
      <c r="K53" s="35" t="s">
        <v>18</v>
      </c>
    </row>
    <row r="54" spans="1:11" ht="15">
      <c r="A54" s="2">
        <v>53</v>
      </c>
      <c r="B54" s="35" t="s">
        <v>34</v>
      </c>
      <c r="C54" s="35" t="s">
        <v>166</v>
      </c>
      <c r="D54" s="37" t="s">
        <v>175</v>
      </c>
      <c r="E54" s="37" t="s">
        <v>168</v>
      </c>
      <c r="F54" s="44">
        <v>46128</v>
      </c>
      <c r="G54" s="37" t="s">
        <v>176</v>
      </c>
      <c r="H54" s="44">
        <v>46154</v>
      </c>
      <c r="I54" s="58">
        <v>565</v>
      </c>
      <c r="J54" s="53" t="s">
        <v>165</v>
      </c>
      <c r="K54" s="35" t="s">
        <v>18</v>
      </c>
    </row>
    <row r="55" spans="1:11" ht="15">
      <c r="A55" s="2">
        <v>54</v>
      </c>
      <c r="B55" s="35" t="s">
        <v>34</v>
      </c>
      <c r="C55" s="35" t="s">
        <v>166</v>
      </c>
      <c r="D55" s="37" t="s">
        <v>177</v>
      </c>
      <c r="E55" s="37" t="s">
        <v>168</v>
      </c>
      <c r="F55" s="44">
        <v>46128</v>
      </c>
      <c r="G55" s="37" t="s">
        <v>178</v>
      </c>
      <c r="H55" s="44">
        <v>46156</v>
      </c>
      <c r="I55" s="58">
        <v>565</v>
      </c>
      <c r="J55" s="53" t="s">
        <v>165</v>
      </c>
      <c r="K55" s="35" t="s">
        <v>18</v>
      </c>
    </row>
    <row r="56" spans="1:11" ht="15">
      <c r="A56" s="2">
        <v>55</v>
      </c>
      <c r="B56" s="35" t="s">
        <v>43</v>
      </c>
      <c r="C56" s="35" t="s">
        <v>166</v>
      </c>
      <c r="D56" s="37" t="s">
        <v>179</v>
      </c>
      <c r="E56" s="37" t="s">
        <v>168</v>
      </c>
      <c r="F56" s="44">
        <v>46128</v>
      </c>
      <c r="G56" s="38" t="s">
        <v>180</v>
      </c>
      <c r="H56" s="44">
        <v>46205</v>
      </c>
      <c r="I56" s="58">
        <v>1345.71</v>
      </c>
      <c r="J56" s="53" t="s">
        <v>165</v>
      </c>
      <c r="K56" s="35" t="s">
        <v>18</v>
      </c>
    </row>
    <row r="57" spans="1:11" ht="15">
      <c r="A57" s="2">
        <v>56</v>
      </c>
      <c r="B57" s="35" t="s">
        <v>43</v>
      </c>
      <c r="C57" s="35" t="s">
        <v>166</v>
      </c>
      <c r="D57" s="37" t="s">
        <v>162</v>
      </c>
      <c r="E57" s="37" t="s">
        <v>168</v>
      </c>
      <c r="F57" s="44">
        <v>46128</v>
      </c>
      <c r="G57" s="38" t="s">
        <v>181</v>
      </c>
      <c r="H57" s="44">
        <v>46204</v>
      </c>
      <c r="I57" s="58">
        <v>170</v>
      </c>
      <c r="J57" s="53" t="s">
        <v>165</v>
      </c>
      <c r="K57" s="35" t="s">
        <v>18</v>
      </c>
    </row>
    <row r="58" spans="1:11" ht="15">
      <c r="A58" s="2">
        <v>57</v>
      </c>
      <c r="B58" s="35" t="s">
        <v>182</v>
      </c>
      <c r="C58" s="35" t="s">
        <v>166</v>
      </c>
      <c r="D58" s="37" t="s">
        <v>183</v>
      </c>
      <c r="E58" s="37" t="s">
        <v>168</v>
      </c>
      <c r="F58" s="44">
        <v>46128</v>
      </c>
      <c r="G58" s="37" t="s">
        <v>184</v>
      </c>
      <c r="H58" s="44">
        <v>46218</v>
      </c>
      <c r="I58" s="58">
        <v>500</v>
      </c>
      <c r="J58" s="53" t="s">
        <v>165</v>
      </c>
      <c r="K58" s="35" t="s">
        <v>18</v>
      </c>
    </row>
    <row r="59" spans="1:11" ht="15">
      <c r="A59" s="2">
        <v>58</v>
      </c>
      <c r="B59" s="35" t="s">
        <v>182</v>
      </c>
      <c r="C59" s="35" t="s">
        <v>166</v>
      </c>
      <c r="D59" s="37" t="s">
        <v>185</v>
      </c>
      <c r="E59" s="37" t="s">
        <v>168</v>
      </c>
      <c r="F59" s="44">
        <v>46128</v>
      </c>
      <c r="G59" s="37" t="s">
        <v>184</v>
      </c>
      <c r="H59" s="44">
        <v>46218</v>
      </c>
      <c r="I59" s="58">
        <v>500</v>
      </c>
      <c r="J59" s="53" t="s">
        <v>165</v>
      </c>
      <c r="K59" s="35" t="s">
        <v>18</v>
      </c>
    </row>
    <row r="60" spans="1:11" ht="15">
      <c r="A60" s="2">
        <v>59</v>
      </c>
      <c r="B60" s="35" t="s">
        <v>182</v>
      </c>
      <c r="C60" s="35" t="s">
        <v>166</v>
      </c>
      <c r="D60" s="37" t="s">
        <v>186</v>
      </c>
      <c r="E60" s="37" t="s">
        <v>168</v>
      </c>
      <c r="F60" s="44">
        <v>46128</v>
      </c>
      <c r="G60" s="37" t="s">
        <v>184</v>
      </c>
      <c r="H60" s="44">
        <v>46218</v>
      </c>
      <c r="I60" s="58">
        <v>500</v>
      </c>
      <c r="J60" s="53" t="s">
        <v>165</v>
      </c>
      <c r="K60" s="35" t="s">
        <v>18</v>
      </c>
    </row>
    <row r="61" spans="1:11" ht="15">
      <c r="A61" s="2">
        <v>60</v>
      </c>
      <c r="B61" s="35" t="s">
        <v>43</v>
      </c>
      <c r="C61" s="35" t="s">
        <v>166</v>
      </c>
      <c r="D61" s="37" t="s">
        <v>179</v>
      </c>
      <c r="E61" s="37" t="s">
        <v>168</v>
      </c>
      <c r="F61" s="44">
        <v>46128</v>
      </c>
      <c r="G61" s="37" t="s">
        <v>187</v>
      </c>
      <c r="H61" s="44">
        <v>46218</v>
      </c>
      <c r="I61" s="58">
        <v>440</v>
      </c>
      <c r="J61" s="53" t="s">
        <v>165</v>
      </c>
      <c r="K61" s="35" t="s">
        <v>18</v>
      </c>
    </row>
    <row r="62" spans="1:11" ht="15">
      <c r="A62" s="2">
        <v>61</v>
      </c>
      <c r="B62" s="35" t="s">
        <v>57</v>
      </c>
      <c r="C62" s="35" t="s">
        <v>166</v>
      </c>
      <c r="D62" s="37" t="s">
        <v>188</v>
      </c>
      <c r="E62" s="37" t="s">
        <v>168</v>
      </c>
      <c r="F62" s="44">
        <v>46128</v>
      </c>
      <c r="G62" s="37" t="s">
        <v>189</v>
      </c>
      <c r="H62" s="44">
        <v>46135</v>
      </c>
      <c r="I62" s="58">
        <v>1500</v>
      </c>
      <c r="J62" s="53" t="s">
        <v>165</v>
      </c>
      <c r="K62" s="35" t="s">
        <v>18</v>
      </c>
    </row>
    <row r="63" spans="1:11" ht="15">
      <c r="A63" s="2">
        <v>62</v>
      </c>
      <c r="B63" s="35" t="s">
        <v>190</v>
      </c>
      <c r="C63" s="35" t="s">
        <v>166</v>
      </c>
      <c r="D63" s="37" t="s">
        <v>191</v>
      </c>
      <c r="E63" s="37" t="s">
        <v>168</v>
      </c>
      <c r="F63" s="44">
        <v>46128</v>
      </c>
      <c r="G63" s="38" t="s">
        <v>192</v>
      </c>
      <c r="H63" s="44">
        <v>46255</v>
      </c>
      <c r="I63" s="58">
        <v>570</v>
      </c>
      <c r="J63" s="53" t="s">
        <v>165</v>
      </c>
      <c r="K63" s="35" t="s">
        <v>18</v>
      </c>
    </row>
    <row r="64" spans="1:11" ht="15">
      <c r="A64" s="2">
        <v>63</v>
      </c>
      <c r="B64" s="35" t="s">
        <v>193</v>
      </c>
      <c r="C64" s="35" t="s">
        <v>194</v>
      </c>
      <c r="D64" s="37" t="s">
        <v>195</v>
      </c>
      <c r="E64" s="37" t="s">
        <v>196</v>
      </c>
      <c r="F64" s="44">
        <v>46128</v>
      </c>
      <c r="G64" s="38" t="s">
        <v>197</v>
      </c>
      <c r="H64" s="44">
        <v>46135</v>
      </c>
      <c r="I64" s="48">
        <v>390</v>
      </c>
      <c r="J64" s="53" t="s">
        <v>165</v>
      </c>
      <c r="K64" s="35" t="s">
        <v>18</v>
      </c>
    </row>
    <row r="65" spans="1:12" ht="15">
      <c r="A65" s="2">
        <v>64</v>
      </c>
      <c r="B65" s="35" t="s">
        <v>198</v>
      </c>
      <c r="C65" s="35" t="s">
        <v>194</v>
      </c>
      <c r="D65" s="37" t="s">
        <v>199</v>
      </c>
      <c r="E65" s="37" t="s">
        <v>200</v>
      </c>
      <c r="F65" s="44">
        <v>46160</v>
      </c>
      <c r="G65" s="38" t="s">
        <v>201</v>
      </c>
      <c r="H65" s="44">
        <v>46162</v>
      </c>
      <c r="I65" s="48">
        <v>1500</v>
      </c>
      <c r="J65" s="53" t="s">
        <v>165</v>
      </c>
      <c r="K65" s="35" t="s">
        <v>18</v>
      </c>
    </row>
    <row r="66" spans="1:12" ht="15">
      <c r="A66" s="2">
        <v>65</v>
      </c>
      <c r="B66" s="35" t="s">
        <v>23</v>
      </c>
      <c r="C66" s="35" t="s">
        <v>194</v>
      </c>
      <c r="D66" s="37" t="s">
        <v>202</v>
      </c>
      <c r="E66" s="37" t="s">
        <v>196</v>
      </c>
      <c r="F66" s="44">
        <v>46128</v>
      </c>
      <c r="G66" s="38" t="s">
        <v>203</v>
      </c>
      <c r="H66" s="44">
        <v>46150</v>
      </c>
      <c r="I66" s="58">
        <v>1500</v>
      </c>
      <c r="J66" s="53" t="s">
        <v>165</v>
      </c>
      <c r="K66" s="35" t="s">
        <v>18</v>
      </c>
    </row>
    <row r="67" spans="1:12" ht="15">
      <c r="A67" s="2">
        <v>66</v>
      </c>
      <c r="B67" s="35" t="s">
        <v>23</v>
      </c>
      <c r="C67" s="35" t="s">
        <v>194</v>
      </c>
      <c r="D67" s="37" t="s">
        <v>204</v>
      </c>
      <c r="E67" s="37" t="s">
        <v>196</v>
      </c>
      <c r="F67" s="44">
        <v>46128</v>
      </c>
      <c r="G67" s="38" t="s">
        <v>203</v>
      </c>
      <c r="H67" s="44">
        <v>46150</v>
      </c>
      <c r="I67" s="58">
        <v>1500</v>
      </c>
      <c r="J67" s="53" t="s">
        <v>165</v>
      </c>
      <c r="K67" s="35" t="s">
        <v>18</v>
      </c>
    </row>
    <row r="68" spans="1:12" ht="15">
      <c r="A68" s="2">
        <v>67</v>
      </c>
      <c r="B68" s="35" t="s">
        <v>27</v>
      </c>
      <c r="C68" s="35" t="s">
        <v>194</v>
      </c>
      <c r="D68" s="37" t="s">
        <v>205</v>
      </c>
      <c r="E68" s="37" t="s">
        <v>196</v>
      </c>
      <c r="F68" s="44">
        <v>46128</v>
      </c>
      <c r="G68" s="38" t="s">
        <v>203</v>
      </c>
      <c r="H68" s="44">
        <v>46150</v>
      </c>
      <c r="I68" s="58">
        <v>850</v>
      </c>
      <c r="J68" s="53" t="s">
        <v>165</v>
      </c>
      <c r="K68" s="35" t="s">
        <v>18</v>
      </c>
    </row>
    <row r="69" spans="1:12" ht="15">
      <c r="A69" s="2">
        <v>68</v>
      </c>
      <c r="B69" s="35" t="s">
        <v>27</v>
      </c>
      <c r="C69" s="35" t="s">
        <v>194</v>
      </c>
      <c r="D69" s="37" t="s">
        <v>206</v>
      </c>
      <c r="E69" s="37" t="s">
        <v>196</v>
      </c>
      <c r="F69" s="44">
        <v>46128</v>
      </c>
      <c r="G69" s="38" t="s">
        <v>203</v>
      </c>
      <c r="H69" s="44">
        <v>46150</v>
      </c>
      <c r="I69" s="58">
        <v>180</v>
      </c>
      <c r="J69" s="53" t="s">
        <v>165</v>
      </c>
      <c r="K69" s="35" t="s">
        <v>18</v>
      </c>
    </row>
    <row r="70" spans="1:12" ht="15">
      <c r="A70" s="2">
        <v>69</v>
      </c>
      <c r="B70" s="35" t="s">
        <v>27</v>
      </c>
      <c r="C70" s="35" t="s">
        <v>194</v>
      </c>
      <c r="D70" s="37" t="s">
        <v>207</v>
      </c>
      <c r="E70" s="37" t="s">
        <v>196</v>
      </c>
      <c r="F70" s="44">
        <v>46128</v>
      </c>
      <c r="G70" s="38" t="s">
        <v>203</v>
      </c>
      <c r="H70" s="44">
        <v>46150</v>
      </c>
      <c r="I70" s="58">
        <v>850</v>
      </c>
      <c r="J70" s="53" t="s">
        <v>165</v>
      </c>
      <c r="K70" s="35" t="s">
        <v>18</v>
      </c>
    </row>
    <row r="71" spans="1:12" ht="15">
      <c r="A71" s="2">
        <v>70</v>
      </c>
      <c r="B71" s="35" t="s">
        <v>27</v>
      </c>
      <c r="C71" s="35" t="s">
        <v>194</v>
      </c>
      <c r="D71" s="37" t="s">
        <v>208</v>
      </c>
      <c r="E71" s="37" t="s">
        <v>196</v>
      </c>
      <c r="F71" s="44">
        <v>46128</v>
      </c>
      <c r="G71" s="38" t="s">
        <v>203</v>
      </c>
      <c r="H71" s="44">
        <v>46150</v>
      </c>
      <c r="I71" s="58">
        <v>850</v>
      </c>
      <c r="J71" s="53" t="s">
        <v>165</v>
      </c>
      <c r="K71" s="35" t="s">
        <v>18</v>
      </c>
    </row>
    <row r="72" spans="1:12" ht="15">
      <c r="A72" s="2">
        <v>71</v>
      </c>
      <c r="B72" s="35" t="s">
        <v>27</v>
      </c>
      <c r="C72" s="35" t="s">
        <v>194</v>
      </c>
      <c r="D72" s="37" t="s">
        <v>209</v>
      </c>
      <c r="E72" s="37" t="s">
        <v>196</v>
      </c>
      <c r="F72" s="44">
        <v>46128</v>
      </c>
      <c r="G72" s="38" t="s">
        <v>203</v>
      </c>
      <c r="H72" s="44">
        <v>46150</v>
      </c>
      <c r="I72" s="59">
        <v>0</v>
      </c>
      <c r="J72" s="53" t="s">
        <v>165</v>
      </c>
      <c r="K72" s="35" t="s">
        <v>18</v>
      </c>
      <c r="L72" s="35" t="s">
        <v>210</v>
      </c>
    </row>
    <row r="73" spans="1:12" ht="15">
      <c r="A73" s="2">
        <v>72</v>
      </c>
      <c r="B73" s="35" t="s">
        <v>27</v>
      </c>
      <c r="C73" s="35" t="s">
        <v>194</v>
      </c>
      <c r="D73" s="37" t="s">
        <v>211</v>
      </c>
      <c r="E73" s="37" t="s">
        <v>196</v>
      </c>
      <c r="F73" s="44">
        <v>46128</v>
      </c>
      <c r="G73" s="38" t="s">
        <v>203</v>
      </c>
      <c r="H73" s="44">
        <v>46150</v>
      </c>
      <c r="I73" s="58">
        <v>850</v>
      </c>
      <c r="J73" s="53" t="s">
        <v>165</v>
      </c>
      <c r="K73" s="35" t="s">
        <v>18</v>
      </c>
    </row>
    <row r="74" spans="1:12" ht="15">
      <c r="A74" s="2">
        <v>73</v>
      </c>
      <c r="B74" s="35" t="s">
        <v>27</v>
      </c>
      <c r="C74" s="35" t="s">
        <v>194</v>
      </c>
      <c r="D74" s="37" t="s">
        <v>212</v>
      </c>
      <c r="E74" s="37" t="s">
        <v>196</v>
      </c>
      <c r="F74" s="44">
        <v>46128</v>
      </c>
      <c r="G74" s="38" t="s">
        <v>203</v>
      </c>
      <c r="H74" s="44">
        <v>46150</v>
      </c>
      <c r="I74" s="58">
        <v>850</v>
      </c>
      <c r="J74" s="53" t="s">
        <v>165</v>
      </c>
      <c r="K74" s="35" t="s">
        <v>18</v>
      </c>
    </row>
    <row r="75" spans="1:12" ht="15">
      <c r="A75" s="2">
        <v>74</v>
      </c>
      <c r="B75" s="35" t="s">
        <v>27</v>
      </c>
      <c r="C75" s="35" t="s">
        <v>194</v>
      </c>
      <c r="D75" s="37" t="s">
        <v>213</v>
      </c>
      <c r="E75" s="37" t="s">
        <v>196</v>
      </c>
      <c r="F75" s="44">
        <v>46128</v>
      </c>
      <c r="G75" s="38" t="s">
        <v>203</v>
      </c>
      <c r="H75" s="44">
        <v>46150</v>
      </c>
      <c r="I75" s="58">
        <v>850</v>
      </c>
      <c r="J75" s="53" t="s">
        <v>165</v>
      </c>
      <c r="K75" s="35" t="s">
        <v>18</v>
      </c>
    </row>
    <row r="76" spans="1:12" ht="15">
      <c r="A76" s="2">
        <v>75</v>
      </c>
      <c r="B76" s="35" t="s">
        <v>27</v>
      </c>
      <c r="C76" s="35" t="s">
        <v>194</v>
      </c>
      <c r="D76" s="37" t="s">
        <v>214</v>
      </c>
      <c r="E76" s="37" t="s">
        <v>196</v>
      </c>
      <c r="F76" s="44">
        <v>46128</v>
      </c>
      <c r="G76" s="38" t="s">
        <v>203</v>
      </c>
      <c r="H76" s="44">
        <v>46150</v>
      </c>
      <c r="I76" s="58">
        <v>850</v>
      </c>
      <c r="J76" s="53" t="s">
        <v>165</v>
      </c>
      <c r="K76" s="35" t="s">
        <v>18</v>
      </c>
    </row>
    <row r="77" spans="1:12" ht="15">
      <c r="A77" s="2">
        <v>76</v>
      </c>
      <c r="B77" s="35" t="s">
        <v>27</v>
      </c>
      <c r="C77" s="35" t="s">
        <v>194</v>
      </c>
      <c r="D77" s="37" t="s">
        <v>215</v>
      </c>
      <c r="E77" s="37" t="s">
        <v>196</v>
      </c>
      <c r="F77" s="44">
        <v>46128</v>
      </c>
      <c r="G77" s="38" t="s">
        <v>203</v>
      </c>
      <c r="H77" s="44">
        <v>46150</v>
      </c>
      <c r="I77" s="58">
        <v>850</v>
      </c>
      <c r="J77" s="53" t="s">
        <v>165</v>
      </c>
      <c r="K77" s="35" t="s">
        <v>18</v>
      </c>
    </row>
    <row r="78" spans="1:12" ht="15">
      <c r="A78" s="2">
        <v>77</v>
      </c>
      <c r="B78" s="35" t="s">
        <v>27</v>
      </c>
      <c r="C78" s="35" t="s">
        <v>194</v>
      </c>
      <c r="D78" s="37" t="s">
        <v>216</v>
      </c>
      <c r="E78" s="37" t="s">
        <v>196</v>
      </c>
      <c r="F78" s="44">
        <v>46128</v>
      </c>
      <c r="G78" s="38" t="s">
        <v>203</v>
      </c>
      <c r="H78" s="44">
        <v>46150</v>
      </c>
      <c r="I78" s="58">
        <v>850</v>
      </c>
      <c r="J78" s="53" t="s">
        <v>165</v>
      </c>
      <c r="K78" s="35" t="s">
        <v>18</v>
      </c>
    </row>
    <row r="79" spans="1:12" ht="15">
      <c r="A79" s="2">
        <v>78</v>
      </c>
      <c r="B79" s="35" t="s">
        <v>27</v>
      </c>
      <c r="C79" s="35" t="s">
        <v>194</v>
      </c>
      <c r="D79" s="37" t="s">
        <v>217</v>
      </c>
      <c r="E79" s="37" t="s">
        <v>196</v>
      </c>
      <c r="F79" s="44">
        <v>46128</v>
      </c>
      <c r="G79" s="38" t="s">
        <v>203</v>
      </c>
      <c r="H79" s="44">
        <v>46150</v>
      </c>
      <c r="I79" s="58">
        <v>850</v>
      </c>
      <c r="J79" s="53" t="s">
        <v>165</v>
      </c>
      <c r="K79" s="35" t="s">
        <v>18</v>
      </c>
    </row>
    <row r="80" spans="1:12" ht="15">
      <c r="A80" s="2">
        <v>79</v>
      </c>
      <c r="B80" s="35" t="s">
        <v>27</v>
      </c>
      <c r="C80" s="35" t="s">
        <v>194</v>
      </c>
      <c r="D80" s="37" t="s">
        <v>218</v>
      </c>
      <c r="E80" s="37" t="s">
        <v>196</v>
      </c>
      <c r="F80" s="44">
        <v>46128</v>
      </c>
      <c r="G80" s="38" t="s">
        <v>203</v>
      </c>
      <c r="H80" s="44">
        <v>46150</v>
      </c>
      <c r="I80" s="58">
        <v>180</v>
      </c>
      <c r="J80" s="53" t="s">
        <v>165</v>
      </c>
      <c r="K80" s="35" t="s">
        <v>18</v>
      </c>
    </row>
    <row r="81" spans="1:12" ht="15">
      <c r="A81" s="2">
        <v>80</v>
      </c>
      <c r="B81" s="35" t="s">
        <v>27</v>
      </c>
      <c r="C81" s="35" t="s">
        <v>194</v>
      </c>
      <c r="D81" s="37" t="s">
        <v>219</v>
      </c>
      <c r="E81" s="37" t="s">
        <v>196</v>
      </c>
      <c r="F81" s="44">
        <v>46128</v>
      </c>
      <c r="G81" s="38" t="s">
        <v>203</v>
      </c>
      <c r="H81" s="44">
        <v>46150</v>
      </c>
      <c r="I81" s="58">
        <v>850</v>
      </c>
      <c r="J81" s="53" t="s">
        <v>165</v>
      </c>
      <c r="K81" s="35" t="s">
        <v>18</v>
      </c>
    </row>
    <row r="82" spans="1:12" ht="15">
      <c r="A82" s="2">
        <v>81</v>
      </c>
      <c r="B82" s="35" t="s">
        <v>220</v>
      </c>
      <c r="C82" s="35" t="s">
        <v>194</v>
      </c>
      <c r="D82" s="37" t="s">
        <v>221</v>
      </c>
      <c r="E82" s="37" t="s">
        <v>196</v>
      </c>
      <c r="F82" s="44">
        <v>46128</v>
      </c>
      <c r="G82" s="38" t="s">
        <v>203</v>
      </c>
      <c r="H82" s="44">
        <v>46150</v>
      </c>
      <c r="I82" s="58">
        <v>1000</v>
      </c>
      <c r="J82" s="53" t="s">
        <v>165</v>
      </c>
      <c r="K82" s="35" t="s">
        <v>18</v>
      </c>
    </row>
    <row r="83" spans="1:12" ht="15">
      <c r="A83" s="2">
        <v>82</v>
      </c>
      <c r="B83" s="35" t="s">
        <v>220</v>
      </c>
      <c r="C83" s="35" t="s">
        <v>194</v>
      </c>
      <c r="D83" s="37" t="s">
        <v>222</v>
      </c>
      <c r="E83" s="37" t="s">
        <v>196</v>
      </c>
      <c r="F83" s="44">
        <v>46128</v>
      </c>
      <c r="G83" s="41" t="s">
        <v>223</v>
      </c>
      <c r="H83" s="55">
        <v>46167</v>
      </c>
      <c r="I83" s="49">
        <v>700</v>
      </c>
      <c r="J83" s="53" t="s">
        <v>165</v>
      </c>
      <c r="K83" s="35" t="s">
        <v>18</v>
      </c>
    </row>
    <row r="84" spans="1:12" ht="15">
      <c r="A84" s="2">
        <v>83</v>
      </c>
      <c r="B84" s="35" t="s">
        <v>220</v>
      </c>
      <c r="C84" s="35" t="s">
        <v>194</v>
      </c>
      <c r="D84" s="37" t="s">
        <v>224</v>
      </c>
      <c r="E84" s="37" t="s">
        <v>196</v>
      </c>
      <c r="F84" s="44">
        <v>46128</v>
      </c>
      <c r="G84" s="41" t="s">
        <v>225</v>
      </c>
      <c r="H84" s="55">
        <v>46167</v>
      </c>
      <c r="I84" s="49">
        <v>700</v>
      </c>
      <c r="J84" s="53" t="s">
        <v>165</v>
      </c>
      <c r="K84" s="35" t="s">
        <v>18</v>
      </c>
    </row>
    <row r="85" spans="1:12" ht="15">
      <c r="A85" s="2">
        <v>84</v>
      </c>
      <c r="B85" s="35" t="s">
        <v>193</v>
      </c>
      <c r="C85" s="35" t="s">
        <v>194</v>
      </c>
      <c r="D85" s="37" t="s">
        <v>226</v>
      </c>
      <c r="E85" s="37" t="s">
        <v>196</v>
      </c>
      <c r="F85" s="44">
        <v>46128</v>
      </c>
      <c r="G85" s="41" t="s">
        <v>227</v>
      </c>
      <c r="H85" s="55">
        <v>46179</v>
      </c>
      <c r="I85" s="58">
        <v>550</v>
      </c>
      <c r="J85" s="53" t="s">
        <v>165</v>
      </c>
      <c r="K85" s="35" t="s">
        <v>18</v>
      </c>
    </row>
    <row r="86" spans="1:12" ht="15">
      <c r="A86" s="2">
        <v>85</v>
      </c>
      <c r="B86" s="35" t="s">
        <v>74</v>
      </c>
      <c r="C86" s="35" t="s">
        <v>194</v>
      </c>
      <c r="D86" s="37" t="s">
        <v>228</v>
      </c>
      <c r="E86" s="37" t="s">
        <v>196</v>
      </c>
      <c r="F86" s="44">
        <v>46128</v>
      </c>
      <c r="G86" s="41" t="s">
        <v>227</v>
      </c>
      <c r="H86" s="55">
        <v>46179</v>
      </c>
      <c r="I86" s="58">
        <v>340</v>
      </c>
      <c r="J86" s="53" t="s">
        <v>165</v>
      </c>
      <c r="K86" s="35" t="s">
        <v>18</v>
      </c>
    </row>
    <row r="87" spans="1:12" ht="15">
      <c r="A87" s="2">
        <v>86</v>
      </c>
      <c r="B87" s="35" t="s">
        <v>12</v>
      </c>
      <c r="C87" s="35" t="s">
        <v>194</v>
      </c>
      <c r="D87" s="37" t="s">
        <v>229</v>
      </c>
      <c r="E87" s="37" t="s">
        <v>196</v>
      </c>
      <c r="F87" s="44">
        <v>46128</v>
      </c>
      <c r="G87" s="41" t="s">
        <v>227</v>
      </c>
      <c r="H87" s="55">
        <v>46179</v>
      </c>
      <c r="I87" s="58">
        <v>410</v>
      </c>
      <c r="J87" s="53" t="s">
        <v>165</v>
      </c>
      <c r="K87" s="35" t="s">
        <v>18</v>
      </c>
    </row>
    <row r="88" spans="1:12" ht="15">
      <c r="A88" s="2">
        <v>87</v>
      </c>
      <c r="B88" s="35" t="s">
        <v>74</v>
      </c>
      <c r="C88" s="35" t="s">
        <v>194</v>
      </c>
      <c r="D88" s="37" t="s">
        <v>230</v>
      </c>
      <c r="E88" s="37" t="s">
        <v>196</v>
      </c>
      <c r="F88" s="44">
        <v>46128</v>
      </c>
      <c r="G88" s="41" t="s">
        <v>227</v>
      </c>
      <c r="H88" s="55">
        <v>46179</v>
      </c>
      <c r="I88" s="58">
        <v>340</v>
      </c>
      <c r="J88" s="53" t="s">
        <v>165</v>
      </c>
      <c r="K88" s="35" t="s">
        <v>18</v>
      </c>
    </row>
    <row r="89" spans="1:12" ht="15">
      <c r="A89" s="2">
        <v>88</v>
      </c>
      <c r="B89" s="35" t="s">
        <v>231</v>
      </c>
      <c r="C89" s="35" t="s">
        <v>194</v>
      </c>
      <c r="D89" s="37" t="s">
        <v>232</v>
      </c>
      <c r="E89" s="37" t="s">
        <v>196</v>
      </c>
      <c r="F89" s="44">
        <v>46128</v>
      </c>
      <c r="G89" s="41" t="s">
        <v>227</v>
      </c>
      <c r="H89" s="55">
        <v>46179</v>
      </c>
      <c r="I89" s="58">
        <v>1200</v>
      </c>
      <c r="J89" s="53" t="s">
        <v>165</v>
      </c>
      <c r="K89" s="35" t="s">
        <v>18</v>
      </c>
    </row>
    <row r="90" spans="1:12" ht="15">
      <c r="A90" s="2">
        <v>89</v>
      </c>
      <c r="B90" s="35" t="s">
        <v>182</v>
      </c>
      <c r="C90" s="35" t="s">
        <v>194</v>
      </c>
      <c r="D90" s="37" t="s">
        <v>233</v>
      </c>
      <c r="E90" s="37" t="s">
        <v>196</v>
      </c>
      <c r="F90" s="44">
        <v>46128</v>
      </c>
      <c r="G90" s="41" t="s">
        <v>234</v>
      </c>
      <c r="H90" s="55">
        <v>46210</v>
      </c>
      <c r="I90" s="58">
        <v>1500</v>
      </c>
      <c r="J90" s="53" t="s">
        <v>165</v>
      </c>
      <c r="K90" s="35" t="s">
        <v>18</v>
      </c>
    </row>
    <row r="91" spans="1:12" ht="15">
      <c r="A91" s="2">
        <v>90</v>
      </c>
      <c r="B91" s="35" t="s">
        <v>193</v>
      </c>
      <c r="C91" s="35" t="s">
        <v>194</v>
      </c>
      <c r="D91" s="37" t="s">
        <v>226</v>
      </c>
      <c r="E91" s="37" t="s">
        <v>196</v>
      </c>
      <c r="F91" s="44">
        <v>46128</v>
      </c>
      <c r="G91" s="41" t="s">
        <v>234</v>
      </c>
      <c r="H91" s="55">
        <v>46210</v>
      </c>
      <c r="I91" s="59">
        <v>0</v>
      </c>
      <c r="J91" s="53" t="s">
        <v>165</v>
      </c>
      <c r="K91" s="35" t="s">
        <v>18</v>
      </c>
      <c r="L91" s="35" t="s">
        <v>210</v>
      </c>
    </row>
    <row r="92" spans="1:12" ht="15">
      <c r="A92" s="2">
        <v>91</v>
      </c>
      <c r="B92" s="35" t="s">
        <v>43</v>
      </c>
      <c r="C92" s="35" t="s">
        <v>194</v>
      </c>
      <c r="D92" s="37" t="s">
        <v>235</v>
      </c>
      <c r="E92" s="37" t="s">
        <v>196</v>
      </c>
      <c r="F92" s="44">
        <v>46128</v>
      </c>
      <c r="G92" s="41" t="s">
        <v>234</v>
      </c>
      <c r="H92" s="55">
        <v>46210</v>
      </c>
      <c r="I92" s="58">
        <v>500</v>
      </c>
      <c r="J92" s="53" t="s">
        <v>165</v>
      </c>
      <c r="K92" s="35" t="s">
        <v>18</v>
      </c>
    </row>
    <row r="93" spans="1:12" ht="15">
      <c r="A93" s="2">
        <v>92</v>
      </c>
      <c r="B93" s="35" t="s">
        <v>43</v>
      </c>
      <c r="C93" s="35" t="s">
        <v>194</v>
      </c>
      <c r="D93" s="37" t="s">
        <v>236</v>
      </c>
      <c r="E93" s="37" t="s">
        <v>196</v>
      </c>
      <c r="F93" s="44">
        <v>46128</v>
      </c>
      <c r="G93" s="41" t="s">
        <v>234</v>
      </c>
      <c r="H93" s="55">
        <v>46210</v>
      </c>
      <c r="I93" s="58">
        <v>500</v>
      </c>
      <c r="J93" s="53" t="s">
        <v>165</v>
      </c>
      <c r="K93" s="35" t="s">
        <v>18</v>
      </c>
    </row>
    <row r="94" spans="1:12" ht="15">
      <c r="A94" s="2">
        <v>93</v>
      </c>
      <c r="B94" s="35" t="s">
        <v>91</v>
      </c>
      <c r="C94" s="35" t="s">
        <v>194</v>
      </c>
      <c r="D94" s="37" t="s">
        <v>237</v>
      </c>
      <c r="E94" s="37" t="s">
        <v>196</v>
      </c>
      <c r="F94" s="44">
        <v>46128</v>
      </c>
      <c r="G94" s="41" t="s">
        <v>234</v>
      </c>
      <c r="H94" s="55">
        <v>46210</v>
      </c>
      <c r="I94" s="58">
        <v>1300</v>
      </c>
      <c r="J94" s="53" t="s">
        <v>165</v>
      </c>
      <c r="K94" s="35" t="s">
        <v>18</v>
      </c>
    </row>
    <row r="95" spans="1:12" ht="15">
      <c r="A95" s="2">
        <v>94</v>
      </c>
      <c r="B95" s="35" t="s">
        <v>91</v>
      </c>
      <c r="C95" s="35" t="s">
        <v>194</v>
      </c>
      <c r="D95" s="37" t="s">
        <v>238</v>
      </c>
      <c r="E95" s="37" t="s">
        <v>196</v>
      </c>
      <c r="F95" s="44">
        <v>46128</v>
      </c>
      <c r="G95" s="41" t="s">
        <v>234</v>
      </c>
      <c r="H95" s="55">
        <v>46210</v>
      </c>
      <c r="I95" s="58">
        <v>1100</v>
      </c>
      <c r="J95" s="53" t="s">
        <v>165</v>
      </c>
      <c r="K95" s="35" t="s">
        <v>18</v>
      </c>
    </row>
    <row r="96" spans="1:12" ht="15">
      <c r="A96" s="2">
        <v>95</v>
      </c>
      <c r="B96" s="35" t="s">
        <v>91</v>
      </c>
      <c r="C96" s="35" t="s">
        <v>194</v>
      </c>
      <c r="D96" s="37" t="s">
        <v>239</v>
      </c>
      <c r="E96" s="37" t="s">
        <v>196</v>
      </c>
      <c r="F96" s="44">
        <v>46128</v>
      </c>
      <c r="G96" s="41" t="s">
        <v>234</v>
      </c>
      <c r="H96" s="55">
        <v>46210</v>
      </c>
      <c r="I96" s="58">
        <v>1100</v>
      </c>
      <c r="J96" s="53" t="s">
        <v>165</v>
      </c>
      <c r="K96" s="35" t="s">
        <v>18</v>
      </c>
    </row>
    <row r="97" spans="1:11" ht="15">
      <c r="A97" s="2">
        <v>96</v>
      </c>
      <c r="B97" s="35" t="s">
        <v>43</v>
      </c>
      <c r="C97" s="35" t="s">
        <v>194</v>
      </c>
      <c r="D97" s="37" t="s">
        <v>240</v>
      </c>
      <c r="E97" s="37" t="s">
        <v>196</v>
      </c>
      <c r="F97" s="44">
        <v>46128</v>
      </c>
      <c r="G97" s="41" t="s">
        <v>234</v>
      </c>
      <c r="H97" s="55">
        <v>46210</v>
      </c>
      <c r="I97" s="58">
        <v>500</v>
      </c>
      <c r="J97" s="53" t="s">
        <v>165</v>
      </c>
      <c r="K97" s="35" t="s">
        <v>18</v>
      </c>
    </row>
    <row r="98" spans="1:11" ht="15">
      <c r="A98" s="2">
        <v>97</v>
      </c>
      <c r="B98" s="35" t="s">
        <v>43</v>
      </c>
      <c r="C98" s="35" t="s">
        <v>194</v>
      </c>
      <c r="D98" s="37" t="s">
        <v>241</v>
      </c>
      <c r="E98" s="37" t="s">
        <v>196</v>
      </c>
      <c r="F98" s="44">
        <v>46128</v>
      </c>
      <c r="G98" s="41" t="s">
        <v>234</v>
      </c>
      <c r="H98" s="55">
        <v>46210</v>
      </c>
      <c r="I98" s="58">
        <v>500</v>
      </c>
      <c r="J98" s="53" t="s">
        <v>165</v>
      </c>
      <c r="K98" s="35" t="s">
        <v>18</v>
      </c>
    </row>
    <row r="99" spans="1:11" ht="15">
      <c r="A99" s="2">
        <v>98</v>
      </c>
      <c r="B99" s="35" t="s">
        <v>193</v>
      </c>
      <c r="C99" s="35" t="s">
        <v>194</v>
      </c>
      <c r="D99" s="37" t="s">
        <v>242</v>
      </c>
      <c r="E99" s="37" t="s">
        <v>196</v>
      </c>
      <c r="F99" s="44">
        <v>46128</v>
      </c>
      <c r="G99" s="41" t="s">
        <v>234</v>
      </c>
      <c r="H99" s="55">
        <v>46210</v>
      </c>
      <c r="I99" s="58">
        <v>2100</v>
      </c>
      <c r="J99" s="53" t="s">
        <v>165</v>
      </c>
      <c r="K99" s="35" t="s">
        <v>18</v>
      </c>
    </row>
    <row r="100" spans="1:11" ht="15">
      <c r="A100" s="2">
        <v>99</v>
      </c>
      <c r="B100" s="35" t="s">
        <v>243</v>
      </c>
      <c r="C100" s="35" t="s">
        <v>194</v>
      </c>
      <c r="D100" s="37" t="s">
        <v>244</v>
      </c>
      <c r="E100" s="37" t="s">
        <v>196</v>
      </c>
      <c r="F100" s="44">
        <v>46128</v>
      </c>
      <c r="G100" s="41" t="s">
        <v>234</v>
      </c>
      <c r="H100" s="55">
        <v>46210</v>
      </c>
      <c r="I100" s="58">
        <v>1140</v>
      </c>
      <c r="J100" s="53" t="s">
        <v>165</v>
      </c>
      <c r="K100" s="35" t="s">
        <v>18</v>
      </c>
    </row>
    <row r="101" spans="1:11" ht="15">
      <c r="A101" s="2">
        <v>100</v>
      </c>
      <c r="B101" s="35" t="s">
        <v>27</v>
      </c>
      <c r="C101" s="35" t="s">
        <v>194</v>
      </c>
      <c r="D101" s="37" t="s">
        <v>245</v>
      </c>
      <c r="E101" s="37" t="s">
        <v>196</v>
      </c>
      <c r="F101" s="44">
        <v>46128</v>
      </c>
      <c r="G101" s="41" t="s">
        <v>234</v>
      </c>
      <c r="H101" s="55">
        <v>46210</v>
      </c>
      <c r="I101" s="58">
        <v>300</v>
      </c>
      <c r="J101" s="53" t="s">
        <v>165</v>
      </c>
      <c r="K101" s="35" t="s">
        <v>18</v>
      </c>
    </row>
    <row r="102" spans="1:11" ht="15">
      <c r="A102" s="2">
        <v>101</v>
      </c>
      <c r="B102" s="35" t="s">
        <v>246</v>
      </c>
      <c r="C102" s="35" t="s">
        <v>194</v>
      </c>
      <c r="D102" s="37" t="s">
        <v>247</v>
      </c>
      <c r="E102" s="37" t="s">
        <v>196</v>
      </c>
      <c r="F102" s="44">
        <v>46128</v>
      </c>
      <c r="G102" s="41" t="s">
        <v>234</v>
      </c>
      <c r="H102" s="55">
        <v>46210</v>
      </c>
      <c r="I102" s="58">
        <v>1500</v>
      </c>
      <c r="J102" s="53" t="s">
        <v>165</v>
      </c>
      <c r="K102" s="35" t="s">
        <v>18</v>
      </c>
    </row>
    <row r="103" spans="1:11" ht="15">
      <c r="A103" s="2">
        <v>102</v>
      </c>
      <c r="B103" s="35" t="s">
        <v>246</v>
      </c>
      <c r="C103" s="35" t="s">
        <v>194</v>
      </c>
      <c r="D103" s="37" t="s">
        <v>248</v>
      </c>
      <c r="E103" s="37" t="s">
        <v>196</v>
      </c>
      <c r="F103" s="44">
        <v>46128</v>
      </c>
      <c r="G103" s="41" t="s">
        <v>234</v>
      </c>
      <c r="H103" s="55">
        <v>46210</v>
      </c>
      <c r="I103" s="58">
        <v>1500</v>
      </c>
      <c r="J103" s="53" t="s">
        <v>165</v>
      </c>
      <c r="K103" s="35" t="s">
        <v>18</v>
      </c>
    </row>
    <row r="104" spans="1:11" ht="15">
      <c r="A104" s="2">
        <v>103</v>
      </c>
      <c r="B104" s="35" t="s">
        <v>246</v>
      </c>
      <c r="C104" s="35" t="s">
        <v>194</v>
      </c>
      <c r="D104" s="37" t="s">
        <v>249</v>
      </c>
      <c r="E104" s="37" t="s">
        <v>196</v>
      </c>
      <c r="F104" s="44">
        <v>46128</v>
      </c>
      <c r="G104" s="41" t="s">
        <v>234</v>
      </c>
      <c r="H104" s="55">
        <v>46210</v>
      </c>
      <c r="I104" s="58">
        <v>1500</v>
      </c>
      <c r="J104" s="53" t="s">
        <v>165</v>
      </c>
      <c r="K104" s="35" t="s">
        <v>18</v>
      </c>
    </row>
    <row r="105" spans="1:11" ht="15">
      <c r="A105" s="2">
        <v>104</v>
      </c>
      <c r="B105" s="35" t="s">
        <v>246</v>
      </c>
      <c r="C105" s="35" t="s">
        <v>194</v>
      </c>
      <c r="D105" s="37" t="s">
        <v>250</v>
      </c>
      <c r="E105" s="37" t="s">
        <v>196</v>
      </c>
      <c r="F105" s="44">
        <v>46128</v>
      </c>
      <c r="G105" s="41" t="s">
        <v>234</v>
      </c>
      <c r="H105" s="55">
        <v>46210</v>
      </c>
      <c r="I105" s="58">
        <v>1500</v>
      </c>
      <c r="J105" s="53" t="s">
        <v>165</v>
      </c>
      <c r="K105" s="35" t="s">
        <v>18</v>
      </c>
    </row>
    <row r="106" spans="1:11" ht="15">
      <c r="A106" s="2">
        <v>105</v>
      </c>
      <c r="B106" s="35" t="s">
        <v>246</v>
      </c>
      <c r="C106" s="35" t="s">
        <v>194</v>
      </c>
      <c r="D106" s="37" t="s">
        <v>251</v>
      </c>
      <c r="E106" s="37" t="s">
        <v>196</v>
      </c>
      <c r="F106" s="44">
        <v>46128</v>
      </c>
      <c r="G106" s="41" t="s">
        <v>234</v>
      </c>
      <c r="H106" s="55">
        <v>46210</v>
      </c>
      <c r="I106" s="58">
        <v>1500</v>
      </c>
      <c r="J106" s="53" t="s">
        <v>165</v>
      </c>
      <c r="K106" s="35" t="s">
        <v>18</v>
      </c>
    </row>
    <row r="107" spans="1:11" ht="15">
      <c r="A107" s="2">
        <v>106</v>
      </c>
      <c r="B107" s="35" t="s">
        <v>246</v>
      </c>
      <c r="C107" s="35" t="s">
        <v>194</v>
      </c>
      <c r="D107" s="37" t="s">
        <v>252</v>
      </c>
      <c r="E107" s="37" t="s">
        <v>196</v>
      </c>
      <c r="F107" s="44">
        <v>46128</v>
      </c>
      <c r="G107" s="41" t="s">
        <v>234</v>
      </c>
      <c r="H107" s="55">
        <v>46210</v>
      </c>
      <c r="I107" s="58">
        <v>1500</v>
      </c>
      <c r="J107" s="53" t="s">
        <v>165</v>
      </c>
      <c r="K107" s="35" t="s">
        <v>18</v>
      </c>
    </row>
    <row r="108" spans="1:11" ht="15">
      <c r="A108" s="2">
        <v>107</v>
      </c>
      <c r="B108" s="35" t="s">
        <v>246</v>
      </c>
      <c r="C108" s="35" t="s">
        <v>194</v>
      </c>
      <c r="D108" s="37" t="s">
        <v>253</v>
      </c>
      <c r="E108" s="37" t="s">
        <v>196</v>
      </c>
      <c r="F108" s="44">
        <v>46128</v>
      </c>
      <c r="G108" s="41" t="s">
        <v>234</v>
      </c>
      <c r="H108" s="55">
        <v>46210</v>
      </c>
      <c r="I108" s="58">
        <v>1500</v>
      </c>
      <c r="J108" s="53" t="s">
        <v>165</v>
      </c>
      <c r="K108" s="35" t="s">
        <v>18</v>
      </c>
    </row>
    <row r="109" spans="1:11" ht="15">
      <c r="A109" s="2">
        <v>108</v>
      </c>
      <c r="B109" s="35" t="s">
        <v>246</v>
      </c>
      <c r="C109" s="35" t="s">
        <v>194</v>
      </c>
      <c r="D109" s="37" t="s">
        <v>254</v>
      </c>
      <c r="E109" s="37" t="s">
        <v>196</v>
      </c>
      <c r="F109" s="44">
        <v>46128</v>
      </c>
      <c r="G109" s="41" t="s">
        <v>234</v>
      </c>
      <c r="H109" s="55">
        <v>46210</v>
      </c>
      <c r="I109" s="58">
        <v>1500</v>
      </c>
      <c r="J109" s="53" t="s">
        <v>165</v>
      </c>
      <c r="K109" s="35" t="s">
        <v>18</v>
      </c>
    </row>
    <row r="110" spans="1:11" ht="15">
      <c r="A110" s="2">
        <v>109</v>
      </c>
      <c r="B110" s="35" t="s">
        <v>246</v>
      </c>
      <c r="C110" s="35" t="s">
        <v>194</v>
      </c>
      <c r="D110" s="37" t="s">
        <v>255</v>
      </c>
      <c r="E110" s="37" t="s">
        <v>196</v>
      </c>
      <c r="F110" s="44">
        <v>46128</v>
      </c>
      <c r="G110" s="41" t="s">
        <v>234</v>
      </c>
      <c r="H110" s="55">
        <v>46210</v>
      </c>
      <c r="I110" s="58">
        <v>1500</v>
      </c>
      <c r="J110" s="53" t="s">
        <v>165</v>
      </c>
      <c r="K110" s="35" t="s">
        <v>18</v>
      </c>
    </row>
    <row r="111" spans="1:11" ht="15">
      <c r="A111" s="2">
        <v>110</v>
      </c>
      <c r="B111" s="35" t="s">
        <v>246</v>
      </c>
      <c r="C111" s="35" t="s">
        <v>194</v>
      </c>
      <c r="D111" s="37" t="s">
        <v>256</v>
      </c>
      <c r="E111" s="37" t="s">
        <v>196</v>
      </c>
      <c r="F111" s="44">
        <v>46128</v>
      </c>
      <c r="G111" s="41" t="s">
        <v>234</v>
      </c>
      <c r="H111" s="55">
        <v>46210</v>
      </c>
      <c r="I111" s="58">
        <v>1500</v>
      </c>
      <c r="J111" s="53" t="s">
        <v>165</v>
      </c>
      <c r="K111" s="35" t="s">
        <v>18</v>
      </c>
    </row>
    <row r="112" spans="1:11" ht="15">
      <c r="A112" s="2">
        <v>111</v>
      </c>
      <c r="B112" s="35" t="s">
        <v>246</v>
      </c>
      <c r="C112" s="35" t="s">
        <v>194</v>
      </c>
      <c r="D112" s="37" t="s">
        <v>257</v>
      </c>
      <c r="E112" s="37" t="s">
        <v>196</v>
      </c>
      <c r="F112" s="44">
        <v>46128</v>
      </c>
      <c r="G112" s="41" t="s">
        <v>234</v>
      </c>
      <c r="H112" s="55">
        <v>46210</v>
      </c>
      <c r="I112" s="58">
        <v>1500</v>
      </c>
      <c r="J112" s="53" t="s">
        <v>165</v>
      </c>
      <c r="K112" s="35" t="s">
        <v>18</v>
      </c>
    </row>
    <row r="113" spans="1:11" ht="15">
      <c r="A113" s="2">
        <v>112</v>
      </c>
      <c r="B113" s="35" t="s">
        <v>258</v>
      </c>
      <c r="C113" s="35" t="s">
        <v>194</v>
      </c>
      <c r="D113" s="37" t="s">
        <v>259</v>
      </c>
      <c r="E113" s="37" t="s">
        <v>196</v>
      </c>
      <c r="F113" s="44">
        <v>46128</v>
      </c>
      <c r="G113" s="41" t="s">
        <v>234</v>
      </c>
      <c r="H113" s="55">
        <v>46210</v>
      </c>
      <c r="I113" s="58">
        <v>1000</v>
      </c>
      <c r="J113" s="53" t="s">
        <v>165</v>
      </c>
      <c r="K113" s="35" t="s">
        <v>18</v>
      </c>
    </row>
    <row r="114" spans="1:11" ht="15">
      <c r="A114" s="2">
        <v>113</v>
      </c>
      <c r="B114" s="35" t="s">
        <v>78</v>
      </c>
      <c r="C114" s="35" t="s">
        <v>194</v>
      </c>
      <c r="D114" s="37" t="s">
        <v>260</v>
      </c>
      <c r="E114" s="37" t="s">
        <v>196</v>
      </c>
      <c r="F114" s="44">
        <v>46128</v>
      </c>
      <c r="G114" s="41" t="s">
        <v>234</v>
      </c>
      <c r="H114" s="55">
        <v>46210</v>
      </c>
      <c r="I114" s="58">
        <v>1460.48</v>
      </c>
      <c r="J114" s="53" t="s">
        <v>165</v>
      </c>
      <c r="K114" s="35" t="s">
        <v>18</v>
      </c>
    </row>
    <row r="115" spans="1:11" ht="15">
      <c r="A115" s="2">
        <v>114</v>
      </c>
      <c r="B115" s="35" t="s">
        <v>27</v>
      </c>
      <c r="C115" s="35" t="s">
        <v>194</v>
      </c>
      <c r="D115" s="37" t="s">
        <v>261</v>
      </c>
      <c r="E115" s="37" t="s">
        <v>196</v>
      </c>
      <c r="F115" s="44">
        <v>46128</v>
      </c>
      <c r="G115" s="41" t="s">
        <v>234</v>
      </c>
      <c r="H115" s="55">
        <v>46210</v>
      </c>
      <c r="I115" s="58">
        <v>210</v>
      </c>
      <c r="J115" s="53" t="s">
        <v>165</v>
      </c>
      <c r="K115" s="35" t="s">
        <v>18</v>
      </c>
    </row>
    <row r="116" spans="1:11" ht="15">
      <c r="A116" s="2">
        <v>115</v>
      </c>
      <c r="B116" s="35" t="s">
        <v>27</v>
      </c>
      <c r="C116" s="35" t="s">
        <v>194</v>
      </c>
      <c r="D116" s="37" t="s">
        <v>262</v>
      </c>
      <c r="E116" s="37" t="s">
        <v>196</v>
      </c>
      <c r="F116" s="44">
        <v>46128</v>
      </c>
      <c r="G116" s="41" t="s">
        <v>234</v>
      </c>
      <c r="H116" s="55">
        <v>46210</v>
      </c>
      <c r="I116" s="58">
        <v>850</v>
      </c>
      <c r="J116" s="53" t="s">
        <v>165</v>
      </c>
      <c r="K116" s="35" t="s">
        <v>18</v>
      </c>
    </row>
    <row r="117" spans="1:11" ht="15">
      <c r="A117" s="2">
        <v>116</v>
      </c>
      <c r="B117" s="35" t="s">
        <v>27</v>
      </c>
      <c r="C117" s="35" t="s">
        <v>194</v>
      </c>
      <c r="D117" s="37" t="s">
        <v>263</v>
      </c>
      <c r="E117" s="37" t="s">
        <v>196</v>
      </c>
      <c r="F117" s="44">
        <v>46128</v>
      </c>
      <c r="G117" s="41" t="s">
        <v>234</v>
      </c>
      <c r="H117" s="55">
        <v>46210</v>
      </c>
      <c r="I117" s="58">
        <v>850</v>
      </c>
      <c r="J117" s="53" t="s">
        <v>165</v>
      </c>
      <c r="K117" s="35" t="s">
        <v>18</v>
      </c>
    </row>
    <row r="118" spans="1:11" ht="15">
      <c r="A118" s="2">
        <v>117</v>
      </c>
      <c r="B118" s="35" t="s">
        <v>74</v>
      </c>
      <c r="C118" s="35" t="s">
        <v>38</v>
      </c>
      <c r="D118" s="37" t="s">
        <v>264</v>
      </c>
      <c r="E118" s="40" t="s">
        <v>265</v>
      </c>
      <c r="F118" s="44">
        <v>46129</v>
      </c>
      <c r="G118" s="41" t="s">
        <v>266</v>
      </c>
      <c r="H118" s="55">
        <v>46147</v>
      </c>
      <c r="I118" s="49">
        <v>760</v>
      </c>
      <c r="J118" s="35" t="s">
        <v>267</v>
      </c>
      <c r="K118" s="35" t="s">
        <v>18</v>
      </c>
    </row>
    <row r="119" spans="1:11" ht="15">
      <c r="A119" s="2">
        <v>118</v>
      </c>
      <c r="B119" s="35" t="s">
        <v>23</v>
      </c>
      <c r="C119" s="35" t="s">
        <v>38</v>
      </c>
      <c r="D119" s="37" t="s">
        <v>268</v>
      </c>
      <c r="E119" s="40" t="s">
        <v>265</v>
      </c>
      <c r="F119" s="44">
        <v>46129</v>
      </c>
      <c r="G119" s="41" t="s">
        <v>269</v>
      </c>
      <c r="H119" s="55">
        <v>46156</v>
      </c>
      <c r="I119" s="49">
        <v>1710</v>
      </c>
      <c r="J119" s="35" t="s">
        <v>270</v>
      </c>
      <c r="K119" s="35" t="s">
        <v>18</v>
      </c>
    </row>
    <row r="120" spans="1:11" ht="15">
      <c r="A120" s="2">
        <v>119</v>
      </c>
      <c r="B120" s="35" t="s">
        <v>23</v>
      </c>
      <c r="C120" s="35" t="s">
        <v>38</v>
      </c>
      <c r="D120" s="37" t="s">
        <v>271</v>
      </c>
      <c r="E120" s="40" t="s">
        <v>265</v>
      </c>
      <c r="F120" s="44">
        <v>46129</v>
      </c>
      <c r="G120" s="41" t="s">
        <v>272</v>
      </c>
      <c r="H120" s="55">
        <v>46234</v>
      </c>
      <c r="I120" s="49">
        <v>1425</v>
      </c>
      <c r="J120" s="35" t="s">
        <v>273</v>
      </c>
      <c r="K120" s="35" t="s">
        <v>18</v>
      </c>
    </row>
    <row r="121" spans="1:11" ht="15">
      <c r="A121" s="2">
        <v>120</v>
      </c>
      <c r="B121" s="35" t="s">
        <v>23</v>
      </c>
      <c r="C121" s="35" t="s">
        <v>38</v>
      </c>
      <c r="D121" s="37" t="s">
        <v>274</v>
      </c>
      <c r="E121" s="40" t="s">
        <v>265</v>
      </c>
      <c r="F121" s="44">
        <v>46129</v>
      </c>
      <c r="G121" s="41" t="s">
        <v>275</v>
      </c>
      <c r="H121" s="55">
        <v>46234</v>
      </c>
      <c r="I121" s="49">
        <v>1425</v>
      </c>
      <c r="J121" s="35" t="s">
        <v>276</v>
      </c>
      <c r="K121" s="35" t="s">
        <v>18</v>
      </c>
    </row>
    <row r="122" spans="1:11" ht="15">
      <c r="A122" s="2">
        <v>121</v>
      </c>
      <c r="B122" s="35" t="s">
        <v>50</v>
      </c>
      <c r="C122" s="35" t="s">
        <v>38</v>
      </c>
      <c r="D122" s="37" t="s">
        <v>277</v>
      </c>
      <c r="E122" s="40" t="s">
        <v>265</v>
      </c>
      <c r="F122" s="44">
        <v>46129</v>
      </c>
      <c r="G122" s="41" t="s">
        <v>278</v>
      </c>
      <c r="H122" s="55">
        <v>46241</v>
      </c>
      <c r="I122" s="49">
        <v>1235</v>
      </c>
      <c r="J122" s="35" t="s">
        <v>279</v>
      </c>
      <c r="K122" s="35" t="s">
        <v>18</v>
      </c>
    </row>
    <row r="123" spans="1:11" ht="15">
      <c r="A123" s="2">
        <v>122</v>
      </c>
      <c r="B123" s="35" t="s">
        <v>280</v>
      </c>
      <c r="C123" s="35" t="s">
        <v>13</v>
      </c>
      <c r="D123" s="37" t="s">
        <v>281</v>
      </c>
      <c r="E123" s="40" t="s">
        <v>282</v>
      </c>
      <c r="F123" s="44">
        <v>46129</v>
      </c>
      <c r="G123" s="41" t="s">
        <v>283</v>
      </c>
      <c r="H123" s="55">
        <v>46153</v>
      </c>
      <c r="I123" s="49">
        <v>670</v>
      </c>
      <c r="J123" s="35" t="s">
        <v>284</v>
      </c>
      <c r="K123" s="35" t="s">
        <v>18</v>
      </c>
    </row>
    <row r="124" spans="1:11" ht="15">
      <c r="A124" s="2">
        <v>123</v>
      </c>
      <c r="B124" s="35" t="s">
        <v>19</v>
      </c>
      <c r="C124" s="35" t="s">
        <v>13</v>
      </c>
      <c r="D124" s="37" t="s">
        <v>285</v>
      </c>
      <c r="E124" s="40" t="s">
        <v>282</v>
      </c>
      <c r="F124" s="44">
        <v>46129</v>
      </c>
      <c r="G124" s="41" t="s">
        <v>286</v>
      </c>
      <c r="H124" s="55">
        <v>46153</v>
      </c>
      <c r="I124" s="49">
        <v>1470.78</v>
      </c>
      <c r="J124" s="35" t="s">
        <v>287</v>
      </c>
      <c r="K124" s="35" t="s">
        <v>18</v>
      </c>
    </row>
    <row r="125" spans="1:11" ht="15">
      <c r="A125" s="2">
        <v>124</v>
      </c>
      <c r="B125" s="35" t="s">
        <v>231</v>
      </c>
      <c r="C125" s="35" t="s">
        <v>13</v>
      </c>
      <c r="D125" s="37" t="s">
        <v>288</v>
      </c>
      <c r="E125" s="40" t="s">
        <v>282</v>
      </c>
      <c r="F125" s="44">
        <v>46129</v>
      </c>
      <c r="G125" s="41" t="s">
        <v>289</v>
      </c>
      <c r="H125" s="55">
        <v>46157</v>
      </c>
      <c r="I125" s="49">
        <v>285</v>
      </c>
      <c r="J125" s="35" t="s">
        <v>290</v>
      </c>
      <c r="K125" s="35" t="s">
        <v>18</v>
      </c>
    </row>
    <row r="126" spans="1:11" ht="15">
      <c r="A126" s="2">
        <v>125</v>
      </c>
      <c r="B126" s="35" t="s">
        <v>291</v>
      </c>
      <c r="C126" s="35" t="s">
        <v>13</v>
      </c>
      <c r="D126" s="37" t="s">
        <v>292</v>
      </c>
      <c r="E126" s="40" t="s">
        <v>282</v>
      </c>
      <c r="F126" s="44">
        <v>46129</v>
      </c>
      <c r="G126" s="41" t="s">
        <v>293</v>
      </c>
      <c r="H126" s="55">
        <v>46160</v>
      </c>
      <c r="I126" s="49">
        <v>1009.96</v>
      </c>
      <c r="J126" s="35" t="s">
        <v>294</v>
      </c>
      <c r="K126" s="35" t="s">
        <v>18</v>
      </c>
    </row>
    <row r="127" spans="1:11" ht="15">
      <c r="A127" s="2">
        <v>126</v>
      </c>
      <c r="B127" s="35" t="s">
        <v>291</v>
      </c>
      <c r="C127" s="35" t="s">
        <v>13</v>
      </c>
      <c r="D127" s="37" t="s">
        <v>295</v>
      </c>
      <c r="E127" s="40" t="s">
        <v>282</v>
      </c>
      <c r="F127" s="44">
        <v>46129</v>
      </c>
      <c r="G127" s="41" t="s">
        <v>296</v>
      </c>
      <c r="H127" s="55">
        <v>46160</v>
      </c>
      <c r="I127" s="49">
        <v>1009.96</v>
      </c>
      <c r="J127" s="35" t="s">
        <v>297</v>
      </c>
      <c r="K127" s="35" t="s">
        <v>18</v>
      </c>
    </row>
    <row r="128" spans="1:11" ht="15">
      <c r="A128" s="2">
        <v>127</v>
      </c>
      <c r="B128" s="35" t="s">
        <v>23</v>
      </c>
      <c r="C128" s="35" t="s">
        <v>13</v>
      </c>
      <c r="D128" s="37" t="s">
        <v>298</v>
      </c>
      <c r="E128" s="40" t="s">
        <v>282</v>
      </c>
      <c r="F128" s="44">
        <v>46129</v>
      </c>
      <c r="G128" s="41" t="s">
        <v>299</v>
      </c>
      <c r="H128" s="55">
        <v>46164</v>
      </c>
      <c r="I128" s="49">
        <v>1208.28</v>
      </c>
      <c r="J128" s="35" t="s">
        <v>300</v>
      </c>
      <c r="K128" s="35" t="s">
        <v>18</v>
      </c>
    </row>
    <row r="129" spans="1:11" ht="15">
      <c r="A129" s="2">
        <v>128</v>
      </c>
      <c r="B129" s="35" t="s">
        <v>23</v>
      </c>
      <c r="C129" s="35" t="s">
        <v>13</v>
      </c>
      <c r="D129" s="37" t="s">
        <v>301</v>
      </c>
      <c r="E129" s="40" t="s">
        <v>282</v>
      </c>
      <c r="F129" s="44">
        <v>46129</v>
      </c>
      <c r="G129" s="41" t="s">
        <v>302</v>
      </c>
      <c r="H129" s="55">
        <v>46164</v>
      </c>
      <c r="I129" s="49">
        <v>1588.28</v>
      </c>
      <c r="J129" s="35" t="s">
        <v>303</v>
      </c>
      <c r="K129" s="35" t="s">
        <v>18</v>
      </c>
    </row>
    <row r="130" spans="1:11" ht="15">
      <c r="A130" s="2">
        <v>129</v>
      </c>
      <c r="B130" s="35" t="s">
        <v>43</v>
      </c>
      <c r="C130" s="35" t="s">
        <v>13</v>
      </c>
      <c r="D130" s="37" t="s">
        <v>162</v>
      </c>
      <c r="E130" s="40" t="s">
        <v>282</v>
      </c>
      <c r="F130" s="44">
        <v>46129</v>
      </c>
      <c r="G130" s="41" t="s">
        <v>304</v>
      </c>
      <c r="H130" s="55">
        <v>46164</v>
      </c>
      <c r="I130" s="49">
        <v>842.46</v>
      </c>
      <c r="J130" s="35" t="s">
        <v>305</v>
      </c>
      <c r="K130" s="35" t="s">
        <v>18</v>
      </c>
    </row>
    <row r="131" spans="1:11" ht="15">
      <c r="A131" s="2">
        <v>130</v>
      </c>
      <c r="B131" s="35" t="s">
        <v>78</v>
      </c>
      <c r="C131" s="35" t="s">
        <v>13</v>
      </c>
      <c r="D131" s="37" t="s">
        <v>306</v>
      </c>
      <c r="E131" s="40" t="s">
        <v>282</v>
      </c>
      <c r="F131" s="44">
        <v>46129</v>
      </c>
      <c r="G131" s="41" t="s">
        <v>307</v>
      </c>
      <c r="H131" s="55">
        <v>46169</v>
      </c>
      <c r="I131" s="49">
        <v>556.64</v>
      </c>
      <c r="J131" s="35" t="s">
        <v>308</v>
      </c>
      <c r="K131" s="35" t="s">
        <v>18</v>
      </c>
    </row>
    <row r="132" spans="1:11" ht="15">
      <c r="A132" s="2">
        <v>131</v>
      </c>
      <c r="B132" s="35" t="s">
        <v>27</v>
      </c>
      <c r="C132" s="35" t="s">
        <v>13</v>
      </c>
      <c r="D132" s="37" t="s">
        <v>309</v>
      </c>
      <c r="E132" s="40" t="s">
        <v>282</v>
      </c>
      <c r="F132" s="44">
        <v>46129</v>
      </c>
      <c r="G132" s="41" t="s">
        <v>310</v>
      </c>
      <c r="H132" s="55">
        <v>46171</v>
      </c>
      <c r="I132" s="49">
        <v>937.46</v>
      </c>
      <c r="J132" s="35" t="s">
        <v>311</v>
      </c>
      <c r="K132" s="35" t="s">
        <v>18</v>
      </c>
    </row>
    <row r="133" spans="1:11" ht="15">
      <c r="A133" s="2">
        <v>132</v>
      </c>
      <c r="B133" s="35" t="s">
        <v>27</v>
      </c>
      <c r="C133" s="35" t="s">
        <v>13</v>
      </c>
      <c r="D133" s="37" t="s">
        <v>312</v>
      </c>
      <c r="E133" s="40" t="s">
        <v>282</v>
      </c>
      <c r="F133" s="44">
        <v>46129</v>
      </c>
      <c r="G133" s="41" t="s">
        <v>313</v>
      </c>
      <c r="H133" s="55">
        <v>46176</v>
      </c>
      <c r="I133" s="49">
        <v>1819.1</v>
      </c>
      <c r="J133" s="35" t="s">
        <v>314</v>
      </c>
      <c r="K133" s="35" t="s">
        <v>18</v>
      </c>
    </row>
    <row r="134" spans="1:11" ht="15">
      <c r="A134" s="2">
        <v>133</v>
      </c>
      <c r="B134" s="35" t="s">
        <v>27</v>
      </c>
      <c r="C134" s="35" t="s">
        <v>13</v>
      </c>
      <c r="D134" s="37" t="s">
        <v>315</v>
      </c>
      <c r="E134" s="40" t="s">
        <v>282</v>
      </c>
      <c r="F134" s="44">
        <v>46129</v>
      </c>
      <c r="G134" s="41" t="s">
        <v>316</v>
      </c>
      <c r="H134" s="55">
        <v>46176</v>
      </c>
      <c r="I134" s="49">
        <v>1534.1</v>
      </c>
      <c r="J134" s="35" t="s">
        <v>317</v>
      </c>
      <c r="K134" s="35" t="s">
        <v>18</v>
      </c>
    </row>
    <row r="135" spans="1:11" ht="15">
      <c r="A135" s="2">
        <v>134</v>
      </c>
      <c r="B135" s="35" t="s">
        <v>27</v>
      </c>
      <c r="C135" s="35" t="s">
        <v>13</v>
      </c>
      <c r="D135" s="37" t="s">
        <v>318</v>
      </c>
      <c r="E135" s="40" t="s">
        <v>282</v>
      </c>
      <c r="F135" s="44">
        <v>46129</v>
      </c>
      <c r="G135" s="41" t="s">
        <v>319</v>
      </c>
      <c r="H135" s="55">
        <v>46181</v>
      </c>
      <c r="I135" s="49">
        <v>1113.28</v>
      </c>
      <c r="J135" s="35" t="s">
        <v>320</v>
      </c>
      <c r="K135" s="35" t="s">
        <v>18</v>
      </c>
    </row>
    <row r="136" spans="1:11" ht="15">
      <c r="A136" s="2">
        <v>135</v>
      </c>
      <c r="B136" s="35" t="s">
        <v>27</v>
      </c>
      <c r="C136" s="35" t="s">
        <v>13</v>
      </c>
      <c r="D136" s="37" t="s">
        <v>321</v>
      </c>
      <c r="E136" s="40" t="s">
        <v>282</v>
      </c>
      <c r="F136" s="44">
        <v>46129</v>
      </c>
      <c r="G136" s="41" t="s">
        <v>322</v>
      </c>
      <c r="H136" s="55">
        <v>46181</v>
      </c>
      <c r="I136" s="49">
        <v>1208.28</v>
      </c>
      <c r="J136" s="35" t="s">
        <v>323</v>
      </c>
      <c r="K136" s="35" t="s">
        <v>18</v>
      </c>
    </row>
    <row r="137" spans="1:11" ht="15">
      <c r="A137" s="2">
        <v>136</v>
      </c>
      <c r="B137" s="35" t="s">
        <v>23</v>
      </c>
      <c r="C137" s="35" t="s">
        <v>13</v>
      </c>
      <c r="D137" s="37" t="s">
        <v>324</v>
      </c>
      <c r="E137" s="40" t="s">
        <v>282</v>
      </c>
      <c r="F137" s="44">
        <v>46129</v>
      </c>
      <c r="G137" s="41" t="s">
        <v>325</v>
      </c>
      <c r="H137" s="55">
        <v>46190</v>
      </c>
      <c r="I137" s="49">
        <v>1148.2</v>
      </c>
      <c r="J137" s="35" t="s">
        <v>326</v>
      </c>
      <c r="K137" s="35" t="s">
        <v>18</v>
      </c>
    </row>
    <row r="138" spans="1:11" ht="15">
      <c r="A138" s="2">
        <v>137</v>
      </c>
      <c r="B138" s="35" t="s">
        <v>327</v>
      </c>
      <c r="C138" s="35" t="s">
        <v>13</v>
      </c>
      <c r="D138" s="37" t="s">
        <v>328</v>
      </c>
      <c r="E138" s="40" t="s">
        <v>282</v>
      </c>
      <c r="F138" s="44">
        <v>46129</v>
      </c>
      <c r="G138" s="41" t="s">
        <v>329</v>
      </c>
      <c r="H138" s="55">
        <v>46190</v>
      </c>
      <c r="I138" s="49">
        <v>1113.28</v>
      </c>
      <c r="J138" s="35" t="s">
        <v>330</v>
      </c>
      <c r="K138" s="35" t="s">
        <v>18</v>
      </c>
    </row>
    <row r="139" spans="1:11" ht="15">
      <c r="A139" s="2">
        <v>138</v>
      </c>
      <c r="B139" s="35" t="s">
        <v>291</v>
      </c>
      <c r="C139" s="35" t="s">
        <v>13</v>
      </c>
      <c r="D139" s="37" t="s">
        <v>295</v>
      </c>
      <c r="E139" s="40" t="s">
        <v>282</v>
      </c>
      <c r="F139" s="44">
        <v>46129</v>
      </c>
      <c r="G139" s="41" t="s">
        <v>331</v>
      </c>
      <c r="H139" s="55">
        <v>46190</v>
      </c>
      <c r="I139" s="49">
        <v>615.82000000000005</v>
      </c>
      <c r="J139" s="35" t="s">
        <v>297</v>
      </c>
      <c r="K139" s="35" t="s">
        <v>18</v>
      </c>
    </row>
    <row r="140" spans="1:11" ht="15">
      <c r="A140" s="2">
        <v>139</v>
      </c>
      <c r="B140" s="35" t="s">
        <v>27</v>
      </c>
      <c r="C140" s="35" t="s">
        <v>13</v>
      </c>
      <c r="D140" s="37" t="s">
        <v>332</v>
      </c>
      <c r="E140" s="40" t="s">
        <v>282</v>
      </c>
      <c r="F140" s="44">
        <v>46129</v>
      </c>
      <c r="G140" s="41" t="s">
        <v>333</v>
      </c>
      <c r="H140" s="55">
        <v>46190</v>
      </c>
      <c r="I140" s="49">
        <v>1303.28</v>
      </c>
      <c r="J140" s="35" t="s">
        <v>334</v>
      </c>
      <c r="K140" s="35" t="s">
        <v>18</v>
      </c>
    </row>
    <row r="141" spans="1:11" ht="15">
      <c r="A141" s="2">
        <v>140</v>
      </c>
      <c r="B141" s="35" t="s">
        <v>27</v>
      </c>
      <c r="C141" s="35" t="s">
        <v>13</v>
      </c>
      <c r="D141" s="37" t="s">
        <v>335</v>
      </c>
      <c r="E141" s="40" t="s">
        <v>282</v>
      </c>
      <c r="F141" s="44">
        <v>46129</v>
      </c>
      <c r="G141" s="41" t="s">
        <v>336</v>
      </c>
      <c r="H141" s="55">
        <v>46190</v>
      </c>
      <c r="I141" s="49">
        <v>1629.1</v>
      </c>
      <c r="J141" s="35" t="s">
        <v>337</v>
      </c>
      <c r="K141" s="35" t="s">
        <v>18</v>
      </c>
    </row>
    <row r="142" spans="1:11" ht="15">
      <c r="A142" s="2">
        <v>141</v>
      </c>
      <c r="B142" s="35" t="s">
        <v>291</v>
      </c>
      <c r="C142" s="35" t="s">
        <v>13</v>
      </c>
      <c r="D142" s="37" t="s">
        <v>338</v>
      </c>
      <c r="E142" s="40" t="s">
        <v>282</v>
      </c>
      <c r="F142" s="44">
        <v>46129</v>
      </c>
      <c r="G142" s="41" t="s">
        <v>339</v>
      </c>
      <c r="H142" s="55">
        <v>46190</v>
      </c>
      <c r="I142" s="49">
        <v>674.96</v>
      </c>
      <c r="J142" s="35" t="s">
        <v>340</v>
      </c>
      <c r="K142" s="35" t="s">
        <v>18</v>
      </c>
    </row>
    <row r="143" spans="1:11" ht="15">
      <c r="A143" s="2">
        <v>142</v>
      </c>
      <c r="B143" s="35" t="s">
        <v>291</v>
      </c>
      <c r="C143" s="35" t="s">
        <v>13</v>
      </c>
      <c r="D143" s="37" t="s">
        <v>341</v>
      </c>
      <c r="E143" s="40" t="s">
        <v>282</v>
      </c>
      <c r="F143" s="44">
        <v>46129</v>
      </c>
      <c r="G143" s="41" t="s">
        <v>342</v>
      </c>
      <c r="H143" s="55">
        <v>46190</v>
      </c>
      <c r="I143" s="49">
        <v>674.96</v>
      </c>
      <c r="J143" s="35" t="s">
        <v>343</v>
      </c>
      <c r="K143" s="35" t="s">
        <v>18</v>
      </c>
    </row>
    <row r="144" spans="1:11" ht="15">
      <c r="A144" s="2">
        <v>143</v>
      </c>
      <c r="B144" s="35" t="s">
        <v>291</v>
      </c>
      <c r="C144" s="35" t="s">
        <v>13</v>
      </c>
      <c r="D144" s="37" t="s">
        <v>344</v>
      </c>
      <c r="E144" s="40" t="s">
        <v>282</v>
      </c>
      <c r="F144" s="44">
        <v>46129</v>
      </c>
      <c r="G144" s="41" t="s">
        <v>345</v>
      </c>
      <c r="H144" s="55">
        <v>46190</v>
      </c>
      <c r="I144" s="49">
        <v>674.96</v>
      </c>
      <c r="J144" s="35" t="s">
        <v>346</v>
      </c>
      <c r="K144" s="35" t="s">
        <v>18</v>
      </c>
    </row>
    <row r="145" spans="1:11" ht="15">
      <c r="A145" s="2">
        <v>144</v>
      </c>
      <c r="B145" s="35" t="s">
        <v>291</v>
      </c>
      <c r="C145" s="35" t="s">
        <v>13</v>
      </c>
      <c r="D145" s="37" t="s">
        <v>347</v>
      </c>
      <c r="E145" s="40" t="s">
        <v>282</v>
      </c>
      <c r="F145" s="44">
        <v>46129</v>
      </c>
      <c r="G145" s="41" t="s">
        <v>348</v>
      </c>
      <c r="H145" s="55">
        <v>46190</v>
      </c>
      <c r="I145" s="49">
        <v>674.96</v>
      </c>
      <c r="J145" s="35" t="s">
        <v>349</v>
      </c>
      <c r="K145" s="35" t="s">
        <v>18</v>
      </c>
    </row>
    <row r="146" spans="1:11" ht="15">
      <c r="A146" s="2">
        <v>145</v>
      </c>
      <c r="B146" s="35" t="s">
        <v>350</v>
      </c>
      <c r="C146" s="35" t="s">
        <v>13</v>
      </c>
      <c r="D146" s="37" t="s">
        <v>351</v>
      </c>
      <c r="E146" s="40" t="s">
        <v>282</v>
      </c>
      <c r="F146" s="44">
        <v>46129</v>
      </c>
      <c r="G146" s="41" t="s">
        <v>352</v>
      </c>
      <c r="H146" s="55">
        <v>46190</v>
      </c>
      <c r="I146" s="49">
        <v>1303.28</v>
      </c>
      <c r="J146" s="35" t="s">
        <v>353</v>
      </c>
      <c r="K146" s="35" t="s">
        <v>18</v>
      </c>
    </row>
    <row r="147" spans="1:11" ht="15">
      <c r="A147" s="2">
        <v>146</v>
      </c>
      <c r="B147" s="35" t="s">
        <v>43</v>
      </c>
      <c r="C147" s="35" t="s">
        <v>13</v>
      </c>
      <c r="D147" s="37" t="s">
        <v>354</v>
      </c>
      <c r="E147" s="40" t="s">
        <v>282</v>
      </c>
      <c r="F147" s="44">
        <v>46129</v>
      </c>
      <c r="G147" s="41" t="s">
        <v>355</v>
      </c>
      <c r="H147" s="55">
        <v>46198</v>
      </c>
      <c r="I147" s="49">
        <v>325.82</v>
      </c>
      <c r="J147" s="35" t="s">
        <v>356</v>
      </c>
      <c r="K147" s="35" t="s">
        <v>18</v>
      </c>
    </row>
    <row r="148" spans="1:11" ht="15">
      <c r="A148" s="2">
        <v>147</v>
      </c>
      <c r="B148" s="35" t="s">
        <v>43</v>
      </c>
      <c r="C148" s="35" t="s">
        <v>13</v>
      </c>
      <c r="D148" s="37" t="s">
        <v>162</v>
      </c>
      <c r="E148" s="40" t="s">
        <v>282</v>
      </c>
      <c r="F148" s="44">
        <v>46129</v>
      </c>
      <c r="G148" s="41" t="s">
        <v>357</v>
      </c>
      <c r="H148" s="55">
        <v>46198</v>
      </c>
      <c r="I148" s="49">
        <v>325.82</v>
      </c>
      <c r="J148" s="35" t="s">
        <v>358</v>
      </c>
      <c r="K148" s="35" t="s">
        <v>18</v>
      </c>
    </row>
    <row r="149" spans="1:11" ht="15">
      <c r="A149" s="2">
        <v>148</v>
      </c>
      <c r="B149" s="35" t="s">
        <v>27</v>
      </c>
      <c r="C149" s="35" t="s">
        <v>13</v>
      </c>
      <c r="D149" s="37" t="s">
        <v>359</v>
      </c>
      <c r="E149" s="40" t="s">
        <v>282</v>
      </c>
      <c r="F149" s="44">
        <v>46129</v>
      </c>
      <c r="G149" s="41" t="s">
        <v>360</v>
      </c>
      <c r="H149" s="55">
        <v>46198</v>
      </c>
      <c r="I149" s="49">
        <v>1680.78</v>
      </c>
      <c r="J149" s="35" t="s">
        <v>361</v>
      </c>
      <c r="K149" s="35" t="s">
        <v>18</v>
      </c>
    </row>
    <row r="150" spans="1:11" ht="15">
      <c r="A150" s="2">
        <v>149</v>
      </c>
      <c r="B150" s="35" t="s">
        <v>78</v>
      </c>
      <c r="C150" s="35" t="s">
        <v>13</v>
      </c>
      <c r="D150" s="37" t="s">
        <v>362</v>
      </c>
      <c r="E150" s="40" t="s">
        <v>282</v>
      </c>
      <c r="F150" s="44">
        <v>46129</v>
      </c>
      <c r="G150" s="41" t="s">
        <v>363</v>
      </c>
      <c r="H150" s="55">
        <v>46199</v>
      </c>
      <c r="I150" s="49">
        <v>842.46</v>
      </c>
      <c r="J150" s="35" t="s">
        <v>364</v>
      </c>
      <c r="K150" s="35" t="s">
        <v>18</v>
      </c>
    </row>
    <row r="151" spans="1:11" ht="15">
      <c r="A151" s="2">
        <v>150</v>
      </c>
      <c r="B151" s="35" t="s">
        <v>291</v>
      </c>
      <c r="C151" s="35" t="s">
        <v>13</v>
      </c>
      <c r="D151" s="37" t="s">
        <v>338</v>
      </c>
      <c r="E151" s="40" t="s">
        <v>282</v>
      </c>
      <c r="F151" s="44">
        <v>46129</v>
      </c>
      <c r="G151" s="41" t="s">
        <v>365</v>
      </c>
      <c r="H151" s="55">
        <v>46206</v>
      </c>
      <c r="I151" s="49">
        <v>335</v>
      </c>
      <c r="J151" s="35" t="s">
        <v>340</v>
      </c>
      <c r="K151" s="35" t="s">
        <v>18</v>
      </c>
    </row>
    <row r="152" spans="1:11" ht="15">
      <c r="A152" s="2">
        <v>151</v>
      </c>
      <c r="B152" s="35" t="s">
        <v>182</v>
      </c>
      <c r="C152" s="35" t="s">
        <v>13</v>
      </c>
      <c r="D152" s="37" t="s">
        <v>185</v>
      </c>
      <c r="E152" s="40" t="s">
        <v>282</v>
      </c>
      <c r="F152" s="44">
        <v>46129</v>
      </c>
      <c r="G152" s="41" t="s">
        <v>366</v>
      </c>
      <c r="H152" s="55">
        <v>46206</v>
      </c>
      <c r="I152" s="49">
        <v>1208.28</v>
      </c>
      <c r="J152" s="35" t="s">
        <v>367</v>
      </c>
      <c r="K152" s="35" t="s">
        <v>18</v>
      </c>
    </row>
    <row r="153" spans="1:11" ht="15">
      <c r="A153" s="2">
        <v>152</v>
      </c>
      <c r="B153" s="35" t="s">
        <v>291</v>
      </c>
      <c r="C153" s="35" t="s">
        <v>13</v>
      </c>
      <c r="D153" s="37" t="s">
        <v>347</v>
      </c>
      <c r="E153" s="40" t="s">
        <v>282</v>
      </c>
      <c r="F153" s="44">
        <v>46129</v>
      </c>
      <c r="G153" s="41" t="s">
        <v>368</v>
      </c>
      <c r="H153" s="55">
        <v>46206</v>
      </c>
      <c r="I153" s="49">
        <v>335</v>
      </c>
      <c r="J153" s="35" t="s">
        <v>349</v>
      </c>
      <c r="K153" s="35" t="s">
        <v>18</v>
      </c>
    </row>
    <row r="154" spans="1:11" ht="15">
      <c r="A154" s="2">
        <v>153</v>
      </c>
      <c r="B154" s="35" t="s">
        <v>182</v>
      </c>
      <c r="C154" s="35" t="s">
        <v>13</v>
      </c>
      <c r="D154" s="37" t="s">
        <v>186</v>
      </c>
      <c r="E154" s="40" t="s">
        <v>282</v>
      </c>
      <c r="F154" s="44">
        <v>46129</v>
      </c>
      <c r="G154" s="41" t="s">
        <v>369</v>
      </c>
      <c r="H154" s="55">
        <v>46206</v>
      </c>
      <c r="I154" s="49">
        <v>1113.28</v>
      </c>
      <c r="J154" s="35" t="s">
        <v>370</v>
      </c>
      <c r="K154" s="35" t="s">
        <v>18</v>
      </c>
    </row>
    <row r="155" spans="1:11" ht="15">
      <c r="A155" s="2">
        <v>154</v>
      </c>
      <c r="B155" s="35" t="s">
        <v>291</v>
      </c>
      <c r="C155" s="35" t="s">
        <v>13</v>
      </c>
      <c r="D155" s="37" t="s">
        <v>371</v>
      </c>
      <c r="E155" s="40" t="s">
        <v>282</v>
      </c>
      <c r="F155" s="44">
        <v>46129</v>
      </c>
      <c r="G155" s="41" t="s">
        <v>372</v>
      </c>
      <c r="H155" s="55">
        <v>46206</v>
      </c>
      <c r="I155" s="49">
        <v>1009.96</v>
      </c>
      <c r="J155" s="35" t="s">
        <v>373</v>
      </c>
      <c r="K155" s="35" t="s">
        <v>18</v>
      </c>
    </row>
    <row r="156" spans="1:11" ht="15">
      <c r="A156" s="2">
        <v>155</v>
      </c>
      <c r="B156" s="35" t="s">
        <v>291</v>
      </c>
      <c r="C156" s="35" t="s">
        <v>13</v>
      </c>
      <c r="D156" s="37" t="s">
        <v>341</v>
      </c>
      <c r="E156" s="40" t="s">
        <v>282</v>
      </c>
      <c r="F156" s="44">
        <v>46129</v>
      </c>
      <c r="G156" s="41" t="s">
        <v>374</v>
      </c>
      <c r="H156" s="55">
        <v>46206</v>
      </c>
      <c r="I156" s="49">
        <v>335</v>
      </c>
      <c r="J156" s="35" t="s">
        <v>343</v>
      </c>
      <c r="K156" s="35" t="s">
        <v>18</v>
      </c>
    </row>
    <row r="157" spans="1:11" ht="15">
      <c r="A157" s="2">
        <v>156</v>
      </c>
      <c r="B157" s="35" t="s">
        <v>291</v>
      </c>
      <c r="C157" s="35" t="s">
        <v>13</v>
      </c>
      <c r="D157" s="37" t="s">
        <v>344</v>
      </c>
      <c r="E157" s="40" t="s">
        <v>282</v>
      </c>
      <c r="F157" s="44">
        <v>46129</v>
      </c>
      <c r="G157" s="41" t="s">
        <v>375</v>
      </c>
      <c r="H157" s="55">
        <v>46206</v>
      </c>
      <c r="I157" s="49">
        <v>335</v>
      </c>
      <c r="J157" s="35" t="s">
        <v>346</v>
      </c>
      <c r="K157" s="35" t="s">
        <v>18</v>
      </c>
    </row>
    <row r="158" spans="1:11" ht="15">
      <c r="A158" s="2">
        <v>157</v>
      </c>
      <c r="B158" s="35" t="s">
        <v>182</v>
      </c>
      <c r="C158" s="35" t="s">
        <v>13</v>
      </c>
      <c r="D158" s="37" t="s">
        <v>183</v>
      </c>
      <c r="E158" s="40" t="s">
        <v>282</v>
      </c>
      <c r="F158" s="44">
        <v>46129</v>
      </c>
      <c r="G158" s="41" t="s">
        <v>376</v>
      </c>
      <c r="H158" s="55">
        <v>46211</v>
      </c>
      <c r="I158" s="49">
        <v>1113.28</v>
      </c>
      <c r="J158" s="35" t="s">
        <v>377</v>
      </c>
      <c r="K158" s="35" t="s">
        <v>18</v>
      </c>
    </row>
    <row r="159" spans="1:11" ht="15">
      <c r="A159" s="2">
        <v>158</v>
      </c>
      <c r="B159" s="35" t="s">
        <v>246</v>
      </c>
      <c r="C159" s="35" t="s">
        <v>13</v>
      </c>
      <c r="D159" s="37" t="s">
        <v>378</v>
      </c>
      <c r="E159" s="40" t="s">
        <v>282</v>
      </c>
      <c r="F159" s="44">
        <v>46129</v>
      </c>
      <c r="G159" s="41" t="s">
        <v>379</v>
      </c>
      <c r="H159" s="55">
        <v>46212</v>
      </c>
      <c r="I159" s="49">
        <v>1493.28</v>
      </c>
      <c r="J159" s="35" t="s">
        <v>380</v>
      </c>
      <c r="K159" s="35" t="s">
        <v>18</v>
      </c>
    </row>
    <row r="160" spans="1:11" ht="15">
      <c r="A160" s="2">
        <v>159</v>
      </c>
      <c r="B160" s="35" t="s">
        <v>91</v>
      </c>
      <c r="C160" s="35" t="s">
        <v>13</v>
      </c>
      <c r="D160" s="37" t="s">
        <v>381</v>
      </c>
      <c r="E160" s="40" t="s">
        <v>282</v>
      </c>
      <c r="F160" s="44">
        <v>46129</v>
      </c>
      <c r="G160" s="41" t="s">
        <v>382</v>
      </c>
      <c r="H160" s="55">
        <v>46218</v>
      </c>
      <c r="I160" s="49">
        <v>95</v>
      </c>
      <c r="J160" s="35" t="s">
        <v>383</v>
      </c>
      <c r="K160" s="35" t="s">
        <v>18</v>
      </c>
    </row>
    <row r="161" spans="1:11" ht="15">
      <c r="A161" s="2">
        <v>160</v>
      </c>
      <c r="B161" s="35" t="s">
        <v>95</v>
      </c>
      <c r="C161" s="35" t="s">
        <v>13</v>
      </c>
      <c r="D161" s="37" t="s">
        <v>384</v>
      </c>
      <c r="E161" s="40" t="s">
        <v>282</v>
      </c>
      <c r="F161" s="44">
        <v>46129</v>
      </c>
      <c r="G161" s="41" t="s">
        <v>385</v>
      </c>
      <c r="H161" s="55">
        <v>46224</v>
      </c>
      <c r="I161" s="49">
        <v>2916.6</v>
      </c>
      <c r="J161" s="35" t="s">
        <v>386</v>
      </c>
      <c r="K161" s="35" t="s">
        <v>18</v>
      </c>
    </row>
    <row r="162" spans="1:11" ht="15">
      <c r="A162" s="2">
        <v>161</v>
      </c>
      <c r="B162" s="35" t="s">
        <v>19</v>
      </c>
      <c r="C162" s="35" t="s">
        <v>13</v>
      </c>
      <c r="D162" s="37" t="s">
        <v>387</v>
      </c>
      <c r="E162" s="40" t="s">
        <v>282</v>
      </c>
      <c r="F162" s="44">
        <v>46129</v>
      </c>
      <c r="G162" s="41" t="s">
        <v>388</v>
      </c>
      <c r="H162" s="55">
        <v>46226</v>
      </c>
      <c r="I162" s="49">
        <v>1534.1</v>
      </c>
      <c r="J162" s="35" t="s">
        <v>389</v>
      </c>
      <c r="K162" s="35" t="s">
        <v>18</v>
      </c>
    </row>
    <row r="163" spans="1:11" ht="15">
      <c r="A163" s="2">
        <v>162</v>
      </c>
      <c r="B163" s="35" t="s">
        <v>57</v>
      </c>
      <c r="C163" s="35" t="s">
        <v>13</v>
      </c>
      <c r="D163" s="37" t="s">
        <v>390</v>
      </c>
      <c r="E163" s="40" t="s">
        <v>282</v>
      </c>
      <c r="F163" s="44">
        <v>46129</v>
      </c>
      <c r="G163" s="41" t="s">
        <v>391</v>
      </c>
      <c r="H163" s="55">
        <v>46226</v>
      </c>
      <c r="I163" s="49">
        <v>1914.1</v>
      </c>
      <c r="J163" s="35" t="s">
        <v>392</v>
      </c>
      <c r="K163" s="35" t="s">
        <v>18</v>
      </c>
    </row>
    <row r="164" spans="1:11" ht="15">
      <c r="A164" s="2">
        <v>163</v>
      </c>
      <c r="B164" s="35" t="s">
        <v>57</v>
      </c>
      <c r="C164" s="35" t="s">
        <v>13</v>
      </c>
      <c r="D164" s="37" t="s">
        <v>393</v>
      </c>
      <c r="E164" s="40" t="s">
        <v>282</v>
      </c>
      <c r="F164" s="44">
        <v>46129</v>
      </c>
      <c r="G164" s="41" t="s">
        <v>394</v>
      </c>
      <c r="H164" s="55">
        <v>46227</v>
      </c>
      <c r="I164" s="49">
        <v>1113.28</v>
      </c>
      <c r="J164" s="35" t="s">
        <v>395</v>
      </c>
      <c r="K164" s="35" t="s">
        <v>18</v>
      </c>
    </row>
    <row r="165" spans="1:11" ht="15">
      <c r="A165" s="2">
        <v>164</v>
      </c>
      <c r="B165" s="35" t="s">
        <v>91</v>
      </c>
      <c r="C165" s="35" t="s">
        <v>13</v>
      </c>
      <c r="D165" s="37" t="s">
        <v>381</v>
      </c>
      <c r="E165" s="40" t="s">
        <v>282</v>
      </c>
      <c r="F165" s="44">
        <v>46129</v>
      </c>
      <c r="G165" s="41" t="s">
        <v>396</v>
      </c>
      <c r="H165" s="55">
        <v>46232</v>
      </c>
      <c r="I165" s="49">
        <v>1290.78</v>
      </c>
      <c r="J165" s="35" t="s">
        <v>383</v>
      </c>
      <c r="K165" s="35" t="s">
        <v>18</v>
      </c>
    </row>
    <row r="166" spans="1:11" ht="15">
      <c r="A166" s="2">
        <v>165</v>
      </c>
      <c r="B166" s="35" t="s">
        <v>19</v>
      </c>
      <c r="C166" s="35" t="s">
        <v>13</v>
      </c>
      <c r="D166" s="37" t="s">
        <v>397</v>
      </c>
      <c r="E166" s="40" t="s">
        <v>282</v>
      </c>
      <c r="F166" s="44">
        <v>46129</v>
      </c>
      <c r="G166" s="41" t="s">
        <v>398</v>
      </c>
      <c r="H166" s="55">
        <v>46233</v>
      </c>
      <c r="I166" s="49">
        <v>394.14</v>
      </c>
      <c r="J166" s="35" t="s">
        <v>399</v>
      </c>
      <c r="K166" s="35" t="s">
        <v>18</v>
      </c>
    </row>
    <row r="167" spans="1:11" ht="15">
      <c r="A167" s="2">
        <v>166</v>
      </c>
      <c r="B167" s="35" t="s">
        <v>19</v>
      </c>
      <c r="C167" s="35" t="s">
        <v>13</v>
      </c>
      <c r="D167" s="37" t="s">
        <v>400</v>
      </c>
      <c r="E167" s="40" t="s">
        <v>282</v>
      </c>
      <c r="F167" s="44">
        <v>46129</v>
      </c>
      <c r="G167" s="41" t="s">
        <v>401</v>
      </c>
      <c r="H167" s="55">
        <v>46233</v>
      </c>
      <c r="I167" s="49">
        <v>394.14</v>
      </c>
      <c r="J167" s="35" t="s">
        <v>402</v>
      </c>
      <c r="K167" s="35" t="s">
        <v>18</v>
      </c>
    </row>
    <row r="168" spans="1:11" ht="15">
      <c r="A168" s="2">
        <v>167</v>
      </c>
      <c r="B168" s="35" t="s">
        <v>34</v>
      </c>
      <c r="C168" s="35" t="s">
        <v>13</v>
      </c>
      <c r="D168" s="37" t="s">
        <v>172</v>
      </c>
      <c r="E168" s="40" t="s">
        <v>282</v>
      </c>
      <c r="F168" s="44">
        <v>46129</v>
      </c>
      <c r="G168" s="41" t="s">
        <v>403</v>
      </c>
      <c r="H168" s="55">
        <v>46233</v>
      </c>
      <c r="I168" s="49">
        <v>1493.28</v>
      </c>
      <c r="J168" s="35" t="s">
        <v>404</v>
      </c>
      <c r="K168" s="35" t="s">
        <v>18</v>
      </c>
    </row>
    <row r="169" spans="1:11" ht="15">
      <c r="A169" s="2">
        <v>168</v>
      </c>
      <c r="B169" s="35" t="s">
        <v>34</v>
      </c>
      <c r="C169" s="35" t="s">
        <v>13</v>
      </c>
      <c r="D169" s="37" t="s">
        <v>173</v>
      </c>
      <c r="E169" s="40" t="s">
        <v>282</v>
      </c>
      <c r="F169" s="44">
        <v>46129</v>
      </c>
      <c r="G169" s="41" t="s">
        <v>405</v>
      </c>
      <c r="H169" s="55">
        <v>46233</v>
      </c>
      <c r="I169" s="49">
        <v>1588.28</v>
      </c>
      <c r="J169" s="35" t="s">
        <v>406</v>
      </c>
      <c r="K169" s="35" t="s">
        <v>18</v>
      </c>
    </row>
    <row r="170" spans="1:11" ht="15">
      <c r="A170" s="2">
        <v>169</v>
      </c>
      <c r="B170" s="35" t="s">
        <v>34</v>
      </c>
      <c r="C170" s="35" t="s">
        <v>13</v>
      </c>
      <c r="D170" s="37" t="s">
        <v>177</v>
      </c>
      <c r="E170" s="40" t="s">
        <v>282</v>
      </c>
      <c r="F170" s="44">
        <v>46129</v>
      </c>
      <c r="G170" s="41" t="s">
        <v>407</v>
      </c>
      <c r="H170" s="55">
        <v>46233</v>
      </c>
      <c r="I170" s="49">
        <v>1493.28</v>
      </c>
      <c r="J170" s="35" t="s">
        <v>408</v>
      </c>
      <c r="K170" s="35" t="s">
        <v>18</v>
      </c>
    </row>
    <row r="171" spans="1:11" ht="15">
      <c r="A171" s="2">
        <v>170</v>
      </c>
      <c r="B171" s="35" t="s">
        <v>34</v>
      </c>
      <c r="C171" s="35" t="s">
        <v>13</v>
      </c>
      <c r="D171" s="37" t="s">
        <v>409</v>
      </c>
      <c r="E171" s="40" t="s">
        <v>282</v>
      </c>
      <c r="F171" s="44">
        <v>46129</v>
      </c>
      <c r="G171" s="41" t="s">
        <v>410</v>
      </c>
      <c r="H171" s="55">
        <v>46234</v>
      </c>
      <c r="I171" s="49">
        <v>787.46</v>
      </c>
      <c r="J171" s="35" t="s">
        <v>411</v>
      </c>
      <c r="K171" s="35" t="s">
        <v>18</v>
      </c>
    </row>
    <row r="172" spans="1:11" ht="15">
      <c r="A172" s="2">
        <v>171</v>
      </c>
      <c r="B172" s="35" t="s">
        <v>57</v>
      </c>
      <c r="C172" s="35" t="s">
        <v>13</v>
      </c>
      <c r="D172" s="37" t="s">
        <v>412</v>
      </c>
      <c r="E172" s="40" t="s">
        <v>282</v>
      </c>
      <c r="F172" s="44">
        <v>46129</v>
      </c>
      <c r="G172" s="41" t="s">
        <v>413</v>
      </c>
      <c r="H172" s="55">
        <v>46234</v>
      </c>
      <c r="I172" s="49">
        <v>1219.96</v>
      </c>
      <c r="J172" s="35" t="s">
        <v>414</v>
      </c>
      <c r="K172" s="35" t="s">
        <v>18</v>
      </c>
    </row>
    <row r="173" spans="1:11" ht="15">
      <c r="A173" s="2">
        <v>172</v>
      </c>
      <c r="B173" s="35" t="s">
        <v>34</v>
      </c>
      <c r="C173" s="35" t="s">
        <v>13</v>
      </c>
      <c r="D173" s="37" t="s">
        <v>171</v>
      </c>
      <c r="E173" s="40" t="s">
        <v>282</v>
      </c>
      <c r="F173" s="44">
        <v>46129</v>
      </c>
      <c r="G173" s="41" t="s">
        <v>415</v>
      </c>
      <c r="H173" s="55">
        <v>46237</v>
      </c>
      <c r="I173" s="49">
        <v>1493.28</v>
      </c>
      <c r="J173" s="35" t="s">
        <v>416</v>
      </c>
      <c r="K173" s="35" t="s">
        <v>18</v>
      </c>
    </row>
    <row r="174" spans="1:11" ht="15">
      <c r="A174" s="2">
        <v>173</v>
      </c>
      <c r="B174" s="35" t="s">
        <v>19</v>
      </c>
      <c r="C174" s="35" t="s">
        <v>13</v>
      </c>
      <c r="D174" s="37" t="s">
        <v>285</v>
      </c>
      <c r="E174" s="40" t="s">
        <v>282</v>
      </c>
      <c r="F174" s="44">
        <v>46129</v>
      </c>
      <c r="G174" s="41" t="s">
        <v>417</v>
      </c>
      <c r="H174" s="55">
        <v>46248</v>
      </c>
      <c r="I174" s="49">
        <v>1432.46</v>
      </c>
      <c r="J174" s="35" t="s">
        <v>418</v>
      </c>
      <c r="K174" s="35" t="s">
        <v>18</v>
      </c>
    </row>
    <row r="175" spans="1:11" ht="15">
      <c r="A175" s="2">
        <v>174</v>
      </c>
      <c r="B175" s="35" t="s">
        <v>419</v>
      </c>
      <c r="C175" s="35" t="s">
        <v>420</v>
      </c>
      <c r="D175" s="37" t="s">
        <v>421</v>
      </c>
      <c r="E175" s="40" t="s">
        <v>422</v>
      </c>
      <c r="F175" s="44">
        <v>46066</v>
      </c>
      <c r="G175" s="60"/>
      <c r="H175" s="61"/>
      <c r="I175" s="49">
        <v>58.25</v>
      </c>
      <c r="J175" s="35" t="s">
        <v>165</v>
      </c>
      <c r="K175" s="35" t="s">
        <v>18</v>
      </c>
    </row>
    <row r="176" spans="1:11" ht="15">
      <c r="A176" s="2">
        <v>175</v>
      </c>
      <c r="B176" s="35" t="s">
        <v>193</v>
      </c>
      <c r="C176" s="35" t="s">
        <v>194</v>
      </c>
      <c r="D176" s="37" t="s">
        <v>423</v>
      </c>
      <c r="E176" s="40" t="s">
        <v>424</v>
      </c>
      <c r="F176" s="44">
        <v>46076</v>
      </c>
      <c r="G176" s="41" t="s">
        <v>425</v>
      </c>
      <c r="H176" s="55">
        <v>46079</v>
      </c>
      <c r="I176" s="49">
        <v>720</v>
      </c>
      <c r="J176" s="35" t="s">
        <v>165</v>
      </c>
      <c r="K176" s="35" t="s">
        <v>18</v>
      </c>
    </row>
    <row r="177" spans="1:12" ht="15">
      <c r="A177" s="2">
        <v>176</v>
      </c>
      <c r="B177" s="35" t="s">
        <v>193</v>
      </c>
      <c r="C177" s="35" t="s">
        <v>194</v>
      </c>
      <c r="D177" s="37" t="s">
        <v>426</v>
      </c>
      <c r="E177" s="40" t="s">
        <v>427</v>
      </c>
      <c r="F177" s="44">
        <v>46076</v>
      </c>
      <c r="G177" s="41" t="s">
        <v>428</v>
      </c>
      <c r="H177" s="55">
        <v>46079</v>
      </c>
      <c r="I177" s="49">
        <v>720</v>
      </c>
      <c r="J177" s="35" t="s">
        <v>165</v>
      </c>
      <c r="K177" s="35" t="s">
        <v>18</v>
      </c>
    </row>
    <row r="178" spans="1:12" ht="15">
      <c r="A178" s="2">
        <v>177</v>
      </c>
      <c r="B178" s="35" t="s">
        <v>419</v>
      </c>
      <c r="C178" s="35" t="s">
        <v>429</v>
      </c>
      <c r="D178" s="37" t="s">
        <v>430</v>
      </c>
      <c r="E178" s="40" t="s">
        <v>431</v>
      </c>
      <c r="F178" s="44">
        <v>46087</v>
      </c>
      <c r="G178" s="41" t="s">
        <v>432</v>
      </c>
      <c r="H178" s="56">
        <v>46093</v>
      </c>
      <c r="I178" s="49">
        <v>2244.52</v>
      </c>
      <c r="J178" s="35" t="s">
        <v>165</v>
      </c>
      <c r="K178" s="35" t="s">
        <v>18</v>
      </c>
    </row>
    <row r="179" spans="1:12" ht="15">
      <c r="A179" s="2">
        <v>178</v>
      </c>
      <c r="B179" s="35" t="s">
        <v>78</v>
      </c>
      <c r="C179" s="35" t="s">
        <v>429</v>
      </c>
      <c r="D179" s="37" t="s">
        <v>433</v>
      </c>
      <c r="E179" s="40" t="s">
        <v>434</v>
      </c>
      <c r="F179" s="44">
        <v>46090</v>
      </c>
      <c r="G179" s="41" t="s">
        <v>435</v>
      </c>
      <c r="H179" s="55">
        <v>46093</v>
      </c>
      <c r="I179" s="49">
        <v>4375</v>
      </c>
      <c r="J179" s="35" t="s">
        <v>165</v>
      </c>
      <c r="K179" s="35" t="s">
        <v>18</v>
      </c>
    </row>
    <row r="180" spans="1:12" ht="15">
      <c r="A180" s="2">
        <v>179</v>
      </c>
      <c r="B180" s="35" t="s">
        <v>436</v>
      </c>
      <c r="C180" s="35" t="s">
        <v>420</v>
      </c>
      <c r="D180" s="37" t="s">
        <v>437</v>
      </c>
      <c r="E180" s="73" t="s">
        <v>438</v>
      </c>
      <c r="F180" s="44">
        <v>46094</v>
      </c>
      <c r="G180" s="87" t="s">
        <v>439</v>
      </c>
      <c r="H180" s="87"/>
      <c r="I180" s="74">
        <v>0</v>
      </c>
      <c r="J180" s="35" t="s">
        <v>165</v>
      </c>
      <c r="K180" s="35" t="s">
        <v>18</v>
      </c>
      <c r="L180" s="35" t="s">
        <v>440</v>
      </c>
    </row>
    <row r="181" spans="1:12" ht="15">
      <c r="A181" s="2">
        <v>180</v>
      </c>
      <c r="B181" s="35" t="s">
        <v>441</v>
      </c>
      <c r="C181" s="35" t="s">
        <v>420</v>
      </c>
      <c r="D181" s="37" t="s">
        <v>442</v>
      </c>
      <c r="E181" s="40" t="s">
        <v>443</v>
      </c>
      <c r="F181" s="44">
        <v>46094</v>
      </c>
      <c r="G181" s="41" t="s">
        <v>444</v>
      </c>
      <c r="H181" s="55">
        <v>46202</v>
      </c>
      <c r="I181" s="49">
        <v>3764</v>
      </c>
      <c r="J181" s="35" t="s">
        <v>165</v>
      </c>
      <c r="K181" s="35" t="s">
        <v>18</v>
      </c>
    </row>
    <row r="182" spans="1:12" ht="15">
      <c r="A182" s="2">
        <v>181</v>
      </c>
      <c r="B182" s="35" t="s">
        <v>258</v>
      </c>
      <c r="C182" s="35" t="s">
        <v>420</v>
      </c>
      <c r="D182" s="37" t="s">
        <v>445</v>
      </c>
      <c r="E182" s="40" t="s">
        <v>446</v>
      </c>
      <c r="F182" s="44">
        <v>46091</v>
      </c>
      <c r="G182" s="41" t="s">
        <v>447</v>
      </c>
      <c r="H182" s="55">
        <v>46146</v>
      </c>
      <c r="I182" s="49">
        <v>1005.24</v>
      </c>
      <c r="J182" s="35" t="s">
        <v>165</v>
      </c>
      <c r="K182" s="35" t="s">
        <v>18</v>
      </c>
    </row>
    <row r="183" spans="1:12" ht="15">
      <c r="A183" s="2">
        <v>182</v>
      </c>
      <c r="B183" s="35" t="s">
        <v>419</v>
      </c>
      <c r="C183" s="35" t="s">
        <v>420</v>
      </c>
      <c r="D183" s="37" t="s">
        <v>448</v>
      </c>
      <c r="E183" s="40" t="s">
        <v>449</v>
      </c>
      <c r="F183" s="44">
        <v>46094</v>
      </c>
      <c r="G183" s="41" t="s">
        <v>450</v>
      </c>
      <c r="H183" s="55">
        <v>46105</v>
      </c>
      <c r="I183" s="49">
        <v>3190</v>
      </c>
      <c r="J183" s="35" t="s">
        <v>165</v>
      </c>
      <c r="K183" s="35" t="s">
        <v>18</v>
      </c>
    </row>
    <row r="184" spans="1:12" ht="15">
      <c r="A184" s="2">
        <v>183</v>
      </c>
      <c r="B184" s="35" t="s">
        <v>419</v>
      </c>
      <c r="C184" s="35" t="s">
        <v>420</v>
      </c>
      <c r="D184" s="37" t="s">
        <v>451</v>
      </c>
      <c r="E184" s="40" t="s">
        <v>452</v>
      </c>
      <c r="F184" s="44">
        <v>46094</v>
      </c>
      <c r="G184" s="41" t="s">
        <v>453</v>
      </c>
      <c r="H184" s="55">
        <v>46125</v>
      </c>
      <c r="I184" s="49">
        <v>1436</v>
      </c>
      <c r="J184" s="35" t="s">
        <v>165</v>
      </c>
      <c r="K184" s="35" t="s">
        <v>18</v>
      </c>
    </row>
    <row r="185" spans="1:12" ht="15">
      <c r="A185" s="2">
        <v>184</v>
      </c>
      <c r="B185" s="35" t="s">
        <v>419</v>
      </c>
      <c r="C185" s="35" t="s">
        <v>420</v>
      </c>
      <c r="D185" s="37" t="s">
        <v>430</v>
      </c>
      <c r="E185" s="40" t="s">
        <v>454</v>
      </c>
      <c r="F185" s="44">
        <v>46097</v>
      </c>
      <c r="G185" s="41" t="s">
        <v>455</v>
      </c>
      <c r="H185" s="55">
        <v>46142</v>
      </c>
      <c r="I185" s="49">
        <v>2590</v>
      </c>
      <c r="J185" s="35" t="s">
        <v>165</v>
      </c>
      <c r="K185" s="35" t="s">
        <v>18</v>
      </c>
    </row>
    <row r="186" spans="1:12" ht="15">
      <c r="A186" s="2">
        <v>185</v>
      </c>
      <c r="B186" s="35" t="s">
        <v>419</v>
      </c>
      <c r="C186" s="35" t="s">
        <v>420</v>
      </c>
      <c r="D186" s="37" t="s">
        <v>451</v>
      </c>
      <c r="E186" s="40" t="s">
        <v>456</v>
      </c>
      <c r="F186" s="44">
        <v>46105</v>
      </c>
      <c r="G186" s="41" t="s">
        <v>457</v>
      </c>
      <c r="H186" s="55">
        <v>46265</v>
      </c>
      <c r="I186" s="49">
        <v>1928</v>
      </c>
      <c r="J186" s="35" t="s">
        <v>165</v>
      </c>
      <c r="K186" s="35" t="s">
        <v>18</v>
      </c>
      <c r="L186" s="35" t="s">
        <v>458</v>
      </c>
    </row>
    <row r="187" spans="1:12" ht="15">
      <c r="A187" s="2">
        <v>186</v>
      </c>
      <c r="B187" s="35" t="s">
        <v>419</v>
      </c>
      <c r="C187" s="35" t="s">
        <v>429</v>
      </c>
      <c r="D187" s="37" t="s">
        <v>459</v>
      </c>
      <c r="E187" s="40" t="s">
        <v>460</v>
      </c>
      <c r="F187" s="44">
        <v>46098</v>
      </c>
      <c r="G187" s="41" t="s">
        <v>461</v>
      </c>
      <c r="H187" s="55">
        <v>46111</v>
      </c>
      <c r="I187" s="49">
        <v>1504</v>
      </c>
      <c r="J187" s="35" t="s">
        <v>165</v>
      </c>
      <c r="K187" s="35" t="s">
        <v>18</v>
      </c>
    </row>
    <row r="188" spans="1:12" ht="15">
      <c r="A188" s="2">
        <v>187</v>
      </c>
      <c r="B188" s="35" t="s">
        <v>419</v>
      </c>
      <c r="C188" s="35" t="s">
        <v>420</v>
      </c>
      <c r="D188" s="37" t="s">
        <v>462</v>
      </c>
      <c r="E188" s="40" t="s">
        <v>463</v>
      </c>
      <c r="F188" s="44">
        <v>46114</v>
      </c>
      <c r="G188" s="41" t="s">
        <v>464</v>
      </c>
      <c r="H188" s="55">
        <v>46262</v>
      </c>
      <c r="I188" s="49">
        <v>1548.7</v>
      </c>
      <c r="J188" s="35" t="s">
        <v>165</v>
      </c>
      <c r="K188" s="35" t="s">
        <v>18</v>
      </c>
    </row>
    <row r="189" spans="1:12" ht="15">
      <c r="A189" s="2">
        <v>188</v>
      </c>
      <c r="B189" s="35" t="s">
        <v>419</v>
      </c>
      <c r="C189" s="35" t="s">
        <v>429</v>
      </c>
      <c r="D189" s="37" t="s">
        <v>465</v>
      </c>
      <c r="E189" s="40" t="s">
        <v>466</v>
      </c>
      <c r="F189" s="44">
        <v>46128</v>
      </c>
      <c r="G189" s="41" t="s">
        <v>467</v>
      </c>
      <c r="H189" s="55">
        <v>46135</v>
      </c>
      <c r="I189" s="49">
        <v>285</v>
      </c>
      <c r="J189" s="35" t="s">
        <v>165</v>
      </c>
      <c r="K189" s="35" t="s">
        <v>18</v>
      </c>
    </row>
    <row r="190" spans="1:12" ht="15">
      <c r="A190" s="2">
        <v>189</v>
      </c>
      <c r="B190" s="35" t="s">
        <v>419</v>
      </c>
      <c r="C190" s="35" t="s">
        <v>420</v>
      </c>
      <c r="D190" s="37" t="s">
        <v>468</v>
      </c>
      <c r="E190" s="40" t="s">
        <v>469</v>
      </c>
      <c r="F190" s="44">
        <v>46146</v>
      </c>
      <c r="G190" s="60"/>
      <c r="H190" s="61"/>
      <c r="I190" s="49">
        <v>755.7</v>
      </c>
      <c r="J190" s="35" t="s">
        <v>165</v>
      </c>
      <c r="K190" s="35" t="s">
        <v>18</v>
      </c>
    </row>
    <row r="191" spans="1:12" ht="15">
      <c r="A191" s="2">
        <v>190</v>
      </c>
      <c r="B191" s="35" t="s">
        <v>50</v>
      </c>
      <c r="C191" s="35" t="s">
        <v>420</v>
      </c>
      <c r="D191" s="37" t="s">
        <v>470</v>
      </c>
      <c r="E191" s="40" t="s">
        <v>471</v>
      </c>
      <c r="F191" s="44">
        <v>46255</v>
      </c>
      <c r="G191" s="83" t="s">
        <v>472</v>
      </c>
      <c r="H191" s="88">
        <v>46302</v>
      </c>
      <c r="I191" s="49">
        <v>840</v>
      </c>
      <c r="J191" s="35" t="s">
        <v>165</v>
      </c>
      <c r="K191" s="35" t="s">
        <v>473</v>
      </c>
    </row>
    <row r="192" spans="1:12" ht="15">
      <c r="A192" s="2">
        <v>191</v>
      </c>
      <c r="B192" s="35" t="s">
        <v>50</v>
      </c>
      <c r="C192" s="35" t="s">
        <v>420</v>
      </c>
      <c r="D192" s="37" t="s">
        <v>474</v>
      </c>
      <c r="E192" s="40" t="s">
        <v>475</v>
      </c>
      <c r="F192" s="44">
        <v>46255</v>
      </c>
      <c r="G192" s="83" t="s">
        <v>476</v>
      </c>
      <c r="H192" s="82">
        <v>46302</v>
      </c>
      <c r="I192" s="49">
        <v>294.39999999999998</v>
      </c>
      <c r="J192" s="35" t="s">
        <v>165</v>
      </c>
      <c r="K192" s="35" t="s">
        <v>473</v>
      </c>
    </row>
    <row r="193" spans="1:11" ht="15">
      <c r="A193" s="2">
        <v>192</v>
      </c>
      <c r="B193" s="35" t="s">
        <v>50</v>
      </c>
      <c r="C193" s="35" t="s">
        <v>420</v>
      </c>
      <c r="D193" s="37" t="s">
        <v>470</v>
      </c>
      <c r="E193" s="40" t="s">
        <v>477</v>
      </c>
      <c r="F193" s="44">
        <v>46262</v>
      </c>
      <c r="G193" s="83" t="s">
        <v>478</v>
      </c>
      <c r="H193" s="88">
        <v>46302</v>
      </c>
      <c r="I193" s="49">
        <v>60</v>
      </c>
      <c r="J193" s="35" t="s">
        <v>165</v>
      </c>
      <c r="K193" s="35" t="s">
        <v>473</v>
      </c>
    </row>
    <row r="194" spans="1:11" ht="15">
      <c r="A194" s="2">
        <v>193</v>
      </c>
      <c r="B194" s="35" t="s">
        <v>50</v>
      </c>
      <c r="C194" s="35" t="s">
        <v>420</v>
      </c>
      <c r="D194" s="37" t="s">
        <v>470</v>
      </c>
      <c r="E194" s="40" t="s">
        <v>479</v>
      </c>
      <c r="F194" s="44">
        <v>46262</v>
      </c>
      <c r="G194" s="83" t="s">
        <v>478</v>
      </c>
      <c r="H194" s="88">
        <v>46302</v>
      </c>
      <c r="I194" s="49">
        <v>370</v>
      </c>
      <c r="J194" s="35" t="s">
        <v>165</v>
      </c>
      <c r="K194" s="35" t="s">
        <v>473</v>
      </c>
    </row>
    <row r="195" spans="1:11" ht="15">
      <c r="A195" s="2">
        <v>194</v>
      </c>
      <c r="B195" s="35" t="s">
        <v>50</v>
      </c>
      <c r="C195" s="35" t="s">
        <v>420</v>
      </c>
      <c r="D195" s="37" t="s">
        <v>480</v>
      </c>
      <c r="E195" s="40" t="s">
        <v>481</v>
      </c>
      <c r="F195" s="44">
        <v>46262</v>
      </c>
      <c r="G195" s="60"/>
      <c r="H195" s="61"/>
      <c r="I195" s="49">
        <v>90</v>
      </c>
      <c r="J195" s="35" t="s">
        <v>165</v>
      </c>
      <c r="K195" s="35" t="s">
        <v>473</v>
      </c>
    </row>
    <row r="196" spans="1:11" ht="15">
      <c r="A196" s="2">
        <v>195</v>
      </c>
      <c r="B196" s="35" t="s">
        <v>258</v>
      </c>
      <c r="C196" s="35" t="s">
        <v>420</v>
      </c>
      <c r="D196" s="37" t="s">
        <v>482</v>
      </c>
      <c r="E196" s="40" t="s">
        <v>483</v>
      </c>
      <c r="F196" s="44">
        <v>46265</v>
      </c>
      <c r="G196" s="60"/>
      <c r="H196" s="61"/>
      <c r="I196" s="49">
        <v>181.54</v>
      </c>
      <c r="J196" s="35" t="s">
        <v>165</v>
      </c>
      <c r="K196" s="35" t="s">
        <v>473</v>
      </c>
    </row>
    <row r="197" spans="1:11" ht="15">
      <c r="A197" s="2">
        <v>196</v>
      </c>
      <c r="B197" s="35" t="s">
        <v>258</v>
      </c>
      <c r="C197" s="35" t="s">
        <v>420</v>
      </c>
      <c r="D197" s="37" t="s">
        <v>484</v>
      </c>
      <c r="E197" s="40" t="s">
        <v>485</v>
      </c>
      <c r="F197" s="44">
        <v>46265</v>
      </c>
      <c r="G197" s="60"/>
      <c r="H197" s="61"/>
      <c r="I197" s="49">
        <v>159</v>
      </c>
      <c r="J197" s="35" t="s">
        <v>165</v>
      </c>
      <c r="K197" s="35" t="s">
        <v>473</v>
      </c>
    </row>
    <row r="198" spans="1:11" ht="15">
      <c r="A198" s="2">
        <v>197</v>
      </c>
      <c r="B198" s="35" t="s">
        <v>258</v>
      </c>
      <c r="C198" s="35" t="s">
        <v>420</v>
      </c>
      <c r="D198" s="37" t="s">
        <v>486</v>
      </c>
      <c r="E198" s="40" t="s">
        <v>487</v>
      </c>
      <c r="F198" s="44">
        <v>46265</v>
      </c>
      <c r="G198" s="60"/>
      <c r="H198" s="61"/>
      <c r="I198" s="49">
        <v>32</v>
      </c>
      <c r="J198" s="35" t="s">
        <v>165</v>
      </c>
      <c r="K198" s="35" t="s">
        <v>473</v>
      </c>
    </row>
    <row r="199" spans="1:11" ht="15">
      <c r="A199" s="2">
        <v>198</v>
      </c>
      <c r="B199" s="35" t="s">
        <v>258</v>
      </c>
      <c r="C199" s="35" t="s">
        <v>420</v>
      </c>
      <c r="D199" s="37" t="s">
        <v>488</v>
      </c>
      <c r="E199" s="40" t="s">
        <v>489</v>
      </c>
      <c r="F199" s="44">
        <v>46265</v>
      </c>
      <c r="G199" s="83" t="s">
        <v>490</v>
      </c>
      <c r="H199" s="88">
        <v>46302</v>
      </c>
      <c r="I199" s="49">
        <v>54.3</v>
      </c>
      <c r="J199" s="35" t="s">
        <v>165</v>
      </c>
      <c r="K199" s="35" t="s">
        <v>473</v>
      </c>
    </row>
    <row r="200" spans="1:11" ht="15">
      <c r="A200" s="2">
        <v>199</v>
      </c>
      <c r="B200" s="35" t="s">
        <v>491</v>
      </c>
      <c r="C200" s="35" t="s">
        <v>161</v>
      </c>
      <c r="D200" s="37" t="s">
        <v>492</v>
      </c>
      <c r="E200" s="40" t="s">
        <v>493</v>
      </c>
      <c r="F200" s="44">
        <v>46128</v>
      </c>
      <c r="G200" s="41" t="s">
        <v>494</v>
      </c>
      <c r="H200" s="55">
        <v>46135</v>
      </c>
      <c r="I200" s="49">
        <v>2420.62</v>
      </c>
      <c r="J200" s="35" t="s">
        <v>165</v>
      </c>
      <c r="K200" s="35" t="s">
        <v>18</v>
      </c>
    </row>
    <row r="201" spans="1:11" ht="15">
      <c r="A201" s="2">
        <v>200</v>
      </c>
      <c r="B201" s="35" t="s">
        <v>419</v>
      </c>
      <c r="C201" s="35" t="s">
        <v>429</v>
      </c>
      <c r="D201" s="37" t="s">
        <v>451</v>
      </c>
      <c r="E201" s="40" t="s">
        <v>495</v>
      </c>
      <c r="F201" s="44">
        <v>46129</v>
      </c>
      <c r="G201" s="41" t="s">
        <v>496</v>
      </c>
      <c r="H201" s="55">
        <v>46139</v>
      </c>
      <c r="I201" s="49">
        <v>4201</v>
      </c>
      <c r="J201" s="35" t="s">
        <v>165</v>
      </c>
      <c r="K201" s="35" t="s">
        <v>18</v>
      </c>
    </row>
    <row r="202" spans="1:11" ht="15">
      <c r="A202" s="2">
        <v>201</v>
      </c>
      <c r="B202" s="35" t="s">
        <v>57</v>
      </c>
      <c r="C202" s="35" t="s">
        <v>497</v>
      </c>
      <c r="D202" s="37" t="s">
        <v>498</v>
      </c>
      <c r="E202" s="40" t="s">
        <v>499</v>
      </c>
      <c r="F202" s="44">
        <v>46146</v>
      </c>
      <c r="G202" s="41" t="s">
        <v>500</v>
      </c>
      <c r="H202" s="55">
        <v>46154</v>
      </c>
      <c r="I202" s="49">
        <v>2454.5</v>
      </c>
      <c r="J202" s="35" t="s">
        <v>165</v>
      </c>
      <c r="K202" s="35" t="s">
        <v>18</v>
      </c>
    </row>
    <row r="203" spans="1:11" ht="15">
      <c r="A203" s="2">
        <v>202</v>
      </c>
      <c r="B203" s="35" t="s">
        <v>57</v>
      </c>
      <c r="C203" s="35" t="s">
        <v>497</v>
      </c>
      <c r="D203" s="37" t="s">
        <v>498</v>
      </c>
      <c r="E203" s="40" t="s">
        <v>499</v>
      </c>
      <c r="F203" s="44">
        <v>46146</v>
      </c>
      <c r="G203" s="41" t="s">
        <v>501</v>
      </c>
      <c r="H203" s="55">
        <v>46154</v>
      </c>
      <c r="I203" s="49">
        <v>433.15</v>
      </c>
      <c r="J203" s="35" t="s">
        <v>165</v>
      </c>
      <c r="K203" s="35" t="s">
        <v>18</v>
      </c>
    </row>
    <row r="204" spans="1:11" ht="15">
      <c r="A204" s="2">
        <v>203</v>
      </c>
      <c r="B204" s="35" t="s">
        <v>193</v>
      </c>
      <c r="C204" s="35" t="s">
        <v>161</v>
      </c>
      <c r="D204" s="37" t="s">
        <v>502</v>
      </c>
      <c r="E204" s="40" t="s">
        <v>503</v>
      </c>
      <c r="F204" s="44">
        <v>46154</v>
      </c>
      <c r="G204" s="41" t="s">
        <v>504</v>
      </c>
      <c r="H204" s="55">
        <v>46160</v>
      </c>
      <c r="I204" s="49">
        <v>1048.25</v>
      </c>
      <c r="J204" s="35" t="s">
        <v>165</v>
      </c>
      <c r="K204" s="35" t="s">
        <v>18</v>
      </c>
    </row>
    <row r="205" spans="1:11" ht="15">
      <c r="A205" s="2">
        <v>204</v>
      </c>
      <c r="B205" s="35" t="s">
        <v>198</v>
      </c>
      <c r="C205" s="35" t="s">
        <v>161</v>
      </c>
      <c r="D205" s="37" t="s">
        <v>505</v>
      </c>
      <c r="E205" s="40" t="s">
        <v>506</v>
      </c>
      <c r="F205" s="44">
        <v>46175</v>
      </c>
      <c r="G205" s="60"/>
      <c r="H205" s="61"/>
      <c r="I205" s="49">
        <v>990</v>
      </c>
      <c r="J205" s="35" t="s">
        <v>165</v>
      </c>
      <c r="K205" s="35" t="s">
        <v>18</v>
      </c>
    </row>
    <row r="206" spans="1:11" ht="15">
      <c r="A206" s="2">
        <v>205</v>
      </c>
      <c r="B206" s="35" t="s">
        <v>74</v>
      </c>
      <c r="C206" s="35" t="s">
        <v>497</v>
      </c>
      <c r="D206" s="37" t="s">
        <v>507</v>
      </c>
      <c r="E206" s="40" t="s">
        <v>508</v>
      </c>
      <c r="F206" s="44">
        <v>46176</v>
      </c>
      <c r="G206" s="41" t="s">
        <v>509</v>
      </c>
      <c r="H206" s="55">
        <v>46205</v>
      </c>
      <c r="I206" s="49">
        <v>1890</v>
      </c>
      <c r="J206" s="35" t="s">
        <v>165</v>
      </c>
      <c r="K206" s="35" t="s">
        <v>18</v>
      </c>
    </row>
    <row r="207" spans="1:11" ht="15">
      <c r="A207" s="2">
        <v>206</v>
      </c>
      <c r="B207" s="35" t="s">
        <v>62</v>
      </c>
      <c r="C207" s="35" t="s">
        <v>420</v>
      </c>
      <c r="D207" s="37" t="s">
        <v>510</v>
      </c>
      <c r="E207" s="40" t="s">
        <v>511</v>
      </c>
      <c r="F207" s="44">
        <v>46176</v>
      </c>
      <c r="G207" s="60"/>
      <c r="H207" s="61"/>
      <c r="I207" s="49">
        <v>440</v>
      </c>
      <c r="J207" s="35" t="s">
        <v>165</v>
      </c>
      <c r="K207" s="35" t="s">
        <v>18</v>
      </c>
    </row>
    <row r="208" spans="1:11" ht="15">
      <c r="A208" s="2">
        <v>207</v>
      </c>
      <c r="B208" s="35" t="s">
        <v>62</v>
      </c>
      <c r="C208" s="35" t="s">
        <v>420</v>
      </c>
      <c r="D208" s="37" t="s">
        <v>512</v>
      </c>
      <c r="E208" s="40" t="s">
        <v>513</v>
      </c>
      <c r="F208" s="44">
        <v>46176</v>
      </c>
      <c r="G208" s="60"/>
      <c r="H208" s="61"/>
      <c r="I208" s="49">
        <v>1480.2</v>
      </c>
      <c r="J208" s="35" t="s">
        <v>165</v>
      </c>
      <c r="K208" s="35" t="s">
        <v>18</v>
      </c>
    </row>
    <row r="209" spans="1:11" ht="15">
      <c r="A209" s="2">
        <v>208</v>
      </c>
      <c r="B209" s="35" t="s">
        <v>62</v>
      </c>
      <c r="C209" s="35" t="s">
        <v>420</v>
      </c>
      <c r="D209" s="37" t="s">
        <v>514</v>
      </c>
      <c r="E209" s="40" t="s">
        <v>515</v>
      </c>
      <c r="F209" s="44">
        <v>46182</v>
      </c>
      <c r="G209" s="60"/>
      <c r="H209" s="61"/>
      <c r="I209" s="49">
        <v>1259.96</v>
      </c>
      <c r="J209" s="35" t="s">
        <v>165</v>
      </c>
      <c r="K209" s="35" t="s">
        <v>18</v>
      </c>
    </row>
    <row r="210" spans="1:11" ht="15">
      <c r="A210" s="2">
        <v>209</v>
      </c>
      <c r="B210" s="35" t="s">
        <v>62</v>
      </c>
      <c r="C210" s="35" t="s">
        <v>420</v>
      </c>
      <c r="D210" s="37" t="s">
        <v>516</v>
      </c>
      <c r="E210" s="40" t="s">
        <v>517</v>
      </c>
      <c r="F210" s="44">
        <v>46183</v>
      </c>
      <c r="G210" s="60"/>
      <c r="H210" s="61"/>
      <c r="I210" s="49">
        <v>103</v>
      </c>
      <c r="J210" s="35" t="s">
        <v>165</v>
      </c>
      <c r="K210" s="35" t="s">
        <v>18</v>
      </c>
    </row>
    <row r="211" spans="1:11" ht="15">
      <c r="A211" s="2">
        <v>210</v>
      </c>
      <c r="B211" s="35" t="s">
        <v>62</v>
      </c>
      <c r="C211" s="35" t="s">
        <v>420</v>
      </c>
      <c r="D211" s="37" t="s">
        <v>516</v>
      </c>
      <c r="E211" s="40" t="s">
        <v>518</v>
      </c>
      <c r="F211" s="44">
        <v>46183</v>
      </c>
      <c r="G211" s="60"/>
      <c r="H211" s="61"/>
      <c r="I211" s="49">
        <v>88</v>
      </c>
      <c r="J211" s="35" t="s">
        <v>165</v>
      </c>
      <c r="K211" s="35" t="s">
        <v>18</v>
      </c>
    </row>
    <row r="212" spans="1:11" ht="15">
      <c r="A212" s="2">
        <v>211</v>
      </c>
      <c r="B212" s="35" t="s">
        <v>419</v>
      </c>
      <c r="C212" s="35" t="s">
        <v>429</v>
      </c>
      <c r="D212" s="37" t="s">
        <v>519</v>
      </c>
      <c r="E212" s="40" t="s">
        <v>520</v>
      </c>
      <c r="F212" s="44">
        <v>46211</v>
      </c>
      <c r="G212" s="41" t="s">
        <v>521</v>
      </c>
      <c r="H212" s="55">
        <v>46226</v>
      </c>
      <c r="I212" s="49">
        <v>85.32</v>
      </c>
      <c r="J212" s="35" t="s">
        <v>165</v>
      </c>
      <c r="K212" s="35" t="s">
        <v>18</v>
      </c>
    </row>
    <row r="213" spans="1:11" ht="15">
      <c r="A213" s="2">
        <v>212</v>
      </c>
      <c r="B213" s="35" t="s">
        <v>246</v>
      </c>
      <c r="C213" s="35" t="s">
        <v>497</v>
      </c>
      <c r="D213" s="37" t="s">
        <v>522</v>
      </c>
      <c r="E213" s="40" t="s">
        <v>523</v>
      </c>
      <c r="F213" s="44">
        <v>46246</v>
      </c>
      <c r="G213" s="40" t="s">
        <v>524</v>
      </c>
      <c r="H213" s="55">
        <v>46258</v>
      </c>
      <c r="I213" s="49">
        <v>1100</v>
      </c>
      <c r="J213" s="35" t="s">
        <v>165</v>
      </c>
      <c r="K213" s="35" t="s">
        <v>18</v>
      </c>
    </row>
    <row r="214" spans="1:11" ht="15">
      <c r="A214" s="2">
        <v>213</v>
      </c>
      <c r="B214" s="35" t="s">
        <v>19</v>
      </c>
      <c r="C214" s="35" t="s">
        <v>194</v>
      </c>
      <c r="D214" s="37" t="s">
        <v>525</v>
      </c>
      <c r="E214" s="40" t="s">
        <v>196</v>
      </c>
      <c r="F214" s="44">
        <v>46128</v>
      </c>
      <c r="G214" s="41" t="s">
        <v>526</v>
      </c>
      <c r="H214" s="55">
        <v>46255</v>
      </c>
      <c r="I214" s="49">
        <v>1435</v>
      </c>
      <c r="J214" s="35" t="s">
        <v>165</v>
      </c>
      <c r="K214" s="35" t="s">
        <v>18</v>
      </c>
    </row>
    <row r="215" spans="1:11" ht="15">
      <c r="A215" s="2">
        <v>214</v>
      </c>
      <c r="B215" s="35" t="s">
        <v>436</v>
      </c>
      <c r="C215" s="35" t="s">
        <v>194</v>
      </c>
      <c r="D215" s="37" t="s">
        <v>527</v>
      </c>
      <c r="E215" s="40" t="s">
        <v>196</v>
      </c>
      <c r="F215" s="44">
        <v>46128</v>
      </c>
      <c r="G215" s="41" t="s">
        <v>526</v>
      </c>
      <c r="H215" s="55">
        <v>46255</v>
      </c>
      <c r="I215" s="49">
        <v>1937.77</v>
      </c>
      <c r="J215" s="35" t="s">
        <v>165</v>
      </c>
      <c r="K215" s="35" t="s">
        <v>18</v>
      </c>
    </row>
    <row r="216" spans="1:11" ht="15">
      <c r="A216" s="2">
        <v>215</v>
      </c>
      <c r="B216" s="35" t="s">
        <v>43</v>
      </c>
      <c r="C216" s="35" t="s">
        <v>194</v>
      </c>
      <c r="D216" s="37" t="s">
        <v>528</v>
      </c>
      <c r="E216" s="40" t="s">
        <v>196</v>
      </c>
      <c r="F216" s="44">
        <v>46128</v>
      </c>
      <c r="G216" s="41" t="s">
        <v>526</v>
      </c>
      <c r="H216" s="55">
        <v>46255</v>
      </c>
      <c r="I216" s="49">
        <v>500</v>
      </c>
      <c r="J216" s="35" t="s">
        <v>165</v>
      </c>
      <c r="K216" s="35" t="s">
        <v>18</v>
      </c>
    </row>
    <row r="217" spans="1:11" ht="15">
      <c r="A217" s="2">
        <v>216</v>
      </c>
      <c r="B217" s="35" t="s">
        <v>19</v>
      </c>
      <c r="C217" s="35" t="s">
        <v>194</v>
      </c>
      <c r="D217" s="37" t="s">
        <v>529</v>
      </c>
      <c r="E217" s="40" t="s">
        <v>196</v>
      </c>
      <c r="F217" s="44">
        <v>46128</v>
      </c>
      <c r="G217" s="41" t="s">
        <v>526</v>
      </c>
      <c r="H217" s="55">
        <v>46255</v>
      </c>
      <c r="I217" s="49">
        <v>2172.91</v>
      </c>
      <c r="J217" s="35" t="s">
        <v>165</v>
      </c>
      <c r="K217" s="35" t="s">
        <v>18</v>
      </c>
    </row>
    <row r="218" spans="1:11" ht="15">
      <c r="A218" s="2">
        <v>217</v>
      </c>
      <c r="B218" s="35" t="s">
        <v>530</v>
      </c>
      <c r="C218" s="35" t="s">
        <v>194</v>
      </c>
      <c r="D218" s="37" t="s">
        <v>531</v>
      </c>
      <c r="E218" s="40" t="s">
        <v>196</v>
      </c>
      <c r="F218" s="44">
        <v>46128</v>
      </c>
      <c r="G218" s="41" t="s">
        <v>526</v>
      </c>
      <c r="H218" s="55">
        <v>46255</v>
      </c>
      <c r="I218" s="49">
        <v>753.8</v>
      </c>
      <c r="J218" s="35" t="s">
        <v>165</v>
      </c>
      <c r="K218" s="35" t="s">
        <v>18</v>
      </c>
    </row>
    <row r="219" spans="1:11" ht="15">
      <c r="A219" s="2">
        <v>218</v>
      </c>
      <c r="B219" s="35" t="s">
        <v>530</v>
      </c>
      <c r="C219" s="35" t="s">
        <v>194</v>
      </c>
      <c r="D219" s="37" t="s">
        <v>532</v>
      </c>
      <c r="E219" s="40" t="s">
        <v>196</v>
      </c>
      <c r="F219" s="44">
        <v>46128</v>
      </c>
      <c r="G219" s="41" t="s">
        <v>526</v>
      </c>
      <c r="H219" s="55">
        <v>46255</v>
      </c>
      <c r="I219" s="49">
        <v>1309.71</v>
      </c>
      <c r="J219" s="35" t="s">
        <v>165</v>
      </c>
      <c r="K219" s="35" t="s">
        <v>18</v>
      </c>
    </row>
    <row r="220" spans="1:11" ht="15">
      <c r="A220" s="2">
        <v>219</v>
      </c>
      <c r="B220" s="35" t="s">
        <v>530</v>
      </c>
      <c r="C220" s="35" t="s">
        <v>194</v>
      </c>
      <c r="D220" s="37" t="s">
        <v>533</v>
      </c>
      <c r="E220" s="40" t="s">
        <v>196</v>
      </c>
      <c r="F220" s="44">
        <v>46128</v>
      </c>
      <c r="G220" s="41" t="s">
        <v>526</v>
      </c>
      <c r="H220" s="55">
        <v>46255</v>
      </c>
      <c r="I220" s="49">
        <v>1500</v>
      </c>
      <c r="J220" s="35" t="s">
        <v>165</v>
      </c>
      <c r="K220" s="35" t="s">
        <v>18</v>
      </c>
    </row>
    <row r="221" spans="1:11" ht="15">
      <c r="A221" s="2">
        <v>220</v>
      </c>
      <c r="B221" s="35" t="s">
        <v>530</v>
      </c>
      <c r="C221" s="35" t="s">
        <v>194</v>
      </c>
      <c r="D221" s="37" t="s">
        <v>534</v>
      </c>
      <c r="E221" s="40" t="s">
        <v>196</v>
      </c>
      <c r="F221" s="44">
        <v>46128</v>
      </c>
      <c r="G221" s="41" t="s">
        <v>526</v>
      </c>
      <c r="H221" s="55">
        <v>46255</v>
      </c>
      <c r="I221" s="49">
        <v>1323.65</v>
      </c>
      <c r="J221" s="35" t="s">
        <v>165</v>
      </c>
      <c r="K221" s="35" t="s">
        <v>18</v>
      </c>
    </row>
    <row r="222" spans="1:11" ht="15">
      <c r="A222" s="2">
        <v>221</v>
      </c>
      <c r="B222" s="35" t="s">
        <v>530</v>
      </c>
      <c r="C222" s="35" t="s">
        <v>194</v>
      </c>
      <c r="D222" s="37" t="s">
        <v>535</v>
      </c>
      <c r="E222" s="40" t="s">
        <v>196</v>
      </c>
      <c r="F222" s="44">
        <v>46128</v>
      </c>
      <c r="G222" s="41" t="s">
        <v>526</v>
      </c>
      <c r="H222" s="55">
        <v>46255</v>
      </c>
      <c r="I222" s="49">
        <v>1500</v>
      </c>
      <c r="J222" s="35" t="s">
        <v>165</v>
      </c>
      <c r="K222" s="35" t="s">
        <v>18</v>
      </c>
    </row>
    <row r="223" spans="1:11" ht="15">
      <c r="A223" s="2">
        <v>222</v>
      </c>
      <c r="B223" s="35" t="s">
        <v>530</v>
      </c>
      <c r="C223" s="35" t="s">
        <v>194</v>
      </c>
      <c r="D223" s="37" t="s">
        <v>536</v>
      </c>
      <c r="E223" s="40" t="s">
        <v>196</v>
      </c>
      <c r="F223" s="44">
        <v>46128</v>
      </c>
      <c r="G223" s="41" t="s">
        <v>526</v>
      </c>
      <c r="H223" s="55">
        <v>46255</v>
      </c>
      <c r="I223" s="49">
        <v>1318.83</v>
      </c>
      <c r="J223" s="35" t="s">
        <v>165</v>
      </c>
      <c r="K223" s="35" t="s">
        <v>18</v>
      </c>
    </row>
    <row r="224" spans="1:11" ht="15">
      <c r="A224" s="2">
        <v>223</v>
      </c>
      <c r="B224" s="35" t="s">
        <v>530</v>
      </c>
      <c r="C224" s="35" t="s">
        <v>194</v>
      </c>
      <c r="D224" s="37" t="s">
        <v>537</v>
      </c>
      <c r="E224" s="40" t="s">
        <v>196</v>
      </c>
      <c r="F224" s="44">
        <v>46128</v>
      </c>
      <c r="G224" s="41" t="s">
        <v>526</v>
      </c>
      <c r="H224" s="55">
        <v>46255</v>
      </c>
      <c r="I224" s="49">
        <v>885.93</v>
      </c>
      <c r="J224" s="35" t="s">
        <v>165</v>
      </c>
      <c r="K224" s="35" t="s">
        <v>18</v>
      </c>
    </row>
    <row r="225" spans="1:12" ht="15">
      <c r="A225" s="2">
        <v>224</v>
      </c>
      <c r="B225" s="35" t="s">
        <v>66</v>
      </c>
      <c r="C225" s="35" t="s">
        <v>538</v>
      </c>
      <c r="D225" s="37" t="s">
        <v>67</v>
      </c>
      <c r="E225" s="40" t="s">
        <v>539</v>
      </c>
      <c r="F225" s="44">
        <v>46127</v>
      </c>
      <c r="G225" s="41" t="s">
        <v>540</v>
      </c>
      <c r="H225" s="55">
        <v>46154</v>
      </c>
      <c r="I225" s="49">
        <v>10193.83</v>
      </c>
      <c r="J225" s="35" t="s">
        <v>70</v>
      </c>
      <c r="K225" s="35" t="s">
        <v>18</v>
      </c>
    </row>
    <row r="226" spans="1:12" ht="15">
      <c r="A226" s="2">
        <v>225</v>
      </c>
      <c r="B226" s="35" t="s">
        <v>12</v>
      </c>
      <c r="C226" s="35" t="s">
        <v>538</v>
      </c>
      <c r="D226" s="37" t="s">
        <v>14</v>
      </c>
      <c r="E226" s="40" t="s">
        <v>541</v>
      </c>
      <c r="F226" s="44">
        <v>46050</v>
      </c>
      <c r="G226" s="41" t="s">
        <v>542</v>
      </c>
      <c r="H226" s="55">
        <v>46079</v>
      </c>
      <c r="I226" s="49">
        <v>2297.56</v>
      </c>
      <c r="J226" s="35" t="s">
        <v>17</v>
      </c>
      <c r="K226" s="35" t="s">
        <v>18</v>
      </c>
    </row>
    <row r="227" spans="1:12" ht="15">
      <c r="A227" s="2">
        <v>226</v>
      </c>
      <c r="B227" s="35" t="s">
        <v>27</v>
      </c>
      <c r="C227" s="35" t="s">
        <v>538</v>
      </c>
      <c r="D227" s="37" t="s">
        <v>28</v>
      </c>
      <c r="E227" s="40" t="s">
        <v>543</v>
      </c>
      <c r="F227" s="44">
        <v>46085</v>
      </c>
      <c r="G227" s="41" t="s">
        <v>544</v>
      </c>
      <c r="H227" s="55">
        <v>46100</v>
      </c>
      <c r="I227" s="49">
        <v>305.88</v>
      </c>
      <c r="J227" s="35" t="s">
        <v>30</v>
      </c>
      <c r="K227" s="35" t="s">
        <v>18</v>
      </c>
    </row>
    <row r="228" spans="1:12" ht="15">
      <c r="A228" s="2">
        <v>227</v>
      </c>
      <c r="B228" s="35" t="s">
        <v>50</v>
      </c>
      <c r="C228" s="35" t="s">
        <v>538</v>
      </c>
      <c r="D228" s="37" t="s">
        <v>545</v>
      </c>
      <c r="E228" s="40" t="s">
        <v>541</v>
      </c>
      <c r="F228" s="44">
        <v>46050</v>
      </c>
      <c r="G228" s="41" t="s">
        <v>546</v>
      </c>
      <c r="H228" s="55">
        <v>46119</v>
      </c>
      <c r="I228" s="49">
        <v>4809.59</v>
      </c>
      <c r="J228" s="35" t="s">
        <v>547</v>
      </c>
      <c r="K228" s="35" t="s">
        <v>18</v>
      </c>
    </row>
    <row r="229" spans="1:12" ht="15">
      <c r="A229" s="2">
        <v>228</v>
      </c>
      <c r="B229" s="35" t="s">
        <v>50</v>
      </c>
      <c r="C229" s="35" t="s">
        <v>538</v>
      </c>
      <c r="D229" s="37" t="s">
        <v>51</v>
      </c>
      <c r="E229" s="40" t="s">
        <v>543</v>
      </c>
      <c r="F229" s="44">
        <v>46085</v>
      </c>
      <c r="G229" s="41" t="s">
        <v>548</v>
      </c>
      <c r="H229" s="55">
        <v>46153</v>
      </c>
      <c r="I229" s="49">
        <v>694.54</v>
      </c>
      <c r="J229" s="35" t="s">
        <v>53</v>
      </c>
      <c r="K229" s="35" t="s">
        <v>18</v>
      </c>
    </row>
    <row r="230" spans="1:12" ht="15">
      <c r="A230" s="2">
        <v>229</v>
      </c>
      <c r="B230" s="35" t="s">
        <v>182</v>
      </c>
      <c r="C230" s="35" t="s">
        <v>420</v>
      </c>
      <c r="D230" s="37" t="s">
        <v>549</v>
      </c>
      <c r="E230" s="40" t="s">
        <v>550</v>
      </c>
      <c r="F230" s="44">
        <v>46267</v>
      </c>
      <c r="G230" s="60"/>
      <c r="H230" s="61"/>
      <c r="I230" s="49">
        <v>601.4</v>
      </c>
      <c r="J230" s="35" t="s">
        <v>165</v>
      </c>
      <c r="K230" s="35" t="s">
        <v>473</v>
      </c>
    </row>
    <row r="231" spans="1:12" ht="15">
      <c r="A231" s="2">
        <v>230</v>
      </c>
      <c r="B231" s="35" t="s">
        <v>258</v>
      </c>
      <c r="C231" s="35" t="s">
        <v>420</v>
      </c>
      <c r="D231" s="37" t="s">
        <v>551</v>
      </c>
      <c r="E231" s="40" t="s">
        <v>552</v>
      </c>
      <c r="F231" s="44">
        <v>46267</v>
      </c>
      <c r="G231" s="60"/>
      <c r="H231" s="61"/>
      <c r="I231" s="49">
        <v>23.4</v>
      </c>
      <c r="J231" s="35" t="s">
        <v>165</v>
      </c>
      <c r="K231" s="35" t="s">
        <v>473</v>
      </c>
    </row>
    <row r="232" spans="1:12" ht="15">
      <c r="A232" s="2">
        <v>231</v>
      </c>
      <c r="B232" s="35" t="s">
        <v>182</v>
      </c>
      <c r="C232" s="35" t="s">
        <v>420</v>
      </c>
      <c r="D232" s="37" t="s">
        <v>553</v>
      </c>
      <c r="E232" s="40" t="s">
        <v>554</v>
      </c>
      <c r="F232" s="44">
        <v>46267</v>
      </c>
      <c r="G232" s="60"/>
      <c r="H232" s="61"/>
      <c r="I232" s="49">
        <v>116.6</v>
      </c>
      <c r="J232" s="35" t="s">
        <v>165</v>
      </c>
      <c r="K232" s="35" t="s">
        <v>473</v>
      </c>
    </row>
    <row r="233" spans="1:12" ht="15">
      <c r="A233" s="2">
        <v>232</v>
      </c>
      <c r="B233" s="35" t="s">
        <v>258</v>
      </c>
      <c r="C233" s="35" t="s">
        <v>420</v>
      </c>
      <c r="D233" s="37" t="s">
        <v>555</v>
      </c>
      <c r="E233" s="73" t="s">
        <v>556</v>
      </c>
      <c r="F233" s="44">
        <v>46267</v>
      </c>
      <c r="G233" s="75" t="s">
        <v>439</v>
      </c>
      <c r="H233" s="75"/>
      <c r="I233" s="74">
        <v>0</v>
      </c>
      <c r="J233" s="35" t="s">
        <v>165</v>
      </c>
      <c r="K233" s="35" t="s">
        <v>473</v>
      </c>
      <c r="L233" s="35" t="s">
        <v>440</v>
      </c>
    </row>
    <row r="234" spans="1:12" ht="15">
      <c r="A234" s="2">
        <v>233</v>
      </c>
      <c r="B234" s="35" t="s">
        <v>258</v>
      </c>
      <c r="C234" s="35" t="s">
        <v>420</v>
      </c>
      <c r="D234" s="37" t="s">
        <v>557</v>
      </c>
      <c r="E234" s="40" t="s">
        <v>558</v>
      </c>
      <c r="F234" s="44">
        <v>46267</v>
      </c>
      <c r="G234" s="60"/>
      <c r="H234" s="61"/>
      <c r="I234" s="49">
        <v>24.87</v>
      </c>
      <c r="J234" s="35" t="s">
        <v>165</v>
      </c>
      <c r="K234" s="35" t="s">
        <v>473</v>
      </c>
    </row>
    <row r="235" spans="1:12" ht="15">
      <c r="A235" s="2">
        <v>234</v>
      </c>
      <c r="B235" s="35" t="s">
        <v>258</v>
      </c>
      <c r="C235" s="35" t="s">
        <v>420</v>
      </c>
      <c r="D235" s="37" t="s">
        <v>559</v>
      </c>
      <c r="E235" s="40" t="s">
        <v>560</v>
      </c>
      <c r="F235" s="44">
        <v>46267</v>
      </c>
      <c r="G235" s="83" t="s">
        <v>561</v>
      </c>
      <c r="H235" s="88">
        <v>46302</v>
      </c>
      <c r="I235" s="49">
        <v>18.38</v>
      </c>
      <c r="J235" s="35" t="s">
        <v>165</v>
      </c>
      <c r="K235" s="35" t="s">
        <v>473</v>
      </c>
    </row>
    <row r="236" spans="1:12" ht="15">
      <c r="A236" s="2">
        <v>235</v>
      </c>
      <c r="B236" s="35" t="s">
        <v>19</v>
      </c>
      <c r="C236" s="35" t="s">
        <v>538</v>
      </c>
      <c r="D236" s="37" t="s">
        <v>285</v>
      </c>
      <c r="E236" s="40" t="s">
        <v>562</v>
      </c>
      <c r="F236" s="44">
        <v>46134</v>
      </c>
      <c r="G236" s="41" t="s">
        <v>563</v>
      </c>
      <c r="H236" s="55">
        <v>46153</v>
      </c>
      <c r="I236" s="49">
        <v>981.97</v>
      </c>
      <c r="J236" s="35" t="s">
        <v>287</v>
      </c>
      <c r="K236" s="35" t="s">
        <v>18</v>
      </c>
    </row>
    <row r="237" spans="1:12" ht="15">
      <c r="A237" s="2">
        <v>236</v>
      </c>
      <c r="B237" s="35" t="s">
        <v>57</v>
      </c>
      <c r="C237" s="35" t="s">
        <v>538</v>
      </c>
      <c r="D237" s="37" t="s">
        <v>564</v>
      </c>
      <c r="E237" s="40" t="s">
        <v>565</v>
      </c>
      <c r="F237" s="44">
        <v>46134</v>
      </c>
      <c r="G237" s="41" t="s">
        <v>566</v>
      </c>
      <c r="H237" s="55">
        <v>46153</v>
      </c>
      <c r="I237" s="49">
        <v>2761.82</v>
      </c>
      <c r="J237" s="35" t="s">
        <v>110</v>
      </c>
      <c r="K237" s="35" t="s">
        <v>18</v>
      </c>
    </row>
    <row r="238" spans="1:12" ht="15">
      <c r="A238" s="2">
        <v>237</v>
      </c>
      <c r="B238" s="35" t="s">
        <v>78</v>
      </c>
      <c r="C238" s="35" t="s">
        <v>538</v>
      </c>
      <c r="D238" s="37" t="s">
        <v>362</v>
      </c>
      <c r="E238" s="40" t="s">
        <v>565</v>
      </c>
      <c r="F238" s="44">
        <v>46134</v>
      </c>
      <c r="G238" s="41" t="s">
        <v>566</v>
      </c>
      <c r="H238" s="55">
        <v>46153</v>
      </c>
      <c r="I238" s="49">
        <v>1638.25</v>
      </c>
      <c r="J238" s="35" t="s">
        <v>567</v>
      </c>
      <c r="K238" s="35" t="s">
        <v>18</v>
      </c>
    </row>
    <row r="239" spans="1:12" ht="15">
      <c r="A239" s="2">
        <v>238</v>
      </c>
      <c r="B239" s="35" t="s">
        <v>78</v>
      </c>
      <c r="C239" s="35" t="s">
        <v>538</v>
      </c>
      <c r="D239" s="37" t="s">
        <v>306</v>
      </c>
      <c r="E239" s="40" t="s">
        <v>565</v>
      </c>
      <c r="F239" s="44">
        <v>46134</v>
      </c>
      <c r="G239" s="41" t="s">
        <v>566</v>
      </c>
      <c r="H239" s="55">
        <v>46153</v>
      </c>
      <c r="I239" s="49">
        <v>1537.69</v>
      </c>
      <c r="J239" s="35" t="s">
        <v>308</v>
      </c>
      <c r="K239" s="35" t="s">
        <v>18</v>
      </c>
    </row>
    <row r="240" spans="1:12" ht="15">
      <c r="A240" s="2">
        <v>239</v>
      </c>
      <c r="B240" s="35" t="s">
        <v>231</v>
      </c>
      <c r="C240" s="35" t="s">
        <v>538</v>
      </c>
      <c r="D240" s="37" t="s">
        <v>288</v>
      </c>
      <c r="E240" s="40" t="s">
        <v>565</v>
      </c>
      <c r="F240" s="44">
        <v>46134</v>
      </c>
      <c r="G240" s="41" t="s">
        <v>566</v>
      </c>
      <c r="H240" s="55">
        <v>46153</v>
      </c>
      <c r="I240" s="49">
        <v>912.17</v>
      </c>
      <c r="J240" s="35" t="s">
        <v>290</v>
      </c>
      <c r="K240" s="35" t="s">
        <v>18</v>
      </c>
    </row>
    <row r="241" spans="1:11" ht="15">
      <c r="A241" s="2">
        <v>240</v>
      </c>
      <c r="B241" s="35" t="s">
        <v>74</v>
      </c>
      <c r="C241" s="35" t="s">
        <v>538</v>
      </c>
      <c r="D241" s="37" t="s">
        <v>264</v>
      </c>
      <c r="E241" s="40" t="s">
        <v>565</v>
      </c>
      <c r="F241" s="44">
        <v>46134</v>
      </c>
      <c r="G241" s="41" t="s">
        <v>566</v>
      </c>
      <c r="H241" s="55">
        <v>46153</v>
      </c>
      <c r="I241" s="49">
        <v>1619.44</v>
      </c>
      <c r="J241" s="35" t="s">
        <v>267</v>
      </c>
      <c r="K241" s="35" t="s">
        <v>18</v>
      </c>
    </row>
    <row r="242" spans="1:11" ht="15">
      <c r="A242" s="2">
        <v>241</v>
      </c>
      <c r="B242" s="35" t="s">
        <v>23</v>
      </c>
      <c r="C242" s="35" t="s">
        <v>538</v>
      </c>
      <c r="D242" s="37" t="s">
        <v>298</v>
      </c>
      <c r="E242" s="40" t="s">
        <v>565</v>
      </c>
      <c r="F242" s="44">
        <v>46134</v>
      </c>
      <c r="G242" s="41" t="s">
        <v>568</v>
      </c>
      <c r="H242" s="56">
        <v>46170</v>
      </c>
      <c r="I242" s="49">
        <v>871.89</v>
      </c>
      <c r="J242" s="35" t="s">
        <v>300</v>
      </c>
      <c r="K242" s="35" t="s">
        <v>18</v>
      </c>
    </row>
    <row r="243" spans="1:11" ht="15">
      <c r="A243" s="2">
        <v>242</v>
      </c>
      <c r="B243" s="35" t="s">
        <v>23</v>
      </c>
      <c r="C243" s="35" t="s">
        <v>538</v>
      </c>
      <c r="D243" s="37" t="s">
        <v>301</v>
      </c>
      <c r="E243" s="40" t="s">
        <v>565</v>
      </c>
      <c r="F243" s="44">
        <v>46134</v>
      </c>
      <c r="G243" s="41" t="s">
        <v>568</v>
      </c>
      <c r="H243" s="56">
        <v>46170</v>
      </c>
      <c r="I243" s="49">
        <v>994.39</v>
      </c>
      <c r="J243" s="35" t="s">
        <v>303</v>
      </c>
      <c r="K243" s="35" t="s">
        <v>18</v>
      </c>
    </row>
    <row r="244" spans="1:11" ht="15">
      <c r="A244" s="2">
        <v>243</v>
      </c>
      <c r="B244" s="35" t="s">
        <v>57</v>
      </c>
      <c r="C244" s="35" t="s">
        <v>538</v>
      </c>
      <c r="D244" s="37" t="s">
        <v>412</v>
      </c>
      <c r="E244" s="40" t="s">
        <v>565</v>
      </c>
      <c r="F244" s="44">
        <v>46134</v>
      </c>
      <c r="G244" s="41" t="s">
        <v>568</v>
      </c>
      <c r="H244" s="56">
        <v>46170</v>
      </c>
      <c r="I244" s="49">
        <v>2468.31</v>
      </c>
      <c r="J244" s="35" t="s">
        <v>414</v>
      </c>
      <c r="K244" s="35" t="s">
        <v>18</v>
      </c>
    </row>
    <row r="245" spans="1:11" ht="15">
      <c r="A245" s="2">
        <v>244</v>
      </c>
      <c r="B245" s="35" t="s">
        <v>50</v>
      </c>
      <c r="C245" s="35" t="s">
        <v>538</v>
      </c>
      <c r="D245" s="37" t="s">
        <v>277</v>
      </c>
      <c r="E245" s="40" t="s">
        <v>565</v>
      </c>
      <c r="F245" s="44">
        <v>46134</v>
      </c>
      <c r="G245" s="41" t="s">
        <v>569</v>
      </c>
      <c r="H245" s="55">
        <v>46195</v>
      </c>
      <c r="I245" s="49">
        <v>654.77</v>
      </c>
      <c r="J245" s="35" t="s">
        <v>279</v>
      </c>
      <c r="K245" s="35" t="s">
        <v>18</v>
      </c>
    </row>
    <row r="246" spans="1:11" ht="15">
      <c r="A246" s="2">
        <v>245</v>
      </c>
      <c r="B246" s="35" t="s">
        <v>34</v>
      </c>
      <c r="C246" s="35" t="s">
        <v>538</v>
      </c>
      <c r="D246" s="37" t="s">
        <v>173</v>
      </c>
      <c r="E246" s="40" t="s">
        <v>565</v>
      </c>
      <c r="F246" s="44">
        <v>46134</v>
      </c>
      <c r="G246" s="41" t="s">
        <v>569</v>
      </c>
      <c r="H246" s="56">
        <v>46195</v>
      </c>
      <c r="I246" s="49">
        <v>2807.69</v>
      </c>
      <c r="J246" s="35" t="s">
        <v>406</v>
      </c>
      <c r="K246" s="35" t="s">
        <v>18</v>
      </c>
    </row>
    <row r="247" spans="1:11" ht="15">
      <c r="A247" s="2">
        <v>246</v>
      </c>
      <c r="B247" s="35" t="s">
        <v>57</v>
      </c>
      <c r="C247" s="35" t="s">
        <v>538</v>
      </c>
      <c r="D247" s="37" t="s">
        <v>393</v>
      </c>
      <c r="E247" s="40" t="s">
        <v>565</v>
      </c>
      <c r="F247" s="44">
        <v>46134</v>
      </c>
      <c r="G247" s="41" t="s">
        <v>570</v>
      </c>
      <c r="H247" s="56">
        <v>46227</v>
      </c>
      <c r="I247" s="49">
        <v>2982.32</v>
      </c>
      <c r="J247" s="35" t="s">
        <v>395</v>
      </c>
      <c r="K247" s="35" t="s">
        <v>18</v>
      </c>
    </row>
    <row r="248" spans="1:11" ht="15">
      <c r="A248" s="2">
        <v>247</v>
      </c>
      <c r="B248" s="35" t="s">
        <v>95</v>
      </c>
      <c r="C248" s="35" t="s">
        <v>538</v>
      </c>
      <c r="D248" s="37" t="s">
        <v>384</v>
      </c>
      <c r="E248" s="40" t="s">
        <v>565</v>
      </c>
      <c r="F248" s="44">
        <v>46134</v>
      </c>
      <c r="G248" s="41" t="s">
        <v>570</v>
      </c>
      <c r="H248" s="56">
        <v>46227</v>
      </c>
      <c r="I248" s="49">
        <v>1060.44</v>
      </c>
      <c r="J248" s="35" t="s">
        <v>386</v>
      </c>
      <c r="K248" s="35" t="s">
        <v>18</v>
      </c>
    </row>
    <row r="249" spans="1:11" ht="15">
      <c r="A249" s="2">
        <v>248</v>
      </c>
      <c r="B249" s="35" t="s">
        <v>19</v>
      </c>
      <c r="C249" s="35" t="s">
        <v>538</v>
      </c>
      <c r="D249" s="37" t="s">
        <v>285</v>
      </c>
      <c r="E249" s="40" t="s">
        <v>565</v>
      </c>
      <c r="F249" s="44">
        <v>46134</v>
      </c>
      <c r="G249" s="41" t="s">
        <v>570</v>
      </c>
      <c r="H249" s="56">
        <v>46227</v>
      </c>
      <c r="I249" s="49">
        <v>1068.05</v>
      </c>
      <c r="J249" s="35" t="s">
        <v>418</v>
      </c>
      <c r="K249" s="35" t="s">
        <v>18</v>
      </c>
    </row>
    <row r="250" spans="1:11" ht="15">
      <c r="A250" s="2">
        <v>249</v>
      </c>
      <c r="B250" s="35" t="s">
        <v>182</v>
      </c>
      <c r="C250" s="35" t="s">
        <v>538</v>
      </c>
      <c r="D250" s="37" t="s">
        <v>186</v>
      </c>
      <c r="E250" s="40" t="s">
        <v>565</v>
      </c>
      <c r="F250" s="44">
        <v>46134</v>
      </c>
      <c r="G250" s="41" t="s">
        <v>570</v>
      </c>
      <c r="H250" s="56">
        <v>46227</v>
      </c>
      <c r="I250" s="49">
        <v>2542.98</v>
      </c>
      <c r="J250" s="35" t="s">
        <v>370</v>
      </c>
      <c r="K250" s="35" t="s">
        <v>18</v>
      </c>
    </row>
    <row r="251" spans="1:11" ht="15">
      <c r="A251" s="2">
        <v>250</v>
      </c>
      <c r="B251" s="35" t="s">
        <v>182</v>
      </c>
      <c r="C251" s="35" t="s">
        <v>538</v>
      </c>
      <c r="D251" s="37" t="s">
        <v>185</v>
      </c>
      <c r="E251" s="40" t="s">
        <v>565</v>
      </c>
      <c r="F251" s="44">
        <v>46134</v>
      </c>
      <c r="G251" s="41" t="s">
        <v>570</v>
      </c>
      <c r="H251" s="56">
        <v>46227</v>
      </c>
      <c r="I251" s="49">
        <v>2542.98</v>
      </c>
      <c r="J251" s="35" t="s">
        <v>367</v>
      </c>
      <c r="K251" s="35" t="s">
        <v>18</v>
      </c>
    </row>
    <row r="252" spans="1:11" ht="15">
      <c r="A252" s="2">
        <v>251</v>
      </c>
      <c r="B252" s="35" t="s">
        <v>182</v>
      </c>
      <c r="C252" s="35" t="s">
        <v>420</v>
      </c>
      <c r="D252" s="37" t="s">
        <v>571</v>
      </c>
      <c r="E252" s="40" t="s">
        <v>572</v>
      </c>
      <c r="F252" s="44">
        <v>46267</v>
      </c>
      <c r="G252" s="60"/>
      <c r="H252" s="62"/>
      <c r="I252" s="49">
        <v>80.099999999999994</v>
      </c>
      <c r="J252" s="35" t="s">
        <v>165</v>
      </c>
      <c r="K252" s="35" t="s">
        <v>473</v>
      </c>
    </row>
    <row r="253" spans="1:11" ht="15">
      <c r="A253" s="2">
        <v>252</v>
      </c>
      <c r="B253" s="35" t="s">
        <v>182</v>
      </c>
      <c r="C253" s="35" t="s">
        <v>420</v>
      </c>
      <c r="D253" s="37" t="s">
        <v>482</v>
      </c>
      <c r="E253" s="40" t="s">
        <v>573</v>
      </c>
      <c r="F253" s="44">
        <v>46267</v>
      </c>
      <c r="G253" s="60"/>
      <c r="H253" s="62"/>
      <c r="I253" s="49">
        <v>60.8</v>
      </c>
      <c r="J253" s="35" t="s">
        <v>165</v>
      </c>
      <c r="K253" s="35" t="s">
        <v>473</v>
      </c>
    </row>
    <row r="254" spans="1:11" ht="15">
      <c r="A254" s="2">
        <v>253</v>
      </c>
      <c r="B254" s="35" t="s">
        <v>182</v>
      </c>
      <c r="C254" s="35" t="s">
        <v>420</v>
      </c>
      <c r="D254" s="37" t="s">
        <v>574</v>
      </c>
      <c r="E254" s="40" t="s">
        <v>575</v>
      </c>
      <c r="F254" s="44">
        <v>46267</v>
      </c>
      <c r="G254" s="60"/>
      <c r="H254" s="62"/>
      <c r="I254" s="49">
        <v>126.12</v>
      </c>
      <c r="J254" s="35" t="s">
        <v>165</v>
      </c>
      <c r="K254" s="35" t="s">
        <v>473</v>
      </c>
    </row>
    <row r="255" spans="1:11" ht="15">
      <c r="A255" s="2">
        <v>254</v>
      </c>
      <c r="B255" s="35" t="s">
        <v>182</v>
      </c>
      <c r="C255" s="35" t="s">
        <v>420</v>
      </c>
      <c r="D255" s="37" t="s">
        <v>576</v>
      </c>
      <c r="E255" s="40" t="s">
        <v>577</v>
      </c>
      <c r="F255" s="44">
        <v>46268</v>
      </c>
      <c r="G255" s="60"/>
      <c r="H255" s="62"/>
      <c r="I255" s="49">
        <v>215</v>
      </c>
      <c r="J255" s="35" t="s">
        <v>165</v>
      </c>
      <c r="K255" s="35" t="s">
        <v>473</v>
      </c>
    </row>
    <row r="256" spans="1:11" ht="15">
      <c r="A256" s="2">
        <v>255</v>
      </c>
      <c r="B256" s="35" t="s">
        <v>182</v>
      </c>
      <c r="C256" s="35" t="s">
        <v>420</v>
      </c>
      <c r="D256" s="37" t="s">
        <v>482</v>
      </c>
      <c r="E256" s="40" t="s">
        <v>578</v>
      </c>
      <c r="F256" s="44">
        <v>46268</v>
      </c>
      <c r="G256" s="60"/>
      <c r="H256" s="62"/>
      <c r="I256" s="49">
        <v>134.63999999999999</v>
      </c>
      <c r="J256" s="35" t="s">
        <v>165</v>
      </c>
      <c r="K256" s="35" t="s">
        <v>473</v>
      </c>
    </row>
    <row r="257" spans="1:11" ht="15">
      <c r="A257" s="2">
        <v>256</v>
      </c>
      <c r="B257" s="35" t="s">
        <v>182</v>
      </c>
      <c r="C257" s="35" t="s">
        <v>420</v>
      </c>
      <c r="D257" s="37" t="s">
        <v>571</v>
      </c>
      <c r="E257" s="40" t="s">
        <v>579</v>
      </c>
      <c r="F257" s="44">
        <v>46268</v>
      </c>
      <c r="G257" s="60"/>
      <c r="H257" s="62"/>
      <c r="I257" s="49">
        <v>313.2</v>
      </c>
      <c r="J257" s="35" t="s">
        <v>165</v>
      </c>
      <c r="K257" s="35" t="s">
        <v>473</v>
      </c>
    </row>
    <row r="258" spans="1:11" ht="15">
      <c r="A258" s="2">
        <v>257</v>
      </c>
      <c r="B258" s="35" t="s">
        <v>182</v>
      </c>
      <c r="C258" s="35" t="s">
        <v>420</v>
      </c>
      <c r="D258" s="37" t="s">
        <v>580</v>
      </c>
      <c r="E258" s="40" t="s">
        <v>581</v>
      </c>
      <c r="F258" s="44">
        <v>46268</v>
      </c>
      <c r="G258" s="60"/>
      <c r="H258" s="62"/>
      <c r="I258" s="49">
        <v>225.95</v>
      </c>
      <c r="J258" s="35" t="s">
        <v>165</v>
      </c>
      <c r="K258" s="35" t="s">
        <v>473</v>
      </c>
    </row>
    <row r="259" spans="1:11" ht="15">
      <c r="A259" s="2">
        <v>258</v>
      </c>
      <c r="B259" s="35" t="s">
        <v>182</v>
      </c>
      <c r="C259" s="35" t="s">
        <v>420</v>
      </c>
      <c r="D259" s="37" t="s">
        <v>484</v>
      </c>
      <c r="E259" s="40" t="s">
        <v>582</v>
      </c>
      <c r="F259" s="44">
        <v>46268</v>
      </c>
      <c r="G259" s="60"/>
      <c r="H259" s="62"/>
      <c r="I259" s="49">
        <v>142.05000000000001</v>
      </c>
      <c r="J259" s="35" t="s">
        <v>165</v>
      </c>
      <c r="K259" s="35" t="s">
        <v>473</v>
      </c>
    </row>
    <row r="260" spans="1:11" ht="15">
      <c r="A260" s="2">
        <v>259</v>
      </c>
      <c r="B260" s="35" t="s">
        <v>182</v>
      </c>
      <c r="C260" s="35" t="s">
        <v>420</v>
      </c>
      <c r="D260" s="37" t="s">
        <v>580</v>
      </c>
      <c r="E260" s="40" t="s">
        <v>583</v>
      </c>
      <c r="F260" s="44">
        <v>46268</v>
      </c>
      <c r="G260" s="60"/>
      <c r="H260" s="62"/>
      <c r="I260" s="49">
        <v>184.25</v>
      </c>
      <c r="J260" s="35" t="s">
        <v>165</v>
      </c>
      <c r="K260" s="35" t="s">
        <v>473</v>
      </c>
    </row>
    <row r="261" spans="1:11" ht="15">
      <c r="A261" s="2">
        <v>260</v>
      </c>
      <c r="B261" s="35" t="s">
        <v>182</v>
      </c>
      <c r="C261" s="35" t="s">
        <v>420</v>
      </c>
      <c r="D261" s="37" t="s">
        <v>584</v>
      </c>
      <c r="E261" s="40" t="s">
        <v>585</v>
      </c>
      <c r="F261" s="44">
        <v>46268</v>
      </c>
      <c r="G261" s="60"/>
      <c r="H261" s="62"/>
      <c r="I261" s="49">
        <v>320.68</v>
      </c>
      <c r="J261" s="35" t="s">
        <v>165</v>
      </c>
      <c r="K261" s="35" t="s">
        <v>473</v>
      </c>
    </row>
    <row r="262" spans="1:11" ht="15">
      <c r="A262" s="2">
        <v>261</v>
      </c>
      <c r="B262" s="35" t="s">
        <v>182</v>
      </c>
      <c r="C262" s="35" t="s">
        <v>420</v>
      </c>
      <c r="D262" s="37" t="s">
        <v>488</v>
      </c>
      <c r="E262" s="40" t="s">
        <v>586</v>
      </c>
      <c r="F262" s="44">
        <v>46269</v>
      </c>
      <c r="G262" s="60"/>
      <c r="H262" s="62"/>
      <c r="I262" s="49">
        <v>120</v>
      </c>
      <c r="J262" s="35" t="s">
        <v>165</v>
      </c>
      <c r="K262" s="35" t="s">
        <v>473</v>
      </c>
    </row>
    <row r="263" spans="1:11" ht="15">
      <c r="A263" s="2">
        <v>262</v>
      </c>
      <c r="B263" s="35" t="s">
        <v>182</v>
      </c>
      <c r="C263" s="35" t="s">
        <v>420</v>
      </c>
      <c r="D263" s="37" t="s">
        <v>484</v>
      </c>
      <c r="E263" s="40" t="s">
        <v>587</v>
      </c>
      <c r="F263" s="44">
        <v>46269</v>
      </c>
      <c r="G263" s="60"/>
      <c r="H263" s="62"/>
      <c r="I263" s="49">
        <v>204.85</v>
      </c>
      <c r="J263" s="35" t="s">
        <v>165</v>
      </c>
      <c r="K263" s="35" t="s">
        <v>473</v>
      </c>
    </row>
    <row r="264" spans="1:11" ht="15">
      <c r="A264" s="2">
        <v>263</v>
      </c>
      <c r="B264" s="35" t="s">
        <v>182</v>
      </c>
      <c r="C264" s="35" t="s">
        <v>420</v>
      </c>
      <c r="D264" s="37" t="s">
        <v>574</v>
      </c>
      <c r="E264" s="40" t="s">
        <v>588</v>
      </c>
      <c r="F264" s="44">
        <v>46269</v>
      </c>
      <c r="G264" s="60"/>
      <c r="H264" s="62"/>
      <c r="I264" s="49">
        <v>213.06</v>
      </c>
      <c r="J264" s="35" t="s">
        <v>165</v>
      </c>
      <c r="K264" s="35" t="s">
        <v>473</v>
      </c>
    </row>
    <row r="265" spans="1:11" ht="15">
      <c r="A265" s="2">
        <v>264</v>
      </c>
      <c r="B265" s="35" t="s">
        <v>182</v>
      </c>
      <c r="C265" s="35" t="s">
        <v>420</v>
      </c>
      <c r="D265" s="37" t="s">
        <v>589</v>
      </c>
      <c r="E265" s="40" t="s">
        <v>590</v>
      </c>
      <c r="F265" s="44">
        <v>46269</v>
      </c>
      <c r="G265" s="60"/>
      <c r="H265" s="62"/>
      <c r="I265" s="49">
        <v>293.3</v>
      </c>
      <c r="J265" s="35" t="s">
        <v>165</v>
      </c>
      <c r="K265" s="35" t="s">
        <v>473</v>
      </c>
    </row>
    <row r="266" spans="1:11" ht="15">
      <c r="A266" s="2">
        <v>265</v>
      </c>
      <c r="B266" s="35" t="s">
        <v>258</v>
      </c>
      <c r="C266" s="35" t="s">
        <v>420</v>
      </c>
      <c r="D266" s="37" t="s">
        <v>482</v>
      </c>
      <c r="E266" s="40" t="s">
        <v>591</v>
      </c>
      <c r="F266" s="44">
        <v>46269</v>
      </c>
      <c r="G266" s="60"/>
      <c r="H266" s="62"/>
      <c r="I266" s="49">
        <v>145.75</v>
      </c>
      <c r="J266" s="35" t="s">
        <v>165</v>
      </c>
      <c r="K266" s="35" t="s">
        <v>473</v>
      </c>
    </row>
    <row r="267" spans="1:11" ht="15">
      <c r="A267" s="2">
        <v>266</v>
      </c>
      <c r="B267" s="35" t="s">
        <v>182</v>
      </c>
      <c r="C267" s="35" t="s">
        <v>538</v>
      </c>
      <c r="D267" s="37" t="s">
        <v>183</v>
      </c>
      <c r="E267" s="40" t="s">
        <v>565</v>
      </c>
      <c r="F267" s="44">
        <v>46134</v>
      </c>
      <c r="G267" s="41" t="s">
        <v>592</v>
      </c>
      <c r="H267" s="56">
        <v>46232</v>
      </c>
      <c r="I267" s="49">
        <v>1959.98</v>
      </c>
      <c r="J267" s="35" t="s">
        <v>377</v>
      </c>
      <c r="K267" s="35" t="s">
        <v>18</v>
      </c>
    </row>
    <row r="268" spans="1:11" ht="15">
      <c r="A268" s="2">
        <v>267</v>
      </c>
      <c r="B268" s="35" t="s">
        <v>57</v>
      </c>
      <c r="C268" s="35" t="s">
        <v>538</v>
      </c>
      <c r="D268" s="37" t="s">
        <v>564</v>
      </c>
      <c r="E268" s="40" t="s">
        <v>565</v>
      </c>
      <c r="F268" s="44">
        <v>46134</v>
      </c>
      <c r="G268" s="41" t="s">
        <v>593</v>
      </c>
      <c r="H268" s="56">
        <v>46248</v>
      </c>
      <c r="I268" s="49">
        <v>1402.63</v>
      </c>
      <c r="J268" s="35" t="s">
        <v>110</v>
      </c>
      <c r="K268" s="35" t="s">
        <v>18</v>
      </c>
    </row>
    <row r="269" spans="1:11" ht="15">
      <c r="A269" s="2">
        <v>268</v>
      </c>
      <c r="B269" s="35" t="s">
        <v>19</v>
      </c>
      <c r="C269" s="35" t="s">
        <v>538</v>
      </c>
      <c r="D269" s="37" t="s">
        <v>387</v>
      </c>
      <c r="E269" s="40" t="s">
        <v>565</v>
      </c>
      <c r="F269" s="44">
        <v>46134</v>
      </c>
      <c r="G269" s="41" t="s">
        <v>593</v>
      </c>
      <c r="H269" s="56">
        <v>46248</v>
      </c>
      <c r="I269" s="49">
        <v>4724.22</v>
      </c>
      <c r="J269" s="35" t="s">
        <v>389</v>
      </c>
      <c r="K269" s="35" t="s">
        <v>18</v>
      </c>
    </row>
    <row r="270" spans="1:11" ht="15">
      <c r="A270" s="2">
        <v>269</v>
      </c>
      <c r="B270" s="35" t="s">
        <v>19</v>
      </c>
      <c r="C270" s="35" t="s">
        <v>538</v>
      </c>
      <c r="D270" s="37" t="s">
        <v>594</v>
      </c>
      <c r="E270" s="40" t="s">
        <v>565</v>
      </c>
      <c r="F270" s="44">
        <v>46134</v>
      </c>
      <c r="G270" s="41" t="s">
        <v>593</v>
      </c>
      <c r="H270" s="56">
        <v>46248</v>
      </c>
      <c r="I270" s="49">
        <v>767.97</v>
      </c>
      <c r="J270" s="35" t="s">
        <v>402</v>
      </c>
      <c r="K270" s="35" t="s">
        <v>18</v>
      </c>
    </row>
    <row r="271" spans="1:11" ht="15">
      <c r="A271" s="2">
        <v>270</v>
      </c>
      <c r="B271" s="35" t="s">
        <v>34</v>
      </c>
      <c r="C271" s="35" t="s">
        <v>538</v>
      </c>
      <c r="D271" s="37" t="s">
        <v>409</v>
      </c>
      <c r="E271" s="40" t="s">
        <v>565</v>
      </c>
      <c r="F271" s="44">
        <v>46134</v>
      </c>
      <c r="G271" s="41" t="s">
        <v>593</v>
      </c>
      <c r="H271" s="56">
        <v>46248</v>
      </c>
      <c r="I271" s="49">
        <v>2094.9899999999998</v>
      </c>
      <c r="J271" s="35" t="s">
        <v>411</v>
      </c>
      <c r="K271" s="35" t="s">
        <v>18</v>
      </c>
    </row>
    <row r="272" spans="1:11" ht="15">
      <c r="A272" s="2">
        <v>271</v>
      </c>
      <c r="B272" s="35" t="s">
        <v>19</v>
      </c>
      <c r="C272" s="35" t="s">
        <v>538</v>
      </c>
      <c r="D272" s="37" t="s">
        <v>397</v>
      </c>
      <c r="E272" s="40" t="s">
        <v>565</v>
      </c>
      <c r="F272" s="44">
        <v>46134</v>
      </c>
      <c r="G272" s="41" t="s">
        <v>593</v>
      </c>
      <c r="H272" s="56">
        <v>46248</v>
      </c>
      <c r="I272" s="49">
        <v>767.97</v>
      </c>
      <c r="J272" s="35" t="s">
        <v>399</v>
      </c>
      <c r="K272" s="35" t="s">
        <v>18</v>
      </c>
    </row>
    <row r="273" spans="1:11" ht="15">
      <c r="A273" s="2">
        <v>272</v>
      </c>
      <c r="B273" s="35" t="s">
        <v>57</v>
      </c>
      <c r="C273" s="35" t="s">
        <v>538</v>
      </c>
      <c r="D273" s="37" t="s">
        <v>390</v>
      </c>
      <c r="E273" s="40" t="s">
        <v>565</v>
      </c>
      <c r="F273" s="44">
        <v>46134</v>
      </c>
      <c r="G273" s="41" t="s">
        <v>593</v>
      </c>
      <c r="H273" s="56">
        <v>46248</v>
      </c>
      <c r="I273" s="49">
        <v>2692.42</v>
      </c>
      <c r="J273" s="35" t="s">
        <v>392</v>
      </c>
      <c r="K273" s="35" t="s">
        <v>18</v>
      </c>
    </row>
    <row r="274" spans="1:11" ht="15">
      <c r="A274" s="2">
        <v>273</v>
      </c>
      <c r="B274" s="35" t="s">
        <v>19</v>
      </c>
      <c r="C274" s="35" t="s">
        <v>538</v>
      </c>
      <c r="D274" s="37" t="s">
        <v>136</v>
      </c>
      <c r="E274" s="40" t="s">
        <v>565</v>
      </c>
      <c r="F274" s="44">
        <v>46134</v>
      </c>
      <c r="G274" s="41" t="s">
        <v>593</v>
      </c>
      <c r="H274" s="56">
        <v>46248</v>
      </c>
      <c r="I274" s="49">
        <v>4645.21</v>
      </c>
      <c r="J274" s="35" t="s">
        <v>138</v>
      </c>
      <c r="K274" s="35" t="s">
        <v>18</v>
      </c>
    </row>
    <row r="275" spans="1:11" ht="15">
      <c r="A275" s="2">
        <v>274</v>
      </c>
      <c r="B275" s="35" t="s">
        <v>23</v>
      </c>
      <c r="C275" s="35" t="s">
        <v>538</v>
      </c>
      <c r="D275" s="37" t="s">
        <v>595</v>
      </c>
      <c r="E275" s="40" t="s">
        <v>565</v>
      </c>
      <c r="F275" s="44">
        <v>46134</v>
      </c>
      <c r="G275" s="41" t="s">
        <v>593</v>
      </c>
      <c r="H275" s="56">
        <v>46248</v>
      </c>
      <c r="I275" s="49">
        <v>1389.34</v>
      </c>
      <c r="J275" s="35" t="s">
        <v>273</v>
      </c>
      <c r="K275" s="35" t="s">
        <v>18</v>
      </c>
    </row>
    <row r="276" spans="1:11" ht="15">
      <c r="A276" s="2">
        <v>275</v>
      </c>
      <c r="B276" s="35" t="s">
        <v>23</v>
      </c>
      <c r="C276" s="35" t="s">
        <v>538</v>
      </c>
      <c r="D276" s="37" t="s">
        <v>274</v>
      </c>
      <c r="E276" s="40" t="s">
        <v>565</v>
      </c>
      <c r="F276" s="44">
        <v>46134</v>
      </c>
      <c r="G276" s="41" t="s">
        <v>593</v>
      </c>
      <c r="H276" s="56">
        <v>46248</v>
      </c>
      <c r="I276" s="49">
        <v>1244.54</v>
      </c>
      <c r="J276" s="35" t="s">
        <v>276</v>
      </c>
      <c r="K276" s="35" t="s">
        <v>18</v>
      </c>
    </row>
    <row r="277" spans="1:11" ht="15">
      <c r="A277" s="2">
        <v>276</v>
      </c>
      <c r="B277" s="35" t="s">
        <v>19</v>
      </c>
      <c r="C277" s="35" t="s">
        <v>538</v>
      </c>
      <c r="D277" s="37" t="s">
        <v>111</v>
      </c>
      <c r="E277" s="40" t="s">
        <v>565</v>
      </c>
      <c r="F277" s="44">
        <v>46134</v>
      </c>
      <c r="G277" s="41" t="s">
        <v>596</v>
      </c>
      <c r="H277" s="56">
        <v>46248</v>
      </c>
      <c r="I277" s="49">
        <v>1574.27</v>
      </c>
      <c r="J277" s="35" t="s">
        <v>113</v>
      </c>
      <c r="K277" s="35" t="s">
        <v>18</v>
      </c>
    </row>
    <row r="278" spans="1:11" ht="15">
      <c r="A278" s="2">
        <v>277</v>
      </c>
      <c r="B278" s="35" t="s">
        <v>43</v>
      </c>
      <c r="C278" s="35" t="s">
        <v>538</v>
      </c>
      <c r="D278" s="37" t="s">
        <v>597</v>
      </c>
      <c r="E278" s="40" t="s">
        <v>565</v>
      </c>
      <c r="F278" s="44">
        <v>46134</v>
      </c>
      <c r="G278" s="41" t="s">
        <v>596</v>
      </c>
      <c r="H278" s="56">
        <v>46248</v>
      </c>
      <c r="I278" s="49">
        <v>2331.4699999999998</v>
      </c>
      <c r="J278" s="35" t="s">
        <v>598</v>
      </c>
      <c r="K278" s="35" t="s">
        <v>18</v>
      </c>
    </row>
    <row r="279" spans="1:11" ht="15">
      <c r="A279" s="2">
        <v>278</v>
      </c>
      <c r="B279" s="35" t="s">
        <v>19</v>
      </c>
      <c r="C279" s="35" t="s">
        <v>538</v>
      </c>
      <c r="D279" s="37" t="s">
        <v>123</v>
      </c>
      <c r="E279" s="40" t="s">
        <v>565</v>
      </c>
      <c r="F279" s="44">
        <v>46134</v>
      </c>
      <c r="G279" s="41" t="s">
        <v>596</v>
      </c>
      <c r="H279" s="56">
        <v>46248</v>
      </c>
      <c r="I279" s="49">
        <v>712.37</v>
      </c>
      <c r="J279" s="35" t="s">
        <v>125</v>
      </c>
      <c r="K279" s="35" t="s">
        <v>18</v>
      </c>
    </row>
    <row r="280" spans="1:11" ht="15">
      <c r="A280" s="2">
        <v>279</v>
      </c>
      <c r="B280" s="35" t="s">
        <v>156</v>
      </c>
      <c r="C280" s="35" t="s">
        <v>538</v>
      </c>
      <c r="D280" s="37" t="s">
        <v>157</v>
      </c>
      <c r="E280" s="40" t="s">
        <v>565</v>
      </c>
      <c r="F280" s="44">
        <v>46134</v>
      </c>
      <c r="G280" s="41" t="s">
        <v>596</v>
      </c>
      <c r="H280" s="56">
        <v>46248</v>
      </c>
      <c r="I280" s="49">
        <v>1942.77</v>
      </c>
      <c r="J280" s="35" t="s">
        <v>160</v>
      </c>
      <c r="K280" s="35" t="s">
        <v>18</v>
      </c>
    </row>
    <row r="281" spans="1:11" ht="15">
      <c r="A281" s="2">
        <v>280</v>
      </c>
      <c r="B281" s="35" t="s">
        <v>19</v>
      </c>
      <c r="C281" s="35" t="s">
        <v>538</v>
      </c>
      <c r="D281" s="37" t="s">
        <v>145</v>
      </c>
      <c r="E281" s="40" t="s">
        <v>562</v>
      </c>
      <c r="F281" s="44">
        <v>46134</v>
      </c>
      <c r="G281" s="41" t="s">
        <v>599</v>
      </c>
      <c r="H281" s="56">
        <v>46267</v>
      </c>
      <c r="I281" s="49">
        <v>686.09</v>
      </c>
      <c r="J281" s="35" t="s">
        <v>147</v>
      </c>
      <c r="K281" s="35" t="s">
        <v>18</v>
      </c>
    </row>
    <row r="282" spans="1:11" ht="15">
      <c r="A282" s="2">
        <v>281</v>
      </c>
      <c r="B282" s="35" t="s">
        <v>19</v>
      </c>
      <c r="C282" s="35" t="s">
        <v>538</v>
      </c>
      <c r="D282" s="37" t="s">
        <v>142</v>
      </c>
      <c r="E282" s="40" t="s">
        <v>562</v>
      </c>
      <c r="F282" s="44">
        <v>46134</v>
      </c>
      <c r="G282" s="41" t="s">
        <v>599</v>
      </c>
      <c r="H282" s="56">
        <v>46267</v>
      </c>
      <c r="I282" s="49">
        <v>1268.32</v>
      </c>
      <c r="J282" s="35" t="s">
        <v>144</v>
      </c>
      <c r="K282" s="35" t="s">
        <v>18</v>
      </c>
    </row>
    <row r="283" spans="1:11" ht="15">
      <c r="A283" s="2">
        <v>282</v>
      </c>
      <c r="B283" s="35" t="s">
        <v>190</v>
      </c>
      <c r="C283" s="35" t="s">
        <v>538</v>
      </c>
      <c r="D283" s="37" t="s">
        <v>191</v>
      </c>
      <c r="E283" s="40" t="s">
        <v>565</v>
      </c>
      <c r="F283" s="44">
        <v>46134</v>
      </c>
      <c r="G283" s="41" t="s">
        <v>600</v>
      </c>
      <c r="H283" s="56">
        <v>46267</v>
      </c>
      <c r="I283" s="49">
        <v>1331.78</v>
      </c>
      <c r="J283" s="35" t="s">
        <v>601</v>
      </c>
      <c r="K283" s="35" t="s">
        <v>18</v>
      </c>
    </row>
    <row r="284" spans="1:11" ht="15">
      <c r="A284" s="2">
        <v>283</v>
      </c>
      <c r="B284" s="35" t="s">
        <v>78</v>
      </c>
      <c r="C284" s="35" t="s">
        <v>538</v>
      </c>
      <c r="D284" s="37" t="s">
        <v>148</v>
      </c>
      <c r="E284" s="40" t="s">
        <v>565</v>
      </c>
      <c r="F284" s="44">
        <v>46134</v>
      </c>
      <c r="G284" s="41" t="s">
        <v>600</v>
      </c>
      <c r="H284" s="56">
        <v>46267</v>
      </c>
      <c r="I284" s="49">
        <v>3285.88</v>
      </c>
      <c r="J284" s="35" t="s">
        <v>150</v>
      </c>
      <c r="K284" s="35" t="s">
        <v>18</v>
      </c>
    </row>
    <row r="285" spans="1:11" ht="15">
      <c r="A285" s="2">
        <v>284</v>
      </c>
      <c r="B285" s="35" t="s">
        <v>19</v>
      </c>
      <c r="C285" s="35" t="s">
        <v>497</v>
      </c>
      <c r="D285" s="37" t="s">
        <v>602</v>
      </c>
      <c r="E285" s="40" t="s">
        <v>603</v>
      </c>
      <c r="F285" s="44">
        <v>46139</v>
      </c>
      <c r="G285" s="41" t="s">
        <v>604</v>
      </c>
      <c r="H285" s="56">
        <v>46149</v>
      </c>
      <c r="I285" s="49">
        <v>5219.92</v>
      </c>
      <c r="J285" s="35" t="s">
        <v>165</v>
      </c>
      <c r="K285" s="35" t="s">
        <v>18</v>
      </c>
    </row>
    <row r="286" spans="1:11" ht="15">
      <c r="A286" s="2">
        <v>285</v>
      </c>
      <c r="B286" s="35" t="s">
        <v>19</v>
      </c>
      <c r="C286" s="35" t="s">
        <v>538</v>
      </c>
      <c r="D286" s="37" t="s">
        <v>285</v>
      </c>
      <c r="E286" s="40" t="s">
        <v>541</v>
      </c>
      <c r="F286" s="44">
        <v>46050</v>
      </c>
      <c r="G286" s="41" t="s">
        <v>605</v>
      </c>
      <c r="H286" s="56">
        <v>46267</v>
      </c>
      <c r="I286" s="49">
        <v>3186.7</v>
      </c>
      <c r="J286" s="35" t="s">
        <v>606</v>
      </c>
      <c r="K286" s="35" t="s">
        <v>18</v>
      </c>
    </row>
    <row r="287" spans="1:11" ht="15">
      <c r="A287" s="2">
        <v>286</v>
      </c>
      <c r="B287" s="35" t="s">
        <v>78</v>
      </c>
      <c r="C287" s="35" t="s">
        <v>538</v>
      </c>
      <c r="D287" s="37" t="s">
        <v>148</v>
      </c>
      <c r="E287" s="40" t="s">
        <v>562</v>
      </c>
      <c r="F287" s="44">
        <v>46134</v>
      </c>
      <c r="G287" s="41" t="s">
        <v>607</v>
      </c>
      <c r="H287" s="56">
        <v>46294</v>
      </c>
      <c r="I287" s="49">
        <v>264.38</v>
      </c>
      <c r="J287" s="35" t="s">
        <v>150</v>
      </c>
      <c r="K287" s="35" t="s">
        <v>18</v>
      </c>
    </row>
    <row r="288" spans="1:11" ht="15">
      <c r="A288" s="2">
        <v>287</v>
      </c>
      <c r="B288" s="35" t="s">
        <v>78</v>
      </c>
      <c r="C288" s="35" t="s">
        <v>538</v>
      </c>
      <c r="D288" s="37" t="s">
        <v>148</v>
      </c>
      <c r="E288" s="40" t="s">
        <v>562</v>
      </c>
      <c r="F288" s="44">
        <v>46134</v>
      </c>
      <c r="G288" s="41" t="s">
        <v>607</v>
      </c>
      <c r="H288" s="56">
        <v>46294</v>
      </c>
      <c r="I288" s="49">
        <v>445.86</v>
      </c>
      <c r="J288" s="35" t="s">
        <v>150</v>
      </c>
      <c r="K288" s="35" t="s">
        <v>18</v>
      </c>
    </row>
    <row r="289" spans="1:11" ht="15">
      <c r="A289" s="2">
        <v>288</v>
      </c>
      <c r="B289" s="35" t="s">
        <v>19</v>
      </c>
      <c r="C289" s="35" t="s">
        <v>538</v>
      </c>
      <c r="D289" s="37" t="s">
        <v>151</v>
      </c>
      <c r="E289" s="40" t="s">
        <v>562</v>
      </c>
      <c r="F289" s="44">
        <v>46134</v>
      </c>
      <c r="G289" s="41"/>
      <c r="H289" s="56"/>
      <c r="I289" s="49">
        <v>1692.33</v>
      </c>
      <c r="J289" s="35" t="s">
        <v>153</v>
      </c>
      <c r="K289" s="35" t="s">
        <v>18</v>
      </c>
    </row>
    <row r="290" spans="1:11" ht="15">
      <c r="A290" s="2">
        <v>289</v>
      </c>
      <c r="B290" s="35" t="s">
        <v>19</v>
      </c>
      <c r="C290" s="35" t="s">
        <v>538</v>
      </c>
      <c r="D290" s="37" t="s">
        <v>123</v>
      </c>
      <c r="E290" s="40" t="s">
        <v>562</v>
      </c>
      <c r="F290" s="44">
        <v>46134</v>
      </c>
      <c r="G290" s="41"/>
      <c r="H290" s="56"/>
      <c r="I290" s="49">
        <v>1254.79</v>
      </c>
      <c r="J290" s="35" t="s">
        <v>155</v>
      </c>
      <c r="K290" s="35" t="s">
        <v>18</v>
      </c>
    </row>
    <row r="291" spans="1:11" ht="15">
      <c r="A291" s="2">
        <v>290</v>
      </c>
      <c r="B291" s="35" t="s">
        <v>50</v>
      </c>
      <c r="C291" s="35" t="s">
        <v>161</v>
      </c>
      <c r="D291" s="37" t="s">
        <v>608</v>
      </c>
      <c r="E291" s="40" t="s">
        <v>609</v>
      </c>
      <c r="F291" s="44">
        <v>46276</v>
      </c>
      <c r="G291" s="41" t="s">
        <v>610</v>
      </c>
      <c r="H291" s="56">
        <v>46302</v>
      </c>
      <c r="I291" s="49">
        <v>696</v>
      </c>
      <c r="J291" s="35" t="s">
        <v>165</v>
      </c>
      <c r="K291" s="35" t="s">
        <v>473</v>
      </c>
    </row>
    <row r="292" spans="1:11" ht="15">
      <c r="A292" s="2">
        <v>291</v>
      </c>
      <c r="B292" s="35" t="s">
        <v>436</v>
      </c>
      <c r="C292" s="35" t="s">
        <v>166</v>
      </c>
      <c r="D292" s="37" t="s">
        <v>611</v>
      </c>
      <c r="E292" s="40" t="s">
        <v>168</v>
      </c>
      <c r="F292" s="44">
        <v>46128</v>
      </c>
      <c r="G292" s="41" t="s">
        <v>612</v>
      </c>
      <c r="H292" s="56">
        <v>46276</v>
      </c>
      <c r="I292" s="49">
        <v>1200</v>
      </c>
      <c r="J292" s="35" t="s">
        <v>165</v>
      </c>
      <c r="K292" s="35" t="s">
        <v>18</v>
      </c>
    </row>
    <row r="293" spans="1:11" ht="15">
      <c r="A293" s="2">
        <v>292</v>
      </c>
      <c r="B293" s="35" t="s">
        <v>436</v>
      </c>
      <c r="C293" s="35" t="s">
        <v>166</v>
      </c>
      <c r="D293" s="37" t="s">
        <v>613</v>
      </c>
      <c r="E293" s="40" t="s">
        <v>168</v>
      </c>
      <c r="F293" s="44">
        <v>46128</v>
      </c>
      <c r="G293" s="41" t="s">
        <v>612</v>
      </c>
      <c r="H293" s="56">
        <v>46276</v>
      </c>
      <c r="I293" s="49">
        <v>950</v>
      </c>
      <c r="J293" s="35" t="s">
        <v>165</v>
      </c>
      <c r="K293" s="35" t="s">
        <v>18</v>
      </c>
    </row>
    <row r="294" spans="1:11" ht="15">
      <c r="A294" s="2">
        <v>293</v>
      </c>
      <c r="B294" s="35" t="s">
        <v>258</v>
      </c>
      <c r="C294" s="35" t="s">
        <v>166</v>
      </c>
      <c r="D294" s="37" t="s">
        <v>614</v>
      </c>
      <c r="E294" s="40" t="s">
        <v>168</v>
      </c>
      <c r="F294" s="44">
        <v>46128</v>
      </c>
      <c r="G294" s="41" t="s">
        <v>612</v>
      </c>
      <c r="H294" s="56">
        <v>46276</v>
      </c>
      <c r="I294" s="49">
        <v>1333.33</v>
      </c>
      <c r="J294" s="35" t="s">
        <v>165</v>
      </c>
      <c r="K294" s="35" t="s">
        <v>18</v>
      </c>
    </row>
    <row r="295" spans="1:11" ht="15">
      <c r="A295" s="2">
        <v>294</v>
      </c>
      <c r="B295" s="35" t="s">
        <v>258</v>
      </c>
      <c r="C295" s="35" t="s">
        <v>166</v>
      </c>
      <c r="D295" s="37" t="s">
        <v>615</v>
      </c>
      <c r="E295" s="40" t="s">
        <v>168</v>
      </c>
      <c r="F295" s="44">
        <v>46128</v>
      </c>
      <c r="G295" s="41" t="s">
        <v>612</v>
      </c>
      <c r="H295" s="56">
        <v>46276</v>
      </c>
      <c r="I295" s="49">
        <v>333.33</v>
      </c>
      <c r="J295" s="35" t="s">
        <v>165</v>
      </c>
      <c r="K295" s="35" t="s">
        <v>18</v>
      </c>
    </row>
    <row r="296" spans="1:11" ht="15">
      <c r="A296" s="2">
        <v>295</v>
      </c>
      <c r="B296" s="35" t="s">
        <v>616</v>
      </c>
      <c r="C296" s="35" t="s">
        <v>166</v>
      </c>
      <c r="D296" s="37" t="s">
        <v>617</v>
      </c>
      <c r="E296" s="40" t="s">
        <v>168</v>
      </c>
      <c r="F296" s="44">
        <v>46128</v>
      </c>
      <c r="G296" s="41" t="s">
        <v>612</v>
      </c>
      <c r="H296" s="56">
        <v>46276</v>
      </c>
      <c r="I296" s="49">
        <v>600</v>
      </c>
      <c r="J296" s="35" t="s">
        <v>165</v>
      </c>
      <c r="K296" s="35" t="s">
        <v>18</v>
      </c>
    </row>
    <row r="297" spans="1:11" ht="15">
      <c r="A297" s="2">
        <v>296</v>
      </c>
      <c r="B297" s="35" t="s">
        <v>618</v>
      </c>
      <c r="C297" s="35" t="s">
        <v>166</v>
      </c>
      <c r="D297" s="37" t="s">
        <v>619</v>
      </c>
      <c r="E297" s="40" t="s">
        <v>168</v>
      </c>
      <c r="F297" s="44">
        <v>46128</v>
      </c>
      <c r="G297" s="41" t="s">
        <v>612</v>
      </c>
      <c r="H297" s="56">
        <v>46276</v>
      </c>
      <c r="I297" s="49">
        <v>1016.4</v>
      </c>
      <c r="J297" s="35" t="s">
        <v>165</v>
      </c>
      <c r="K297" s="35" t="s">
        <v>18</v>
      </c>
    </row>
    <row r="298" spans="1:11" ht="15">
      <c r="A298" s="2">
        <v>297</v>
      </c>
      <c r="B298" s="35" t="s">
        <v>43</v>
      </c>
      <c r="C298" s="35" t="s">
        <v>166</v>
      </c>
      <c r="D298" s="37" t="s">
        <v>620</v>
      </c>
      <c r="E298" s="40" t="s">
        <v>168</v>
      </c>
      <c r="F298" s="44">
        <v>46128</v>
      </c>
      <c r="G298" s="41" t="s">
        <v>612</v>
      </c>
      <c r="H298" s="56">
        <v>46276</v>
      </c>
      <c r="I298" s="49">
        <v>1200</v>
      </c>
      <c r="J298" s="35" t="s">
        <v>165</v>
      </c>
      <c r="K298" s="35" t="s">
        <v>18</v>
      </c>
    </row>
    <row r="299" spans="1:11" ht="15">
      <c r="A299" s="2">
        <v>298</v>
      </c>
      <c r="B299" s="35" t="s">
        <v>27</v>
      </c>
      <c r="C299" s="35" t="s">
        <v>194</v>
      </c>
      <c r="D299" s="37" t="s">
        <v>621</v>
      </c>
      <c r="E299" s="40" t="s">
        <v>196</v>
      </c>
      <c r="F299" s="44">
        <v>46128</v>
      </c>
      <c r="G299" s="41" t="s">
        <v>622</v>
      </c>
      <c r="H299" s="56">
        <v>46279</v>
      </c>
      <c r="I299" s="49">
        <v>1000</v>
      </c>
      <c r="J299" s="35" t="s">
        <v>165</v>
      </c>
      <c r="K299" s="35" t="s">
        <v>18</v>
      </c>
    </row>
    <row r="300" spans="1:11" ht="15">
      <c r="A300" s="2">
        <v>299</v>
      </c>
      <c r="B300" s="35" t="s">
        <v>27</v>
      </c>
      <c r="C300" s="35" t="s">
        <v>194</v>
      </c>
      <c r="D300" s="37" t="s">
        <v>623</v>
      </c>
      <c r="E300" s="40" t="s">
        <v>196</v>
      </c>
      <c r="F300" s="44">
        <v>46128</v>
      </c>
      <c r="G300" s="41" t="s">
        <v>622</v>
      </c>
      <c r="H300" s="56">
        <v>46279</v>
      </c>
      <c r="I300" s="49">
        <v>850</v>
      </c>
      <c r="J300" s="35" t="s">
        <v>165</v>
      </c>
      <c r="K300" s="35" t="s">
        <v>18</v>
      </c>
    </row>
    <row r="301" spans="1:11" ht="15">
      <c r="A301" s="2">
        <v>300</v>
      </c>
      <c r="B301" s="35" t="s">
        <v>27</v>
      </c>
      <c r="C301" s="35" t="s">
        <v>194</v>
      </c>
      <c r="D301" s="37" t="s">
        <v>624</v>
      </c>
      <c r="E301" s="40" t="s">
        <v>196</v>
      </c>
      <c r="F301" s="44">
        <v>46128</v>
      </c>
      <c r="G301" s="41" t="s">
        <v>622</v>
      </c>
      <c r="H301" s="56">
        <v>46279</v>
      </c>
      <c r="I301" s="49">
        <v>850</v>
      </c>
      <c r="J301" s="35" t="s">
        <v>165</v>
      </c>
      <c r="K301" s="35" t="s">
        <v>18</v>
      </c>
    </row>
    <row r="302" spans="1:11" ht="15">
      <c r="A302" s="2">
        <v>301</v>
      </c>
      <c r="B302" s="35" t="s">
        <v>625</v>
      </c>
      <c r="C302" s="35" t="s">
        <v>194</v>
      </c>
      <c r="D302" s="37" t="s">
        <v>626</v>
      </c>
      <c r="E302" s="40" t="s">
        <v>196</v>
      </c>
      <c r="F302" s="44">
        <v>46128</v>
      </c>
      <c r="G302" s="41" t="s">
        <v>622</v>
      </c>
      <c r="H302" s="56">
        <v>46279</v>
      </c>
      <c r="I302" s="49">
        <v>512.64</v>
      </c>
      <c r="J302" s="35" t="s">
        <v>165</v>
      </c>
      <c r="K302" s="35" t="s">
        <v>18</v>
      </c>
    </row>
    <row r="303" spans="1:11" ht="15">
      <c r="A303" s="2">
        <v>302</v>
      </c>
      <c r="B303" s="35" t="s">
        <v>625</v>
      </c>
      <c r="C303" s="35" t="s">
        <v>194</v>
      </c>
      <c r="D303" s="37" t="s">
        <v>627</v>
      </c>
      <c r="E303" s="40" t="s">
        <v>196</v>
      </c>
      <c r="F303" s="44">
        <v>46128</v>
      </c>
      <c r="G303" s="41" t="s">
        <v>622</v>
      </c>
      <c r="H303" s="56">
        <v>46279</v>
      </c>
      <c r="I303" s="49">
        <v>700</v>
      </c>
      <c r="J303" s="35" t="s">
        <v>165</v>
      </c>
      <c r="K303" s="35" t="s">
        <v>18</v>
      </c>
    </row>
    <row r="304" spans="1:11" ht="15">
      <c r="A304" s="2">
        <v>303</v>
      </c>
      <c r="B304" s="35" t="s">
        <v>625</v>
      </c>
      <c r="C304" s="35" t="s">
        <v>194</v>
      </c>
      <c r="D304" s="37" t="s">
        <v>628</v>
      </c>
      <c r="E304" s="40" t="s">
        <v>196</v>
      </c>
      <c r="F304" s="44">
        <v>46128</v>
      </c>
      <c r="G304" s="41" t="s">
        <v>622</v>
      </c>
      <c r="H304" s="56">
        <v>46279</v>
      </c>
      <c r="I304" s="49">
        <v>1550</v>
      </c>
      <c r="J304" s="35" t="s">
        <v>165</v>
      </c>
      <c r="K304" s="35" t="s">
        <v>18</v>
      </c>
    </row>
    <row r="305" spans="1:11" ht="15">
      <c r="A305" s="2">
        <v>304</v>
      </c>
      <c r="B305" s="35" t="s">
        <v>625</v>
      </c>
      <c r="C305" s="35" t="s">
        <v>194</v>
      </c>
      <c r="D305" s="37" t="s">
        <v>629</v>
      </c>
      <c r="E305" s="40" t="s">
        <v>196</v>
      </c>
      <c r="F305" s="44">
        <v>46128</v>
      </c>
      <c r="G305" s="41" t="s">
        <v>622</v>
      </c>
      <c r="H305" s="56">
        <v>46279</v>
      </c>
      <c r="I305" s="49">
        <v>690.82</v>
      </c>
      <c r="J305" s="35" t="s">
        <v>165</v>
      </c>
      <c r="K305" s="35" t="s">
        <v>18</v>
      </c>
    </row>
    <row r="306" spans="1:11" ht="15">
      <c r="A306" s="2">
        <v>305</v>
      </c>
      <c r="B306" s="35" t="s">
        <v>625</v>
      </c>
      <c r="C306" s="35" t="s">
        <v>194</v>
      </c>
      <c r="D306" s="37" t="s">
        <v>630</v>
      </c>
      <c r="E306" s="40" t="s">
        <v>196</v>
      </c>
      <c r="F306" s="44">
        <v>46128</v>
      </c>
      <c r="G306" s="41" t="s">
        <v>622</v>
      </c>
      <c r="H306" s="56">
        <v>46279</v>
      </c>
      <c r="I306" s="49">
        <v>1605.45</v>
      </c>
      <c r="J306" s="35" t="s">
        <v>165</v>
      </c>
      <c r="K306" s="35" t="s">
        <v>18</v>
      </c>
    </row>
    <row r="307" spans="1:11" ht="15">
      <c r="A307" s="2">
        <v>306</v>
      </c>
      <c r="B307" s="35" t="s">
        <v>625</v>
      </c>
      <c r="C307" s="35" t="s">
        <v>194</v>
      </c>
      <c r="D307" s="37" t="s">
        <v>631</v>
      </c>
      <c r="E307" s="40" t="s">
        <v>196</v>
      </c>
      <c r="F307" s="44">
        <v>46128</v>
      </c>
      <c r="G307" s="41" t="s">
        <v>622</v>
      </c>
      <c r="H307" s="56">
        <v>46279</v>
      </c>
      <c r="I307" s="49">
        <v>1478.25</v>
      </c>
      <c r="J307" s="35" t="s">
        <v>165</v>
      </c>
      <c r="K307" s="35" t="s">
        <v>18</v>
      </c>
    </row>
    <row r="308" spans="1:11" ht="15">
      <c r="A308" s="2">
        <v>307</v>
      </c>
      <c r="B308" s="35" t="s">
        <v>530</v>
      </c>
      <c r="C308" s="35" t="s">
        <v>194</v>
      </c>
      <c r="D308" s="37" t="s">
        <v>632</v>
      </c>
      <c r="E308" s="40" t="s">
        <v>196</v>
      </c>
      <c r="F308" s="44">
        <v>46128</v>
      </c>
      <c r="G308" s="41" t="s">
        <v>622</v>
      </c>
      <c r="H308" s="56">
        <v>46279</v>
      </c>
      <c r="I308" s="49">
        <v>2000</v>
      </c>
      <c r="J308" s="35" t="s">
        <v>165</v>
      </c>
      <c r="K308" s="35" t="s">
        <v>18</v>
      </c>
    </row>
    <row r="309" spans="1:11" ht="15">
      <c r="A309" s="2">
        <v>308</v>
      </c>
      <c r="B309" s="35" t="s">
        <v>625</v>
      </c>
      <c r="C309" s="35" t="s">
        <v>194</v>
      </c>
      <c r="D309" s="37" t="s">
        <v>633</v>
      </c>
      <c r="E309" s="40" t="s">
        <v>196</v>
      </c>
      <c r="F309" s="44">
        <v>46128</v>
      </c>
      <c r="G309" s="41" t="s">
        <v>622</v>
      </c>
      <c r="H309" s="56">
        <v>46279</v>
      </c>
      <c r="I309" s="49">
        <v>2100</v>
      </c>
      <c r="J309" s="35" t="s">
        <v>165</v>
      </c>
      <c r="K309" s="35" t="s">
        <v>18</v>
      </c>
    </row>
    <row r="310" spans="1:11" ht="15">
      <c r="A310" s="2">
        <v>309</v>
      </c>
      <c r="B310" s="35" t="s">
        <v>634</v>
      </c>
      <c r="C310" s="35" t="s">
        <v>194</v>
      </c>
      <c r="D310" s="37" t="s">
        <v>635</v>
      </c>
      <c r="E310" s="35" t="s">
        <v>636</v>
      </c>
      <c r="F310" s="44">
        <v>46258</v>
      </c>
      <c r="G310" s="41" t="s">
        <v>637</v>
      </c>
      <c r="H310" s="56">
        <v>46302</v>
      </c>
      <c r="I310" s="49">
        <v>769.23</v>
      </c>
      <c r="J310" s="35" t="s">
        <v>165</v>
      </c>
      <c r="K310" s="35" t="s">
        <v>473</v>
      </c>
    </row>
    <row r="311" spans="1:11" ht="15">
      <c r="A311" s="2">
        <v>310</v>
      </c>
      <c r="B311" s="35" t="s">
        <v>634</v>
      </c>
      <c r="C311" s="35" t="s">
        <v>194</v>
      </c>
      <c r="D311" s="37" t="s">
        <v>638</v>
      </c>
      <c r="E311" s="35" t="s">
        <v>636</v>
      </c>
      <c r="F311" s="44">
        <v>46258</v>
      </c>
      <c r="G311" s="41" t="s">
        <v>637</v>
      </c>
      <c r="H311" s="56">
        <v>46302</v>
      </c>
      <c r="I311" s="49">
        <v>769.23</v>
      </c>
      <c r="J311" s="35" t="s">
        <v>165</v>
      </c>
      <c r="K311" s="35" t="s">
        <v>473</v>
      </c>
    </row>
    <row r="312" spans="1:11" ht="15">
      <c r="A312" s="2">
        <v>311</v>
      </c>
      <c r="B312" s="35" t="s">
        <v>530</v>
      </c>
      <c r="C312" s="35" t="s">
        <v>194</v>
      </c>
      <c r="D312" s="37" t="s">
        <v>639</v>
      </c>
      <c r="E312" s="35" t="s">
        <v>636</v>
      </c>
      <c r="F312" s="44">
        <v>46258</v>
      </c>
      <c r="G312" s="41" t="s">
        <v>637</v>
      </c>
      <c r="H312" s="56">
        <v>46302</v>
      </c>
      <c r="I312" s="49">
        <v>1066.3499999999999</v>
      </c>
      <c r="J312" s="35" t="s">
        <v>165</v>
      </c>
      <c r="K312" s="35" t="s">
        <v>473</v>
      </c>
    </row>
    <row r="313" spans="1:11" ht="15">
      <c r="A313" s="2">
        <v>312</v>
      </c>
      <c r="B313" s="35" t="s">
        <v>190</v>
      </c>
      <c r="C313" s="35" t="s">
        <v>194</v>
      </c>
      <c r="D313" s="37" t="s">
        <v>640</v>
      </c>
      <c r="E313" s="35" t="s">
        <v>636</v>
      </c>
      <c r="F313" s="44">
        <v>46258</v>
      </c>
      <c r="G313" s="41" t="s">
        <v>637</v>
      </c>
      <c r="H313" s="56">
        <v>46302</v>
      </c>
      <c r="I313" s="49">
        <v>2066.35</v>
      </c>
      <c r="J313" s="35" t="s">
        <v>165</v>
      </c>
      <c r="K313" s="35" t="s">
        <v>473</v>
      </c>
    </row>
    <row r="314" spans="1:11" ht="15">
      <c r="A314" s="2">
        <v>313</v>
      </c>
      <c r="B314" s="35" t="s">
        <v>27</v>
      </c>
      <c r="C314" s="35" t="s">
        <v>194</v>
      </c>
      <c r="D314" s="37" t="s">
        <v>641</v>
      </c>
      <c r="E314" s="35" t="s">
        <v>636</v>
      </c>
      <c r="F314" s="44">
        <v>46258</v>
      </c>
      <c r="G314" s="41" t="s">
        <v>637</v>
      </c>
      <c r="H314" s="56">
        <v>46302</v>
      </c>
      <c r="I314" s="49">
        <v>850</v>
      </c>
      <c r="J314" s="35" t="s">
        <v>165</v>
      </c>
      <c r="K314" s="35" t="s">
        <v>473</v>
      </c>
    </row>
    <row r="315" spans="1:11" ht="15">
      <c r="A315" s="2">
        <v>314</v>
      </c>
      <c r="B315" s="35" t="s">
        <v>27</v>
      </c>
      <c r="C315" s="35" t="s">
        <v>194</v>
      </c>
      <c r="D315" s="37" t="s">
        <v>642</v>
      </c>
      <c r="E315" s="35" t="s">
        <v>636</v>
      </c>
      <c r="F315" s="44">
        <v>46258</v>
      </c>
      <c r="G315" s="41" t="s">
        <v>637</v>
      </c>
      <c r="H315" s="56">
        <v>46302</v>
      </c>
      <c r="I315" s="49">
        <v>850</v>
      </c>
      <c r="J315" s="35" t="s">
        <v>165</v>
      </c>
      <c r="K315" s="35" t="s">
        <v>473</v>
      </c>
    </row>
    <row r="316" spans="1:11" ht="15">
      <c r="A316" s="2">
        <v>315</v>
      </c>
      <c r="B316" s="35" t="s">
        <v>27</v>
      </c>
      <c r="C316" s="35" t="s">
        <v>194</v>
      </c>
      <c r="D316" s="37" t="s">
        <v>643</v>
      </c>
      <c r="E316" s="35" t="s">
        <v>636</v>
      </c>
      <c r="F316" s="44">
        <v>46258</v>
      </c>
      <c r="G316" s="41" t="s">
        <v>637</v>
      </c>
      <c r="H316" s="56">
        <v>46302</v>
      </c>
      <c r="I316" s="49">
        <v>850</v>
      </c>
      <c r="J316" s="35" t="s">
        <v>165</v>
      </c>
      <c r="K316" s="35" t="s">
        <v>473</v>
      </c>
    </row>
    <row r="317" spans="1:11" ht="15">
      <c r="A317" s="2">
        <v>316</v>
      </c>
      <c r="B317" s="35" t="s">
        <v>27</v>
      </c>
      <c r="C317" s="35" t="s">
        <v>194</v>
      </c>
      <c r="D317" s="37" t="s">
        <v>644</v>
      </c>
      <c r="E317" s="35" t="s">
        <v>636</v>
      </c>
      <c r="F317" s="44">
        <v>46258</v>
      </c>
      <c r="G317" s="41" t="s">
        <v>637</v>
      </c>
      <c r="H317" s="56">
        <v>46302</v>
      </c>
      <c r="I317" s="49">
        <v>850</v>
      </c>
      <c r="J317" s="35" t="s">
        <v>165</v>
      </c>
      <c r="K317" s="35" t="s">
        <v>473</v>
      </c>
    </row>
    <row r="318" spans="1:11" ht="15">
      <c r="A318" s="2">
        <v>317</v>
      </c>
      <c r="B318" s="35" t="s">
        <v>91</v>
      </c>
      <c r="C318" s="35" t="s">
        <v>194</v>
      </c>
      <c r="D318" s="37" t="s">
        <v>645</v>
      </c>
      <c r="E318" s="35" t="s">
        <v>636</v>
      </c>
      <c r="F318" s="44">
        <v>46258</v>
      </c>
      <c r="G318" s="41" t="s">
        <v>637</v>
      </c>
      <c r="H318" s="56">
        <v>46302</v>
      </c>
      <c r="I318" s="49">
        <v>1500</v>
      </c>
      <c r="J318" s="35" t="s">
        <v>165</v>
      </c>
      <c r="K318" s="35" t="s">
        <v>473</v>
      </c>
    </row>
    <row r="319" spans="1:11" ht="15">
      <c r="A319" s="2">
        <v>318</v>
      </c>
      <c r="B319" s="35" t="s">
        <v>91</v>
      </c>
      <c r="C319" s="35" t="s">
        <v>194</v>
      </c>
      <c r="D319" s="37" t="s">
        <v>646</v>
      </c>
      <c r="E319" s="35" t="s">
        <v>636</v>
      </c>
      <c r="F319" s="44">
        <v>46258</v>
      </c>
      <c r="G319" s="41" t="s">
        <v>637</v>
      </c>
      <c r="H319" s="56">
        <v>46302</v>
      </c>
      <c r="I319" s="49">
        <v>1500</v>
      </c>
      <c r="J319" s="35" t="s">
        <v>165</v>
      </c>
      <c r="K319" s="35" t="s">
        <v>473</v>
      </c>
    </row>
    <row r="320" spans="1:11" ht="15">
      <c r="A320" s="2">
        <v>319</v>
      </c>
      <c r="B320" s="35" t="s">
        <v>625</v>
      </c>
      <c r="C320" s="35" t="s">
        <v>194</v>
      </c>
      <c r="D320" s="37" t="s">
        <v>626</v>
      </c>
      <c r="E320" s="35" t="s">
        <v>636</v>
      </c>
      <c r="F320" s="44">
        <v>46258</v>
      </c>
      <c r="G320" s="41" t="s">
        <v>637</v>
      </c>
      <c r="H320" s="56">
        <v>46302</v>
      </c>
      <c r="I320" s="49">
        <v>550</v>
      </c>
      <c r="J320" s="35" t="s">
        <v>165</v>
      </c>
      <c r="K320" s="35" t="s">
        <v>473</v>
      </c>
    </row>
    <row r="321" spans="1:11" ht="15">
      <c r="A321" s="2">
        <v>320</v>
      </c>
      <c r="B321" s="35" t="s">
        <v>625</v>
      </c>
      <c r="C321" s="35" t="s">
        <v>194</v>
      </c>
      <c r="D321" s="37" t="s">
        <v>647</v>
      </c>
      <c r="E321" s="35" t="s">
        <v>636</v>
      </c>
      <c r="F321" s="44">
        <v>46258</v>
      </c>
      <c r="G321" s="41" t="s">
        <v>637</v>
      </c>
      <c r="H321" s="56">
        <v>46302</v>
      </c>
      <c r="I321" s="49">
        <v>630</v>
      </c>
      <c r="J321" s="35" t="s">
        <v>165</v>
      </c>
      <c r="K321" s="35" t="s">
        <v>473</v>
      </c>
    </row>
    <row r="322" spans="1:11" ht="15">
      <c r="A322" s="2">
        <v>321</v>
      </c>
      <c r="B322" s="35" t="s">
        <v>625</v>
      </c>
      <c r="C322" s="35" t="s">
        <v>194</v>
      </c>
      <c r="D322" s="37" t="s">
        <v>628</v>
      </c>
      <c r="E322" s="35" t="s">
        <v>636</v>
      </c>
      <c r="F322" s="44">
        <v>46258</v>
      </c>
      <c r="G322" s="41" t="s">
        <v>637</v>
      </c>
      <c r="H322" s="56">
        <v>46302</v>
      </c>
      <c r="I322" s="49">
        <v>550</v>
      </c>
      <c r="J322" s="35" t="s">
        <v>165</v>
      </c>
      <c r="K322" s="35" t="s">
        <v>473</v>
      </c>
    </row>
    <row r="323" spans="1:11" ht="15">
      <c r="A323" s="2">
        <v>322</v>
      </c>
      <c r="B323" s="35" t="s">
        <v>634</v>
      </c>
      <c r="C323" s="35" t="s">
        <v>194</v>
      </c>
      <c r="D323" s="37" t="s">
        <v>648</v>
      </c>
      <c r="E323" s="35" t="s">
        <v>636</v>
      </c>
      <c r="F323" s="44">
        <v>46258</v>
      </c>
      <c r="G323" s="41" t="s">
        <v>637</v>
      </c>
      <c r="H323" s="56">
        <v>46302</v>
      </c>
      <c r="I323" s="49">
        <v>990</v>
      </c>
      <c r="J323" s="35" t="s">
        <v>165</v>
      </c>
      <c r="K323" s="35" t="s">
        <v>473</v>
      </c>
    </row>
    <row r="324" spans="1:11" ht="15">
      <c r="A324" s="2">
        <v>323</v>
      </c>
      <c r="B324" s="35" t="s">
        <v>12</v>
      </c>
      <c r="C324" s="35" t="s">
        <v>194</v>
      </c>
      <c r="D324" s="37" t="s">
        <v>649</v>
      </c>
      <c r="E324" s="35" t="s">
        <v>636</v>
      </c>
      <c r="F324" s="44">
        <v>46258</v>
      </c>
      <c r="G324" s="41" t="s">
        <v>637</v>
      </c>
      <c r="H324" s="56">
        <v>46302</v>
      </c>
      <c r="I324" s="49">
        <v>1280</v>
      </c>
      <c r="J324" s="35" t="s">
        <v>165</v>
      </c>
      <c r="K324" s="35" t="s">
        <v>473</v>
      </c>
    </row>
    <row r="325" spans="1:11" ht="15">
      <c r="A325" s="2">
        <v>324</v>
      </c>
      <c r="B325" s="35" t="s">
        <v>74</v>
      </c>
      <c r="C325" s="35" t="s">
        <v>194</v>
      </c>
      <c r="D325" s="37" t="s">
        <v>650</v>
      </c>
      <c r="E325" s="35" t="s">
        <v>636</v>
      </c>
      <c r="F325" s="44">
        <v>46258</v>
      </c>
      <c r="G325" s="41" t="s">
        <v>637</v>
      </c>
      <c r="H325" s="56">
        <v>46302</v>
      </c>
      <c r="I325" s="49">
        <v>1140</v>
      </c>
      <c r="J325" s="35" t="s">
        <v>165</v>
      </c>
      <c r="K325" s="35" t="s">
        <v>473</v>
      </c>
    </row>
    <row r="326" spans="1:11" ht="15">
      <c r="A326" s="2">
        <v>325</v>
      </c>
      <c r="B326" s="35" t="s">
        <v>74</v>
      </c>
      <c r="C326" s="35" t="s">
        <v>194</v>
      </c>
      <c r="D326" s="37" t="s">
        <v>651</v>
      </c>
      <c r="E326" s="35" t="s">
        <v>636</v>
      </c>
      <c r="F326" s="44">
        <v>46258</v>
      </c>
      <c r="G326" s="41" t="s">
        <v>637</v>
      </c>
      <c r="H326" s="56">
        <v>46302</v>
      </c>
      <c r="I326" s="49">
        <v>1140</v>
      </c>
      <c r="J326" s="35" t="s">
        <v>165</v>
      </c>
      <c r="K326" s="35" t="s">
        <v>473</v>
      </c>
    </row>
    <row r="327" spans="1:11" ht="15">
      <c r="A327" s="2">
        <v>326</v>
      </c>
      <c r="B327" s="35" t="s">
        <v>652</v>
      </c>
      <c r="C327" s="35" t="s">
        <v>194</v>
      </c>
      <c r="D327" s="37" t="s">
        <v>653</v>
      </c>
      <c r="E327" s="35" t="s">
        <v>636</v>
      </c>
      <c r="F327" s="44">
        <v>46258</v>
      </c>
      <c r="G327" s="41" t="s">
        <v>637</v>
      </c>
      <c r="H327" s="56">
        <v>46302</v>
      </c>
      <c r="I327" s="49">
        <v>818.18</v>
      </c>
      <c r="J327" s="35" t="s">
        <v>165</v>
      </c>
      <c r="K327" s="35" t="s">
        <v>473</v>
      </c>
    </row>
    <row r="328" spans="1:11" ht="15">
      <c r="A328" s="2">
        <v>327</v>
      </c>
      <c r="B328" s="35" t="s">
        <v>654</v>
      </c>
      <c r="C328" s="35" t="s">
        <v>194</v>
      </c>
      <c r="D328" s="37" t="s">
        <v>655</v>
      </c>
      <c r="E328" s="35" t="s">
        <v>636</v>
      </c>
      <c r="F328" s="44">
        <v>46258</v>
      </c>
      <c r="G328" s="41" t="s">
        <v>637</v>
      </c>
      <c r="H328" s="56">
        <v>46302</v>
      </c>
      <c r="I328" s="49">
        <v>1365.29</v>
      </c>
      <c r="J328" s="35" t="s">
        <v>165</v>
      </c>
      <c r="K328" s="35" t="s">
        <v>473</v>
      </c>
    </row>
    <row r="329" spans="1:11" ht="15">
      <c r="A329" s="2">
        <v>328</v>
      </c>
      <c r="B329" s="35" t="s">
        <v>616</v>
      </c>
      <c r="C329" s="35" t="s">
        <v>194</v>
      </c>
      <c r="D329" s="37" t="s">
        <v>656</v>
      </c>
      <c r="E329" s="35" t="s">
        <v>636</v>
      </c>
      <c r="F329" s="44">
        <v>46258</v>
      </c>
      <c r="G329" s="41" t="s">
        <v>637</v>
      </c>
      <c r="H329" s="56">
        <v>46302</v>
      </c>
      <c r="I329" s="49">
        <v>1500</v>
      </c>
      <c r="J329" s="35" t="s">
        <v>165</v>
      </c>
      <c r="K329" s="35" t="s">
        <v>473</v>
      </c>
    </row>
    <row r="330" spans="1:11" ht="15">
      <c r="A330" s="2">
        <v>329</v>
      </c>
      <c r="B330" s="35" t="s">
        <v>616</v>
      </c>
      <c r="C330" s="35" t="s">
        <v>194</v>
      </c>
      <c r="D330" s="37" t="s">
        <v>657</v>
      </c>
      <c r="E330" s="35" t="s">
        <v>636</v>
      </c>
      <c r="F330" s="44">
        <v>46258</v>
      </c>
      <c r="G330" s="41" t="s">
        <v>637</v>
      </c>
      <c r="H330" s="56">
        <v>46302</v>
      </c>
      <c r="I330" s="49">
        <v>1500</v>
      </c>
      <c r="J330" s="35" t="s">
        <v>165</v>
      </c>
      <c r="K330" s="35" t="s">
        <v>473</v>
      </c>
    </row>
    <row r="331" spans="1:11" ht="15">
      <c r="A331" s="2">
        <v>330</v>
      </c>
      <c r="B331" s="35" t="s">
        <v>616</v>
      </c>
      <c r="C331" s="35" t="s">
        <v>194</v>
      </c>
      <c r="D331" s="37" t="s">
        <v>658</v>
      </c>
      <c r="E331" s="35" t="s">
        <v>636</v>
      </c>
      <c r="F331" s="44">
        <v>46258</v>
      </c>
      <c r="G331" s="41" t="s">
        <v>637</v>
      </c>
      <c r="H331" s="56">
        <v>46302</v>
      </c>
      <c r="I331" s="49">
        <v>1500</v>
      </c>
      <c r="J331" s="35" t="s">
        <v>165</v>
      </c>
      <c r="K331" s="35" t="s">
        <v>473</v>
      </c>
    </row>
    <row r="332" spans="1:11" ht="15">
      <c r="A332" s="2">
        <v>331</v>
      </c>
      <c r="B332" s="35" t="s">
        <v>616</v>
      </c>
      <c r="C332" s="35" t="s">
        <v>194</v>
      </c>
      <c r="D332" s="37" t="s">
        <v>659</v>
      </c>
      <c r="E332" s="35" t="s">
        <v>636</v>
      </c>
      <c r="F332" s="44">
        <v>46258</v>
      </c>
      <c r="G332" s="41" t="s">
        <v>637</v>
      </c>
      <c r="H332" s="56">
        <v>46302</v>
      </c>
      <c r="I332" s="49">
        <v>1500</v>
      </c>
      <c r="J332" s="35" t="s">
        <v>165</v>
      </c>
      <c r="K332" s="35" t="s">
        <v>473</v>
      </c>
    </row>
    <row r="333" spans="1:11" ht="15">
      <c r="A333" s="2">
        <v>332</v>
      </c>
      <c r="B333" s="35" t="s">
        <v>618</v>
      </c>
      <c r="C333" s="35" t="s">
        <v>194</v>
      </c>
      <c r="D333" s="37" t="s">
        <v>660</v>
      </c>
      <c r="E333" s="35" t="s">
        <v>636</v>
      </c>
      <c r="F333" s="44">
        <v>46258</v>
      </c>
      <c r="G333" s="41" t="s">
        <v>637</v>
      </c>
      <c r="H333" s="56">
        <v>46302</v>
      </c>
      <c r="I333" s="49">
        <v>2100</v>
      </c>
      <c r="J333" s="35" t="s">
        <v>165</v>
      </c>
      <c r="K333" s="35" t="s">
        <v>473</v>
      </c>
    </row>
    <row r="334" spans="1:11" ht="15">
      <c r="A334" s="2">
        <v>333</v>
      </c>
      <c r="B334" s="35" t="s">
        <v>618</v>
      </c>
      <c r="C334" s="35" t="s">
        <v>194</v>
      </c>
      <c r="D334" s="37" t="s">
        <v>661</v>
      </c>
      <c r="E334" s="35" t="s">
        <v>636</v>
      </c>
      <c r="F334" s="44">
        <v>46258</v>
      </c>
      <c r="G334" s="41" t="s">
        <v>637</v>
      </c>
      <c r="H334" s="56">
        <v>46302</v>
      </c>
      <c r="I334" s="49">
        <v>1560</v>
      </c>
      <c r="J334" s="35" t="s">
        <v>165</v>
      </c>
      <c r="K334" s="35" t="s">
        <v>473</v>
      </c>
    </row>
    <row r="335" spans="1:11" ht="15">
      <c r="A335" s="2">
        <v>334</v>
      </c>
      <c r="B335" s="35" t="s">
        <v>662</v>
      </c>
      <c r="C335" s="35" t="s">
        <v>194</v>
      </c>
      <c r="D335" s="37" t="s">
        <v>663</v>
      </c>
      <c r="E335" s="35" t="s">
        <v>636</v>
      </c>
      <c r="F335" s="44">
        <v>46258</v>
      </c>
      <c r="G335" s="41" t="s">
        <v>637</v>
      </c>
      <c r="H335" s="56">
        <v>46302</v>
      </c>
      <c r="I335" s="49">
        <v>524.36</v>
      </c>
      <c r="J335" s="35" t="s">
        <v>165</v>
      </c>
      <c r="K335" s="35" t="s">
        <v>473</v>
      </c>
    </row>
    <row r="336" spans="1:11" ht="15">
      <c r="A336" s="2">
        <v>335</v>
      </c>
      <c r="B336" s="35" t="s">
        <v>618</v>
      </c>
      <c r="C336" s="35" t="s">
        <v>194</v>
      </c>
      <c r="D336" s="37" t="s">
        <v>664</v>
      </c>
      <c r="E336" s="35" t="s">
        <v>636</v>
      </c>
      <c r="F336" s="44">
        <v>46258</v>
      </c>
      <c r="G336" s="41" t="s">
        <v>637</v>
      </c>
      <c r="H336" s="56">
        <v>46302</v>
      </c>
      <c r="I336" s="49">
        <v>2100</v>
      </c>
      <c r="J336" s="35" t="s">
        <v>165</v>
      </c>
      <c r="K336" s="35" t="s">
        <v>473</v>
      </c>
    </row>
    <row r="337" spans="1:12" ht="15">
      <c r="A337" s="2">
        <v>336</v>
      </c>
      <c r="B337" s="35" t="s">
        <v>193</v>
      </c>
      <c r="C337" s="35" t="s">
        <v>194</v>
      </c>
      <c r="D337" s="37" t="s">
        <v>665</v>
      </c>
      <c r="E337" s="35" t="s">
        <v>636</v>
      </c>
      <c r="F337" s="44">
        <v>46258</v>
      </c>
      <c r="G337" s="41" t="s">
        <v>637</v>
      </c>
      <c r="H337" s="56">
        <v>46302</v>
      </c>
      <c r="I337" s="49">
        <v>1260</v>
      </c>
      <c r="J337" s="35" t="s">
        <v>165</v>
      </c>
      <c r="K337" s="35" t="s">
        <v>473</v>
      </c>
    </row>
    <row r="338" spans="1:12" ht="15">
      <c r="A338" s="2">
        <v>337</v>
      </c>
      <c r="B338" s="35" t="s">
        <v>19</v>
      </c>
      <c r="C338" s="35" t="s">
        <v>194</v>
      </c>
      <c r="D338" s="37" t="s">
        <v>666</v>
      </c>
      <c r="E338" s="35" t="s">
        <v>636</v>
      </c>
      <c r="F338" s="44">
        <v>46258</v>
      </c>
      <c r="G338" s="75" t="s">
        <v>439</v>
      </c>
      <c r="H338" s="75"/>
      <c r="I338" s="69">
        <v>0</v>
      </c>
      <c r="J338" s="35" t="s">
        <v>165</v>
      </c>
      <c r="K338" s="35" t="s">
        <v>473</v>
      </c>
      <c r="L338" s="35" t="s">
        <v>439</v>
      </c>
    </row>
    <row r="339" spans="1:12" ht="15">
      <c r="A339" s="2">
        <v>338</v>
      </c>
      <c r="B339" s="35" t="s">
        <v>19</v>
      </c>
      <c r="C339" s="35" t="s">
        <v>194</v>
      </c>
      <c r="D339" s="37" t="s">
        <v>667</v>
      </c>
      <c r="E339" s="35" t="s">
        <v>636</v>
      </c>
      <c r="F339" s="44">
        <v>46258</v>
      </c>
      <c r="G339" s="75" t="s">
        <v>439</v>
      </c>
      <c r="H339" s="75"/>
      <c r="I339" s="69">
        <v>0</v>
      </c>
      <c r="J339" s="35" t="s">
        <v>165</v>
      </c>
      <c r="K339" s="35" t="s">
        <v>473</v>
      </c>
      <c r="L339" s="35" t="s">
        <v>439</v>
      </c>
    </row>
    <row r="340" spans="1:12" ht="15">
      <c r="A340" s="2">
        <v>339</v>
      </c>
      <c r="B340" s="35" t="s">
        <v>19</v>
      </c>
      <c r="C340" s="35" t="s">
        <v>194</v>
      </c>
      <c r="D340" s="37" t="s">
        <v>668</v>
      </c>
      <c r="E340" s="35" t="s">
        <v>636</v>
      </c>
      <c r="F340" s="44">
        <v>46258</v>
      </c>
      <c r="G340" s="75" t="s">
        <v>439</v>
      </c>
      <c r="H340" s="75"/>
      <c r="I340" s="69">
        <v>0</v>
      </c>
      <c r="J340" s="35" t="s">
        <v>165</v>
      </c>
      <c r="K340" s="35" t="s">
        <v>473</v>
      </c>
      <c r="L340" s="35" t="s">
        <v>439</v>
      </c>
    </row>
    <row r="341" spans="1:12" ht="15">
      <c r="A341" s="2">
        <v>340</v>
      </c>
      <c r="B341" s="35" t="s">
        <v>19</v>
      </c>
      <c r="C341" s="35" t="s">
        <v>194</v>
      </c>
      <c r="D341" s="37" t="s">
        <v>669</v>
      </c>
      <c r="E341" s="35" t="s">
        <v>636</v>
      </c>
      <c r="F341" s="44">
        <v>46258</v>
      </c>
      <c r="G341" s="75" t="s">
        <v>439</v>
      </c>
      <c r="H341" s="75"/>
      <c r="I341" s="69">
        <v>0</v>
      </c>
      <c r="J341" s="35" t="s">
        <v>165</v>
      </c>
      <c r="K341" s="35" t="s">
        <v>473</v>
      </c>
      <c r="L341" s="35" t="s">
        <v>439</v>
      </c>
    </row>
    <row r="342" spans="1:12" ht="15">
      <c r="A342" s="2">
        <v>341</v>
      </c>
      <c r="B342" s="35" t="s">
        <v>19</v>
      </c>
      <c r="C342" s="35" t="s">
        <v>194</v>
      </c>
      <c r="D342" s="37" t="s">
        <v>670</v>
      </c>
      <c r="E342" s="35" t="s">
        <v>636</v>
      </c>
      <c r="F342" s="44">
        <v>46258</v>
      </c>
      <c r="G342" s="75" t="s">
        <v>439</v>
      </c>
      <c r="H342" s="75"/>
      <c r="I342" s="69">
        <v>0</v>
      </c>
      <c r="J342" s="35" t="s">
        <v>165</v>
      </c>
      <c r="K342" s="35" t="s">
        <v>473</v>
      </c>
      <c r="L342" s="35" t="s">
        <v>439</v>
      </c>
    </row>
    <row r="343" spans="1:12" ht="15">
      <c r="A343" s="2">
        <v>342</v>
      </c>
      <c r="B343" s="35" t="s">
        <v>19</v>
      </c>
      <c r="C343" s="35" t="s">
        <v>194</v>
      </c>
      <c r="D343" s="37" t="s">
        <v>671</v>
      </c>
      <c r="E343" s="35" t="s">
        <v>636</v>
      </c>
      <c r="F343" s="44">
        <v>46258</v>
      </c>
      <c r="G343" s="75" t="s">
        <v>439</v>
      </c>
      <c r="H343" s="75"/>
      <c r="I343" s="69">
        <v>0</v>
      </c>
      <c r="J343" s="35" t="s">
        <v>165</v>
      </c>
      <c r="K343" s="35" t="s">
        <v>473</v>
      </c>
      <c r="L343" s="35" t="s">
        <v>439</v>
      </c>
    </row>
    <row r="344" spans="1:12" ht="15">
      <c r="A344" s="2">
        <v>343</v>
      </c>
      <c r="B344" s="35" t="s">
        <v>625</v>
      </c>
      <c r="C344" s="35" t="s">
        <v>194</v>
      </c>
      <c r="D344" s="37" t="s">
        <v>672</v>
      </c>
      <c r="E344" s="35" t="s">
        <v>636</v>
      </c>
      <c r="F344" s="44">
        <v>46258</v>
      </c>
      <c r="G344" s="41" t="s">
        <v>637</v>
      </c>
      <c r="H344" s="56">
        <v>46302</v>
      </c>
      <c r="I344" s="49">
        <v>1410</v>
      </c>
      <c r="J344" s="35" t="s">
        <v>165</v>
      </c>
      <c r="K344" s="35" t="s">
        <v>473</v>
      </c>
    </row>
    <row r="345" spans="1:12" ht="15">
      <c r="A345" s="2">
        <v>344</v>
      </c>
      <c r="B345" s="35" t="s">
        <v>625</v>
      </c>
      <c r="C345" s="35" t="s">
        <v>194</v>
      </c>
      <c r="D345" s="37" t="s">
        <v>631</v>
      </c>
      <c r="E345" s="35" t="s">
        <v>636</v>
      </c>
      <c r="F345" s="44">
        <v>46258</v>
      </c>
      <c r="G345" s="41" t="s">
        <v>637</v>
      </c>
      <c r="H345" s="56">
        <v>46302</v>
      </c>
      <c r="I345" s="49">
        <v>630</v>
      </c>
      <c r="J345" s="35" t="s">
        <v>165</v>
      </c>
      <c r="K345" s="35" t="s">
        <v>473</v>
      </c>
    </row>
    <row r="346" spans="1:12" ht="15">
      <c r="A346" s="2">
        <v>345</v>
      </c>
      <c r="B346" s="35" t="s">
        <v>625</v>
      </c>
      <c r="C346" s="35" t="s">
        <v>194</v>
      </c>
      <c r="D346" s="37" t="s">
        <v>673</v>
      </c>
      <c r="E346" s="35" t="s">
        <v>636</v>
      </c>
      <c r="F346" s="44">
        <v>46258</v>
      </c>
      <c r="G346" s="41" t="s">
        <v>637</v>
      </c>
      <c r="H346" s="56">
        <v>46302</v>
      </c>
      <c r="I346" s="49">
        <v>2100</v>
      </c>
      <c r="J346" s="35" t="s">
        <v>165</v>
      </c>
      <c r="K346" s="35" t="s">
        <v>473</v>
      </c>
    </row>
    <row r="347" spans="1:12" ht="15">
      <c r="A347" s="2">
        <v>346</v>
      </c>
      <c r="B347" s="35" t="s">
        <v>625</v>
      </c>
      <c r="C347" s="35" t="s">
        <v>194</v>
      </c>
      <c r="D347" s="37" t="s">
        <v>674</v>
      </c>
      <c r="E347" s="35" t="s">
        <v>636</v>
      </c>
      <c r="F347" s="44">
        <v>46258</v>
      </c>
      <c r="G347" s="41" t="s">
        <v>637</v>
      </c>
      <c r="H347" s="56">
        <v>46302</v>
      </c>
      <c r="I347" s="49">
        <v>550</v>
      </c>
      <c r="J347" s="35" t="s">
        <v>165</v>
      </c>
      <c r="K347" s="35" t="s">
        <v>473</v>
      </c>
    </row>
    <row r="348" spans="1:12" ht="15">
      <c r="A348" s="2">
        <v>347</v>
      </c>
      <c r="B348" s="35" t="s">
        <v>625</v>
      </c>
      <c r="C348" s="35" t="s">
        <v>194</v>
      </c>
      <c r="D348" s="37" t="s">
        <v>675</v>
      </c>
      <c r="E348" s="35" t="s">
        <v>636</v>
      </c>
      <c r="F348" s="44">
        <v>46258</v>
      </c>
      <c r="G348" s="41" t="s">
        <v>637</v>
      </c>
      <c r="H348" s="56">
        <v>46302</v>
      </c>
      <c r="I348" s="49">
        <v>630</v>
      </c>
      <c r="J348" s="35" t="s">
        <v>165</v>
      </c>
      <c r="K348" s="35" t="s">
        <v>473</v>
      </c>
    </row>
    <row r="349" spans="1:12" ht="15">
      <c r="A349" s="2">
        <v>348</v>
      </c>
      <c r="B349" s="35" t="s">
        <v>625</v>
      </c>
      <c r="C349" s="35" t="s">
        <v>194</v>
      </c>
      <c r="D349" s="37" t="s">
        <v>676</v>
      </c>
      <c r="E349" s="35" t="s">
        <v>636</v>
      </c>
      <c r="F349" s="44">
        <v>46258</v>
      </c>
      <c r="G349" s="41" t="s">
        <v>637</v>
      </c>
      <c r="H349" s="56">
        <v>46302</v>
      </c>
      <c r="I349" s="49">
        <v>630</v>
      </c>
      <c r="J349" s="35" t="s">
        <v>165</v>
      </c>
      <c r="K349" s="35" t="s">
        <v>473</v>
      </c>
    </row>
    <row r="350" spans="1:12" ht="15">
      <c r="A350" s="2">
        <v>349</v>
      </c>
      <c r="B350" s="35" t="s">
        <v>91</v>
      </c>
      <c r="C350" s="35" t="s">
        <v>194</v>
      </c>
      <c r="D350" s="37" t="s">
        <v>677</v>
      </c>
      <c r="E350" s="35" t="s">
        <v>636</v>
      </c>
      <c r="F350" s="44">
        <v>46258</v>
      </c>
      <c r="G350" s="41" t="s">
        <v>637</v>
      </c>
      <c r="H350" s="56">
        <v>46302</v>
      </c>
      <c r="I350" s="49">
        <v>750</v>
      </c>
      <c r="J350" s="35" t="s">
        <v>165</v>
      </c>
      <c r="K350" s="35" t="s">
        <v>473</v>
      </c>
    </row>
    <row r="351" spans="1:12" ht="15">
      <c r="A351" s="2">
        <v>350</v>
      </c>
      <c r="B351" s="35" t="s">
        <v>91</v>
      </c>
      <c r="C351" s="35" t="s">
        <v>194</v>
      </c>
      <c r="D351" s="37" t="s">
        <v>678</v>
      </c>
      <c r="E351" s="35" t="s">
        <v>636</v>
      </c>
      <c r="F351" s="44">
        <v>46258</v>
      </c>
      <c r="G351" s="41" t="s">
        <v>637</v>
      </c>
      <c r="H351" s="56">
        <v>46302</v>
      </c>
      <c r="I351" s="49">
        <v>750</v>
      </c>
      <c r="J351" s="35" t="s">
        <v>165</v>
      </c>
      <c r="K351" s="35" t="s">
        <v>473</v>
      </c>
    </row>
    <row r="352" spans="1:12" ht="15">
      <c r="A352" s="2">
        <v>351</v>
      </c>
      <c r="B352" s="35" t="s">
        <v>182</v>
      </c>
      <c r="C352" s="35" t="s">
        <v>194</v>
      </c>
      <c r="D352" s="37" t="s">
        <v>679</v>
      </c>
      <c r="E352" s="35" t="s">
        <v>636</v>
      </c>
      <c r="F352" s="44">
        <v>46258</v>
      </c>
      <c r="G352" s="41" t="s">
        <v>637</v>
      </c>
      <c r="H352" s="56">
        <v>46302</v>
      </c>
      <c r="I352" s="49">
        <v>1000</v>
      </c>
      <c r="J352" s="35" t="s">
        <v>165</v>
      </c>
      <c r="K352" s="35" t="s">
        <v>473</v>
      </c>
    </row>
    <row r="353" spans="1:12" ht="15">
      <c r="A353" s="2">
        <v>352</v>
      </c>
      <c r="B353" s="35" t="s">
        <v>634</v>
      </c>
      <c r="C353" s="35" t="s">
        <v>194</v>
      </c>
      <c r="D353" s="37" t="s">
        <v>680</v>
      </c>
      <c r="E353" s="35" t="s">
        <v>636</v>
      </c>
      <c r="F353" s="44">
        <v>46258</v>
      </c>
      <c r="G353" s="41" t="s">
        <v>637</v>
      </c>
      <c r="H353" s="56">
        <v>46302</v>
      </c>
      <c r="I353" s="49">
        <v>550</v>
      </c>
      <c r="J353" s="35" t="s">
        <v>165</v>
      </c>
      <c r="K353" s="35" t="s">
        <v>473</v>
      </c>
    </row>
    <row r="354" spans="1:12" ht="15">
      <c r="A354" s="2">
        <v>353</v>
      </c>
      <c r="B354" s="35" t="s">
        <v>634</v>
      </c>
      <c r="C354" s="35" t="s">
        <v>194</v>
      </c>
      <c r="D354" s="37" t="s">
        <v>681</v>
      </c>
      <c r="E354" s="35" t="s">
        <v>636</v>
      </c>
      <c r="F354" s="44">
        <v>46258</v>
      </c>
      <c r="G354" s="41" t="s">
        <v>637</v>
      </c>
      <c r="H354" s="56">
        <v>46302</v>
      </c>
      <c r="I354" s="49">
        <v>550</v>
      </c>
      <c r="J354" s="35" t="s">
        <v>165</v>
      </c>
      <c r="K354" s="35" t="s">
        <v>473</v>
      </c>
    </row>
    <row r="355" spans="1:12" ht="15">
      <c r="A355" s="2">
        <v>354</v>
      </c>
      <c r="B355" s="35" t="s">
        <v>280</v>
      </c>
      <c r="C355" s="35" t="s">
        <v>194</v>
      </c>
      <c r="D355" s="37" t="s">
        <v>682</v>
      </c>
      <c r="E355" s="35" t="s">
        <v>636</v>
      </c>
      <c r="F355" s="44">
        <v>46258</v>
      </c>
      <c r="G355" s="41" t="s">
        <v>637</v>
      </c>
      <c r="H355" s="56">
        <v>46302</v>
      </c>
      <c r="I355" s="49">
        <v>960</v>
      </c>
      <c r="J355" s="35" t="s">
        <v>165</v>
      </c>
      <c r="K355" s="35" t="s">
        <v>473</v>
      </c>
    </row>
    <row r="356" spans="1:12" ht="15">
      <c r="A356" s="2">
        <v>355</v>
      </c>
      <c r="B356" s="35" t="s">
        <v>616</v>
      </c>
      <c r="C356" s="35" t="s">
        <v>194</v>
      </c>
      <c r="D356" s="37" t="s">
        <v>683</v>
      </c>
      <c r="E356" s="35" t="s">
        <v>636</v>
      </c>
      <c r="F356" s="44">
        <v>46258</v>
      </c>
      <c r="G356" s="41" t="s">
        <v>637</v>
      </c>
      <c r="H356" s="56">
        <v>46302</v>
      </c>
      <c r="I356" s="49">
        <v>1500</v>
      </c>
      <c r="J356" s="35" t="s">
        <v>165</v>
      </c>
      <c r="K356" s="35" t="s">
        <v>473</v>
      </c>
    </row>
    <row r="357" spans="1:12" ht="15">
      <c r="A357" s="2">
        <v>356</v>
      </c>
      <c r="B357" s="35" t="s">
        <v>50</v>
      </c>
      <c r="C357" s="35" t="s">
        <v>194</v>
      </c>
      <c r="D357" s="37" t="s">
        <v>684</v>
      </c>
      <c r="E357" s="35" t="s">
        <v>636</v>
      </c>
      <c r="F357" s="44">
        <v>46258</v>
      </c>
      <c r="G357" s="41" t="s">
        <v>637</v>
      </c>
      <c r="H357" s="56">
        <v>46302</v>
      </c>
      <c r="I357" s="49">
        <v>1500</v>
      </c>
      <c r="J357" s="35" t="s">
        <v>165</v>
      </c>
      <c r="K357" s="35" t="s">
        <v>473</v>
      </c>
    </row>
    <row r="358" spans="1:12" ht="15">
      <c r="A358" s="2">
        <v>357</v>
      </c>
      <c r="B358" s="35" t="s">
        <v>625</v>
      </c>
      <c r="C358" s="35" t="s">
        <v>194</v>
      </c>
      <c r="D358" s="37" t="s">
        <v>685</v>
      </c>
      <c r="E358" s="35" t="s">
        <v>636</v>
      </c>
      <c r="F358" s="44">
        <v>46258</v>
      </c>
      <c r="G358" s="41" t="s">
        <v>637</v>
      </c>
      <c r="H358" s="56">
        <v>46302</v>
      </c>
      <c r="I358" s="49">
        <v>2100</v>
      </c>
      <c r="J358" s="35" t="s">
        <v>165</v>
      </c>
      <c r="K358" s="35" t="s">
        <v>473</v>
      </c>
    </row>
    <row r="359" spans="1:12" ht="15">
      <c r="A359" s="2">
        <v>358</v>
      </c>
      <c r="B359" s="35" t="s">
        <v>91</v>
      </c>
      <c r="C359" s="35" t="s">
        <v>194</v>
      </c>
      <c r="D359" s="37" t="s">
        <v>686</v>
      </c>
      <c r="E359" s="35" t="s">
        <v>636</v>
      </c>
      <c r="F359" s="44">
        <v>46258</v>
      </c>
      <c r="G359" s="41" t="s">
        <v>637</v>
      </c>
      <c r="H359" s="56">
        <v>46302</v>
      </c>
      <c r="I359" s="49">
        <v>1500</v>
      </c>
      <c r="J359" s="35" t="s">
        <v>165</v>
      </c>
      <c r="K359" s="35" t="s">
        <v>473</v>
      </c>
      <c r="L359" s="43"/>
    </row>
    <row r="360" spans="1:12" ht="15">
      <c r="A360" s="2">
        <v>359</v>
      </c>
      <c r="B360" s="35" t="s">
        <v>182</v>
      </c>
      <c r="C360" s="35" t="s">
        <v>194</v>
      </c>
      <c r="D360" s="37" t="s">
        <v>687</v>
      </c>
      <c r="E360" s="35" t="s">
        <v>636</v>
      </c>
      <c r="F360" s="44">
        <v>46258</v>
      </c>
      <c r="G360" s="41" t="s">
        <v>637</v>
      </c>
      <c r="H360" s="56">
        <v>46302</v>
      </c>
      <c r="I360" s="49">
        <v>1000</v>
      </c>
      <c r="J360" s="35" t="s">
        <v>165</v>
      </c>
      <c r="K360" s="35" t="s">
        <v>473</v>
      </c>
      <c r="L360" s="43"/>
    </row>
    <row r="361" spans="1:12" ht="15">
      <c r="A361" s="2">
        <v>360</v>
      </c>
      <c r="B361" s="35" t="s">
        <v>243</v>
      </c>
      <c r="C361" s="35" t="s">
        <v>194</v>
      </c>
      <c r="D361" s="37" t="s">
        <v>688</v>
      </c>
      <c r="E361" s="35" t="s">
        <v>636</v>
      </c>
      <c r="F361" s="44">
        <v>46258</v>
      </c>
      <c r="G361" s="41" t="s">
        <v>637</v>
      </c>
      <c r="H361" s="56">
        <v>46302</v>
      </c>
      <c r="I361" s="49">
        <v>1140</v>
      </c>
      <c r="J361" s="35" t="s">
        <v>165</v>
      </c>
      <c r="K361" s="35" t="s">
        <v>473</v>
      </c>
      <c r="L361" s="43"/>
    </row>
    <row r="362" spans="1:12" ht="15">
      <c r="A362" s="2">
        <v>361</v>
      </c>
      <c r="B362" s="35" t="s">
        <v>243</v>
      </c>
      <c r="C362" s="35" t="s">
        <v>194</v>
      </c>
      <c r="D362" s="37" t="s">
        <v>689</v>
      </c>
      <c r="E362" s="35" t="s">
        <v>636</v>
      </c>
      <c r="F362" s="44">
        <v>46258</v>
      </c>
      <c r="G362" s="41" t="s">
        <v>637</v>
      </c>
      <c r="H362" s="56">
        <v>46302</v>
      </c>
      <c r="I362" s="49">
        <v>1140</v>
      </c>
      <c r="J362" s="35" t="s">
        <v>165</v>
      </c>
      <c r="K362" s="35" t="s">
        <v>473</v>
      </c>
      <c r="L362" s="43"/>
    </row>
    <row r="363" spans="1:12" ht="15">
      <c r="A363" s="2">
        <v>362</v>
      </c>
      <c r="B363" s="35" t="s">
        <v>243</v>
      </c>
      <c r="C363" s="35" t="s">
        <v>194</v>
      </c>
      <c r="D363" s="37" t="s">
        <v>690</v>
      </c>
      <c r="E363" s="35" t="s">
        <v>636</v>
      </c>
      <c r="F363" s="44">
        <v>46258</v>
      </c>
      <c r="G363" s="41" t="s">
        <v>637</v>
      </c>
      <c r="H363" s="56">
        <v>46302</v>
      </c>
      <c r="I363" s="49">
        <v>843</v>
      </c>
      <c r="J363" s="35" t="s">
        <v>165</v>
      </c>
      <c r="K363" s="35" t="s">
        <v>473</v>
      </c>
      <c r="L363" s="43"/>
    </row>
    <row r="364" spans="1:12" ht="15">
      <c r="A364" s="2">
        <v>363</v>
      </c>
      <c r="B364" s="35" t="s">
        <v>243</v>
      </c>
      <c r="C364" s="35" t="s">
        <v>194</v>
      </c>
      <c r="D364" s="37" t="s">
        <v>691</v>
      </c>
      <c r="E364" s="35" t="s">
        <v>636</v>
      </c>
      <c r="F364" s="44">
        <v>46258</v>
      </c>
      <c r="G364" s="41" t="s">
        <v>637</v>
      </c>
      <c r="H364" s="56">
        <v>46302</v>
      </c>
      <c r="I364" s="49">
        <v>1140</v>
      </c>
      <c r="J364" s="35" t="s">
        <v>165</v>
      </c>
      <c r="K364" s="35" t="s">
        <v>473</v>
      </c>
      <c r="L364" s="43"/>
    </row>
    <row r="365" spans="1:12" ht="15">
      <c r="A365" s="2">
        <v>364</v>
      </c>
      <c r="B365" s="35" t="s">
        <v>182</v>
      </c>
      <c r="C365" s="35" t="s">
        <v>194</v>
      </c>
      <c r="D365" s="37" t="s">
        <v>692</v>
      </c>
      <c r="E365" s="35" t="s">
        <v>636</v>
      </c>
      <c r="F365" s="44">
        <v>46258</v>
      </c>
      <c r="G365" s="41" t="s">
        <v>637</v>
      </c>
      <c r="H365" s="56">
        <v>46302</v>
      </c>
      <c r="I365" s="49">
        <v>1000</v>
      </c>
      <c r="J365" s="35" t="s">
        <v>165</v>
      </c>
      <c r="K365" s="35" t="s">
        <v>473</v>
      </c>
      <c r="L365" s="43"/>
    </row>
    <row r="366" spans="1:12" ht="15">
      <c r="A366" s="2">
        <v>365</v>
      </c>
      <c r="B366" s="35" t="s">
        <v>182</v>
      </c>
      <c r="C366" s="35" t="s">
        <v>194</v>
      </c>
      <c r="D366" s="37" t="s">
        <v>693</v>
      </c>
      <c r="E366" s="35" t="s">
        <v>636</v>
      </c>
      <c r="F366" s="44">
        <v>46258</v>
      </c>
      <c r="G366" s="41" t="s">
        <v>637</v>
      </c>
      <c r="H366" s="56">
        <v>46302</v>
      </c>
      <c r="I366" s="49">
        <v>1000</v>
      </c>
      <c r="J366" s="35" t="s">
        <v>165</v>
      </c>
      <c r="K366" s="35" t="s">
        <v>473</v>
      </c>
      <c r="L366" s="43"/>
    </row>
    <row r="367" spans="1:12" ht="15">
      <c r="A367" s="2">
        <v>366</v>
      </c>
      <c r="B367" s="35" t="s">
        <v>243</v>
      </c>
      <c r="C367" s="35" t="s">
        <v>194</v>
      </c>
      <c r="D367" s="37" t="s">
        <v>694</v>
      </c>
      <c r="E367" s="35" t="s">
        <v>636</v>
      </c>
      <c r="F367" s="44">
        <v>46258</v>
      </c>
      <c r="G367" s="41" t="s">
        <v>637</v>
      </c>
      <c r="H367" s="56">
        <v>46302</v>
      </c>
      <c r="I367" s="49">
        <v>1140</v>
      </c>
      <c r="J367" s="35" t="s">
        <v>165</v>
      </c>
      <c r="K367" s="35" t="s">
        <v>473</v>
      </c>
    </row>
    <row r="368" spans="1:12" ht="15">
      <c r="A368" s="2">
        <v>367</v>
      </c>
      <c r="B368" s="35" t="s">
        <v>243</v>
      </c>
      <c r="C368" s="35" t="s">
        <v>194</v>
      </c>
      <c r="D368" s="37" t="s">
        <v>695</v>
      </c>
      <c r="E368" s="35" t="s">
        <v>636</v>
      </c>
      <c r="F368" s="44">
        <v>46258</v>
      </c>
      <c r="G368" s="41" t="s">
        <v>637</v>
      </c>
      <c r="H368" s="56">
        <v>46302</v>
      </c>
      <c r="I368" s="50">
        <v>1140</v>
      </c>
      <c r="J368" s="35" t="s">
        <v>165</v>
      </c>
      <c r="K368" s="35" t="s">
        <v>473</v>
      </c>
      <c r="L368" s="43"/>
    </row>
    <row r="369" spans="1:12" ht="15">
      <c r="A369" s="2">
        <v>368</v>
      </c>
      <c r="B369" s="35" t="s">
        <v>243</v>
      </c>
      <c r="C369" s="35" t="s">
        <v>194</v>
      </c>
      <c r="D369" s="37" t="s">
        <v>696</v>
      </c>
      <c r="E369" s="35" t="s">
        <v>636</v>
      </c>
      <c r="F369" s="44">
        <v>46258</v>
      </c>
      <c r="G369" s="41" t="s">
        <v>637</v>
      </c>
      <c r="H369" s="56">
        <v>46302</v>
      </c>
      <c r="I369" s="50">
        <v>1140</v>
      </c>
      <c r="J369" s="35" t="s">
        <v>165</v>
      </c>
      <c r="K369" s="35" t="s">
        <v>473</v>
      </c>
    </row>
    <row r="370" spans="1:12" ht="15">
      <c r="A370" s="2">
        <v>369</v>
      </c>
      <c r="B370" s="35" t="s">
        <v>625</v>
      </c>
      <c r="C370" s="35" t="s">
        <v>420</v>
      </c>
      <c r="D370" s="35" t="s">
        <v>697</v>
      </c>
      <c r="E370" s="35" t="s">
        <v>698</v>
      </c>
      <c r="F370" s="44">
        <v>46275</v>
      </c>
      <c r="G370" s="60"/>
      <c r="H370" s="62"/>
      <c r="I370" s="50">
        <v>3551.08</v>
      </c>
      <c r="J370" s="52" t="s">
        <v>165</v>
      </c>
      <c r="K370" s="35" t="s">
        <v>473</v>
      </c>
      <c r="L370" s="43"/>
    </row>
    <row r="371" spans="1:12" ht="15">
      <c r="A371" s="2">
        <v>370</v>
      </c>
      <c r="B371" s="35" t="s">
        <v>231</v>
      </c>
      <c r="C371" s="35" t="s">
        <v>166</v>
      </c>
      <c r="D371" s="35" t="s">
        <v>699</v>
      </c>
      <c r="E371" s="35" t="s">
        <v>700</v>
      </c>
      <c r="F371" s="44">
        <v>46262</v>
      </c>
      <c r="G371" s="83" t="s">
        <v>701</v>
      </c>
      <c r="H371" s="82">
        <v>46302</v>
      </c>
      <c r="I371" s="50">
        <v>11367</v>
      </c>
      <c r="J371" s="52" t="s">
        <v>165</v>
      </c>
      <c r="K371" s="35" t="s">
        <v>473</v>
      </c>
      <c r="L371" s="43"/>
    </row>
    <row r="372" spans="1:12" ht="15">
      <c r="A372" s="2">
        <v>371</v>
      </c>
      <c r="B372" s="35" t="s">
        <v>654</v>
      </c>
      <c r="C372" s="35" t="s">
        <v>166</v>
      </c>
      <c r="D372" s="35" t="s">
        <v>699</v>
      </c>
      <c r="E372" s="35" t="s">
        <v>702</v>
      </c>
      <c r="F372" s="44">
        <v>46262</v>
      </c>
      <c r="G372" s="83" t="s">
        <v>703</v>
      </c>
      <c r="H372" s="82">
        <v>46302</v>
      </c>
      <c r="I372" s="50">
        <v>20194</v>
      </c>
      <c r="J372" s="52" t="s">
        <v>165</v>
      </c>
      <c r="K372" s="35" t="s">
        <v>473</v>
      </c>
      <c r="L372" s="43"/>
    </row>
    <row r="373" spans="1:12" ht="15">
      <c r="A373" s="2">
        <v>372</v>
      </c>
      <c r="B373" s="35" t="s">
        <v>530</v>
      </c>
      <c r="C373" s="35" t="s">
        <v>166</v>
      </c>
      <c r="D373" s="35" t="s">
        <v>699</v>
      </c>
      <c r="E373" s="35" t="s">
        <v>704</v>
      </c>
      <c r="F373" s="44">
        <v>46262</v>
      </c>
      <c r="G373" s="83" t="s">
        <v>705</v>
      </c>
      <c r="H373" s="82">
        <v>46302</v>
      </c>
      <c r="I373" s="50">
        <v>5000</v>
      </c>
      <c r="J373" s="52" t="s">
        <v>165</v>
      </c>
      <c r="K373" s="35" t="s">
        <v>473</v>
      </c>
      <c r="L373" s="43"/>
    </row>
    <row r="374" spans="1:12" ht="15">
      <c r="A374" s="2">
        <v>373</v>
      </c>
      <c r="B374" s="35" t="s">
        <v>634</v>
      </c>
      <c r="C374" s="35" t="s">
        <v>166</v>
      </c>
      <c r="D374" s="35" t="s">
        <v>699</v>
      </c>
      <c r="E374" s="35" t="s">
        <v>706</v>
      </c>
      <c r="F374" s="44">
        <v>46269</v>
      </c>
      <c r="G374" s="83" t="s">
        <v>707</v>
      </c>
      <c r="H374" s="82">
        <v>46302</v>
      </c>
      <c r="I374" s="50">
        <v>12534.6</v>
      </c>
      <c r="J374" s="52" t="s">
        <v>165</v>
      </c>
      <c r="K374" s="35" t="s">
        <v>473</v>
      </c>
      <c r="L374" s="43"/>
    </row>
    <row r="375" spans="1:12" ht="15">
      <c r="A375" s="2">
        <v>374</v>
      </c>
      <c r="B375" s="35" t="s">
        <v>126</v>
      </c>
      <c r="C375" s="35" t="s">
        <v>166</v>
      </c>
      <c r="D375" s="35" t="s">
        <v>699</v>
      </c>
      <c r="E375" s="35" t="s">
        <v>708</v>
      </c>
      <c r="F375" s="44">
        <v>46269</v>
      </c>
      <c r="G375" s="83" t="s">
        <v>709</v>
      </c>
      <c r="H375" s="82">
        <v>46302</v>
      </c>
      <c r="I375" s="50">
        <v>3424.22</v>
      </c>
      <c r="J375" s="52" t="s">
        <v>165</v>
      </c>
      <c r="K375" s="35" t="s">
        <v>473</v>
      </c>
      <c r="L375" s="43"/>
    </row>
    <row r="376" spans="1:12" ht="15">
      <c r="A376" s="2">
        <v>375</v>
      </c>
      <c r="B376" s="35" t="s">
        <v>198</v>
      </c>
      <c r="C376" s="35" t="s">
        <v>38</v>
      </c>
      <c r="D376" s="35" t="s">
        <v>710</v>
      </c>
      <c r="E376" s="35" t="s">
        <v>158</v>
      </c>
      <c r="F376" s="44">
        <v>46220</v>
      </c>
      <c r="G376" s="41" t="s">
        <v>711</v>
      </c>
      <c r="H376" s="56">
        <v>46262</v>
      </c>
      <c r="I376" s="50">
        <v>2280</v>
      </c>
      <c r="J376" s="52" t="s">
        <v>712</v>
      </c>
      <c r="K376" s="35" t="s">
        <v>18</v>
      </c>
      <c r="L376" s="43"/>
    </row>
    <row r="377" spans="1:12" ht="15">
      <c r="A377" s="2">
        <v>376</v>
      </c>
      <c r="B377" s="35" t="s">
        <v>182</v>
      </c>
      <c r="C377" s="35" t="s">
        <v>13</v>
      </c>
      <c r="D377" s="37" t="s">
        <v>713</v>
      </c>
      <c r="E377" s="35" t="s">
        <v>714</v>
      </c>
      <c r="F377" s="44">
        <v>46262</v>
      </c>
      <c r="G377" s="41" t="s">
        <v>715</v>
      </c>
      <c r="H377" s="56">
        <v>46269</v>
      </c>
      <c r="I377" s="50">
        <v>955.78</v>
      </c>
      <c r="J377" s="52" t="s">
        <v>716</v>
      </c>
      <c r="K377" s="35" t="s">
        <v>473</v>
      </c>
      <c r="L377" s="43"/>
    </row>
    <row r="378" spans="1:12" ht="15">
      <c r="A378" s="2">
        <v>377</v>
      </c>
      <c r="B378" s="35" t="s">
        <v>182</v>
      </c>
      <c r="C378" s="35" t="s">
        <v>13</v>
      </c>
      <c r="D378" s="35" t="s">
        <v>717</v>
      </c>
      <c r="E378" s="35" t="s">
        <v>714</v>
      </c>
      <c r="F378" s="44">
        <v>46262</v>
      </c>
      <c r="G378" s="41" t="s">
        <v>718</v>
      </c>
      <c r="H378" s="56">
        <v>46269</v>
      </c>
      <c r="I378" s="50">
        <v>955.78</v>
      </c>
      <c r="J378" s="52" t="s">
        <v>719</v>
      </c>
      <c r="K378" s="35" t="s">
        <v>473</v>
      </c>
    </row>
    <row r="379" spans="1:12" ht="15">
      <c r="A379" s="2">
        <v>378</v>
      </c>
      <c r="B379" s="35" t="s">
        <v>50</v>
      </c>
      <c r="C379" s="35" t="s">
        <v>13</v>
      </c>
      <c r="D379" s="35" t="s">
        <v>720</v>
      </c>
      <c r="E379" s="40" t="s">
        <v>721</v>
      </c>
      <c r="F379" s="44">
        <v>46262</v>
      </c>
      <c r="G379" s="41" t="s">
        <v>722</v>
      </c>
      <c r="H379" s="56">
        <v>46269</v>
      </c>
      <c r="I379" s="50">
        <v>1905.13</v>
      </c>
      <c r="J379" s="35" t="s">
        <v>723</v>
      </c>
      <c r="K379" s="35" t="s">
        <v>473</v>
      </c>
    </row>
    <row r="380" spans="1:12" ht="15">
      <c r="A380" s="2">
        <v>379</v>
      </c>
      <c r="B380" s="35" t="s">
        <v>50</v>
      </c>
      <c r="C380" s="35" t="s">
        <v>161</v>
      </c>
      <c r="D380" s="35" t="s">
        <v>724</v>
      </c>
      <c r="E380" s="40" t="s">
        <v>725</v>
      </c>
      <c r="F380" s="44">
        <v>46276</v>
      </c>
      <c r="G380" s="41" t="s">
        <v>726</v>
      </c>
      <c r="H380" s="56">
        <v>46302</v>
      </c>
      <c r="I380" s="50">
        <v>750</v>
      </c>
      <c r="J380" s="52" t="s">
        <v>165</v>
      </c>
      <c r="K380" s="35" t="s">
        <v>473</v>
      </c>
    </row>
    <row r="381" spans="1:12" ht="15">
      <c r="A381" s="2">
        <v>380</v>
      </c>
      <c r="B381" s="35" t="s">
        <v>727</v>
      </c>
      <c r="C381" s="35" t="s">
        <v>161</v>
      </c>
      <c r="D381" s="35" t="s">
        <v>728</v>
      </c>
      <c r="E381" s="40" t="s">
        <v>729</v>
      </c>
      <c r="F381" s="44">
        <v>46282</v>
      </c>
      <c r="G381" s="41" t="s">
        <v>730</v>
      </c>
      <c r="H381" s="56">
        <v>46302</v>
      </c>
      <c r="I381" s="50">
        <v>1308.23</v>
      </c>
      <c r="J381" s="52" t="s">
        <v>165</v>
      </c>
      <c r="K381" s="35" t="s">
        <v>473</v>
      </c>
    </row>
    <row r="382" spans="1:12" ht="15">
      <c r="A382" s="2">
        <v>381</v>
      </c>
      <c r="B382" s="35" t="s">
        <v>126</v>
      </c>
      <c r="C382" s="35" t="s">
        <v>161</v>
      </c>
      <c r="D382" s="35" t="s">
        <v>731</v>
      </c>
      <c r="E382" s="40" t="s">
        <v>732</v>
      </c>
      <c r="F382" s="44">
        <v>46281</v>
      </c>
      <c r="G382" s="41" t="s">
        <v>733</v>
      </c>
      <c r="H382" s="56">
        <v>46302</v>
      </c>
      <c r="I382" s="50">
        <v>3045.7</v>
      </c>
      <c r="J382" s="52" t="s">
        <v>165</v>
      </c>
      <c r="K382" s="35" t="s">
        <v>473</v>
      </c>
    </row>
    <row r="383" spans="1:12" ht="15">
      <c r="A383" s="2">
        <v>382</v>
      </c>
      <c r="B383" s="35" t="s">
        <v>190</v>
      </c>
      <c r="C383" s="35" t="s">
        <v>166</v>
      </c>
      <c r="D383" s="35" t="s">
        <v>734</v>
      </c>
      <c r="E383" s="40" t="s">
        <v>735</v>
      </c>
      <c r="F383" s="44">
        <v>46258</v>
      </c>
      <c r="G383" s="41" t="s">
        <v>736</v>
      </c>
      <c r="H383" s="56">
        <v>46302</v>
      </c>
      <c r="I383" s="50">
        <v>10958.52</v>
      </c>
      <c r="J383" s="52" t="s">
        <v>165</v>
      </c>
      <c r="K383" s="35" t="s">
        <v>473</v>
      </c>
    </row>
    <row r="384" spans="1:12" ht="15">
      <c r="A384" s="2">
        <v>383</v>
      </c>
      <c r="B384" s="35" t="s">
        <v>243</v>
      </c>
      <c r="C384" s="35" t="s">
        <v>166</v>
      </c>
      <c r="D384" s="35" t="s">
        <v>737</v>
      </c>
      <c r="E384" s="40" t="s">
        <v>735</v>
      </c>
      <c r="F384" s="44">
        <v>46258</v>
      </c>
      <c r="G384" s="41" t="s">
        <v>738</v>
      </c>
      <c r="H384" s="56">
        <v>46302</v>
      </c>
      <c r="I384" s="50">
        <v>400</v>
      </c>
      <c r="J384" s="52" t="s">
        <v>165</v>
      </c>
      <c r="K384" s="35" t="s">
        <v>473</v>
      </c>
    </row>
    <row r="385" spans="1:11" ht="15">
      <c r="A385" s="2">
        <v>384</v>
      </c>
      <c r="B385" s="35" t="s">
        <v>654</v>
      </c>
      <c r="C385" s="35" t="s">
        <v>194</v>
      </c>
      <c r="D385" s="35" t="s">
        <v>739</v>
      </c>
      <c r="E385" s="40" t="s">
        <v>740</v>
      </c>
      <c r="F385" s="44">
        <v>46287</v>
      </c>
      <c r="G385" s="41" t="s">
        <v>741</v>
      </c>
      <c r="H385" s="56">
        <v>46302</v>
      </c>
      <c r="I385" s="50">
        <v>1000</v>
      </c>
      <c r="J385" s="52" t="s">
        <v>165</v>
      </c>
      <c r="K385" s="35" t="s">
        <v>473</v>
      </c>
    </row>
    <row r="386" spans="1:11" ht="15">
      <c r="A386" s="2">
        <v>385</v>
      </c>
      <c r="B386" s="35" t="s">
        <v>654</v>
      </c>
      <c r="C386" s="35" t="s">
        <v>194</v>
      </c>
      <c r="D386" s="35" t="s">
        <v>742</v>
      </c>
      <c r="E386" s="40" t="s">
        <v>743</v>
      </c>
      <c r="F386" s="44">
        <v>46287</v>
      </c>
      <c r="G386" s="41" t="s">
        <v>744</v>
      </c>
      <c r="H386" s="56">
        <v>46302</v>
      </c>
      <c r="I386" s="50">
        <v>941.42</v>
      </c>
      <c r="J386" s="52" t="s">
        <v>165</v>
      </c>
      <c r="K386" s="35" t="s">
        <v>473</v>
      </c>
    </row>
    <row r="387" spans="1:11" ht="15">
      <c r="A387" s="2">
        <v>386</v>
      </c>
      <c r="B387" s="35" t="s">
        <v>616</v>
      </c>
      <c r="C387" s="35" t="s">
        <v>194</v>
      </c>
      <c r="D387" s="35" t="s">
        <v>745</v>
      </c>
      <c r="E387" s="40" t="s">
        <v>746</v>
      </c>
      <c r="F387" s="44">
        <v>46289</v>
      </c>
      <c r="G387" s="41" t="s">
        <v>747</v>
      </c>
      <c r="H387" s="56">
        <v>46302</v>
      </c>
      <c r="I387" s="50">
        <v>1500</v>
      </c>
      <c r="J387" s="52" t="s">
        <v>165</v>
      </c>
      <c r="K387" s="35" t="s">
        <v>473</v>
      </c>
    </row>
    <row r="388" spans="1:11" ht="15">
      <c r="A388" s="2">
        <v>387</v>
      </c>
      <c r="B388" s="35" t="s">
        <v>50</v>
      </c>
      <c r="C388" s="35" t="s">
        <v>194</v>
      </c>
      <c r="D388" s="35" t="s">
        <v>748</v>
      </c>
      <c r="E388" s="40" t="s">
        <v>749</v>
      </c>
      <c r="F388" s="44">
        <v>46287</v>
      </c>
      <c r="G388" s="41" t="s">
        <v>750</v>
      </c>
      <c r="H388" s="56">
        <v>46302</v>
      </c>
      <c r="I388" s="50">
        <v>970</v>
      </c>
      <c r="J388" s="52" t="s">
        <v>165</v>
      </c>
      <c r="K388" s="35" t="s">
        <v>473</v>
      </c>
    </row>
    <row r="389" spans="1:11" ht="15">
      <c r="A389" s="2">
        <v>388</v>
      </c>
      <c r="B389" s="35" t="s">
        <v>280</v>
      </c>
      <c r="C389" s="35" t="s">
        <v>194</v>
      </c>
      <c r="D389" s="35" t="s">
        <v>751</v>
      </c>
      <c r="E389" s="40" t="s">
        <v>752</v>
      </c>
      <c r="F389" s="44">
        <v>46287</v>
      </c>
      <c r="G389" s="41" t="s">
        <v>753</v>
      </c>
      <c r="H389" s="56">
        <v>46302</v>
      </c>
      <c r="I389" s="50">
        <v>960</v>
      </c>
      <c r="J389" s="52" t="s">
        <v>165</v>
      </c>
      <c r="K389" s="35" t="s">
        <v>473</v>
      </c>
    </row>
    <row r="390" spans="1:11" ht="15">
      <c r="A390" s="2">
        <v>389</v>
      </c>
      <c r="B390" s="35" t="s">
        <v>243</v>
      </c>
      <c r="C390" s="35" t="s">
        <v>194</v>
      </c>
      <c r="D390" s="35" t="s">
        <v>754</v>
      </c>
      <c r="E390" s="40" t="s">
        <v>755</v>
      </c>
      <c r="F390" s="44">
        <v>46287</v>
      </c>
      <c r="G390" s="41" t="s">
        <v>756</v>
      </c>
      <c r="H390" s="72">
        <v>46302</v>
      </c>
      <c r="I390" s="50">
        <v>1140</v>
      </c>
      <c r="J390" s="52" t="s">
        <v>165</v>
      </c>
      <c r="K390" s="35" t="s">
        <v>473</v>
      </c>
    </row>
    <row r="391" spans="1:11" ht="15">
      <c r="A391" s="2">
        <v>390</v>
      </c>
      <c r="B391" s="35" t="s">
        <v>530</v>
      </c>
      <c r="C391" s="35" t="s">
        <v>194</v>
      </c>
      <c r="D391" s="35" t="s">
        <v>757</v>
      </c>
      <c r="E391" s="40" t="s">
        <v>758</v>
      </c>
      <c r="F391" s="44">
        <v>46287</v>
      </c>
      <c r="G391" s="41" t="s">
        <v>759</v>
      </c>
      <c r="H391" s="72">
        <v>46302</v>
      </c>
      <c r="I391" s="50">
        <v>1004.65</v>
      </c>
      <c r="J391" s="52" t="s">
        <v>165</v>
      </c>
      <c r="K391" s="35" t="s">
        <v>473</v>
      </c>
    </row>
    <row r="392" spans="1:11" ht="15">
      <c r="A392" s="2">
        <v>391</v>
      </c>
      <c r="B392" s="35" t="s">
        <v>27</v>
      </c>
      <c r="C392" s="35" t="s">
        <v>194</v>
      </c>
      <c r="D392" s="35" t="s">
        <v>760</v>
      </c>
      <c r="E392" s="40" t="s">
        <v>636</v>
      </c>
      <c r="F392" s="44">
        <v>46258</v>
      </c>
      <c r="G392" s="41" t="s">
        <v>761</v>
      </c>
      <c r="H392" s="72">
        <v>46302</v>
      </c>
      <c r="I392" s="67">
        <v>850</v>
      </c>
      <c r="J392" s="52" t="s">
        <v>165</v>
      </c>
      <c r="K392" s="35" t="s">
        <v>473</v>
      </c>
    </row>
    <row r="393" spans="1:11" ht="15">
      <c r="A393" s="2">
        <v>392</v>
      </c>
      <c r="B393" s="35" t="s">
        <v>436</v>
      </c>
      <c r="C393" s="35" t="s">
        <v>194</v>
      </c>
      <c r="D393" s="35" t="s">
        <v>762</v>
      </c>
      <c r="E393" s="40" t="s">
        <v>636</v>
      </c>
      <c r="F393" s="44">
        <v>46258</v>
      </c>
      <c r="G393" s="41" t="s">
        <v>761</v>
      </c>
      <c r="H393" s="72">
        <v>46302</v>
      </c>
      <c r="I393" s="67">
        <v>2285.5100000000002</v>
      </c>
      <c r="J393" s="52" t="s">
        <v>165</v>
      </c>
      <c r="K393" s="35" t="s">
        <v>473</v>
      </c>
    </row>
    <row r="394" spans="1:11" ht="15">
      <c r="A394" s="2">
        <v>393</v>
      </c>
      <c r="B394" s="35" t="s">
        <v>763</v>
      </c>
      <c r="C394" s="35" t="s">
        <v>194</v>
      </c>
      <c r="D394" s="35" t="s">
        <v>764</v>
      </c>
      <c r="E394" s="40" t="s">
        <v>636</v>
      </c>
      <c r="F394" s="44">
        <v>46258</v>
      </c>
      <c r="G394" s="41" t="s">
        <v>761</v>
      </c>
      <c r="H394" s="72">
        <v>46302</v>
      </c>
      <c r="I394" s="67">
        <v>1175.55</v>
      </c>
      <c r="J394" s="52" t="s">
        <v>165</v>
      </c>
      <c r="K394" s="35" t="s">
        <v>473</v>
      </c>
    </row>
    <row r="395" spans="1:11" ht="15">
      <c r="A395" s="2">
        <v>394</v>
      </c>
      <c r="B395" s="35" t="s">
        <v>765</v>
      </c>
      <c r="C395" s="35" t="s">
        <v>194</v>
      </c>
      <c r="D395" s="35" t="s">
        <v>766</v>
      </c>
      <c r="E395" s="40" t="s">
        <v>636</v>
      </c>
      <c r="F395" s="44">
        <v>46258</v>
      </c>
      <c r="G395" s="41" t="s">
        <v>761</v>
      </c>
      <c r="H395" s="72">
        <v>46302</v>
      </c>
      <c r="I395" s="67">
        <v>1900</v>
      </c>
      <c r="J395" s="52" t="s">
        <v>165</v>
      </c>
      <c r="K395" s="35" t="s">
        <v>473</v>
      </c>
    </row>
    <row r="396" spans="1:11" ht="15">
      <c r="A396" s="2">
        <v>395</v>
      </c>
      <c r="B396" s="35" t="s">
        <v>95</v>
      </c>
      <c r="C396" s="35" t="s">
        <v>194</v>
      </c>
      <c r="D396" s="35" t="s">
        <v>767</v>
      </c>
      <c r="E396" s="40" t="s">
        <v>636</v>
      </c>
      <c r="F396" s="44">
        <v>46258</v>
      </c>
      <c r="G396" s="41" t="s">
        <v>761</v>
      </c>
      <c r="H396" s="72">
        <v>46302</v>
      </c>
      <c r="I396" s="67">
        <v>1500</v>
      </c>
      <c r="J396" s="52" t="s">
        <v>165</v>
      </c>
      <c r="K396" s="35" t="s">
        <v>473</v>
      </c>
    </row>
    <row r="397" spans="1:11" ht="15">
      <c r="A397" s="2">
        <v>396</v>
      </c>
      <c r="B397" s="35" t="s">
        <v>95</v>
      </c>
      <c r="C397" s="35" t="s">
        <v>194</v>
      </c>
      <c r="D397" s="35" t="s">
        <v>768</v>
      </c>
      <c r="E397" s="40" t="s">
        <v>636</v>
      </c>
      <c r="F397" s="44">
        <v>46258</v>
      </c>
      <c r="G397" s="41" t="s">
        <v>761</v>
      </c>
      <c r="H397" s="72">
        <v>46302</v>
      </c>
      <c r="I397" s="67">
        <v>1394</v>
      </c>
      <c r="J397" s="52" t="s">
        <v>165</v>
      </c>
      <c r="K397" s="35" t="s">
        <v>473</v>
      </c>
    </row>
    <row r="398" spans="1:11" ht="15">
      <c r="A398" s="2">
        <v>397</v>
      </c>
      <c r="B398" s="35" t="s">
        <v>95</v>
      </c>
      <c r="C398" s="35" t="s">
        <v>194</v>
      </c>
      <c r="D398" s="35" t="s">
        <v>769</v>
      </c>
      <c r="E398" s="40" t="s">
        <v>636</v>
      </c>
      <c r="F398" s="44">
        <v>46258</v>
      </c>
      <c r="G398" s="41" t="s">
        <v>761</v>
      </c>
      <c r="H398" s="72">
        <v>46302</v>
      </c>
      <c r="I398" s="67">
        <v>1500</v>
      </c>
      <c r="J398" s="52" t="s">
        <v>165</v>
      </c>
      <c r="K398" s="35" t="s">
        <v>473</v>
      </c>
    </row>
    <row r="399" spans="1:11" ht="15">
      <c r="A399" s="2">
        <v>398</v>
      </c>
      <c r="B399" s="35" t="s">
        <v>243</v>
      </c>
      <c r="C399" s="35" t="s">
        <v>194</v>
      </c>
      <c r="D399" s="35" t="s">
        <v>770</v>
      </c>
      <c r="E399" s="40" t="s">
        <v>636</v>
      </c>
      <c r="F399" s="44">
        <v>46258</v>
      </c>
      <c r="G399" s="41" t="s">
        <v>761</v>
      </c>
      <c r="H399" s="72">
        <v>46302</v>
      </c>
      <c r="I399" s="67">
        <v>843</v>
      </c>
      <c r="J399" s="52" t="s">
        <v>165</v>
      </c>
      <c r="K399" s="35" t="s">
        <v>473</v>
      </c>
    </row>
    <row r="400" spans="1:11" ht="15">
      <c r="A400" s="2">
        <v>399</v>
      </c>
      <c r="B400" s="35" t="s">
        <v>243</v>
      </c>
      <c r="C400" s="35" t="s">
        <v>194</v>
      </c>
      <c r="D400" s="35" t="s">
        <v>771</v>
      </c>
      <c r="E400" s="40" t="s">
        <v>636</v>
      </c>
      <c r="F400" s="44">
        <v>46258</v>
      </c>
      <c r="G400" s="41" t="s">
        <v>761</v>
      </c>
      <c r="H400" s="72">
        <v>46302</v>
      </c>
      <c r="I400" s="67">
        <v>843</v>
      </c>
      <c r="J400" s="52" t="s">
        <v>165</v>
      </c>
      <c r="K400" s="35" t="s">
        <v>473</v>
      </c>
    </row>
    <row r="401" spans="1:11" ht="15">
      <c r="A401" s="2">
        <v>400</v>
      </c>
      <c r="B401" s="35" t="s">
        <v>243</v>
      </c>
      <c r="C401" s="35" t="s">
        <v>194</v>
      </c>
      <c r="D401" s="35" t="s">
        <v>772</v>
      </c>
      <c r="E401" s="40" t="s">
        <v>636</v>
      </c>
      <c r="F401" s="44">
        <v>46258</v>
      </c>
      <c r="G401" s="41" t="s">
        <v>761</v>
      </c>
      <c r="H401" s="72">
        <v>46302</v>
      </c>
      <c r="I401" s="67">
        <v>842</v>
      </c>
      <c r="J401" s="52" t="s">
        <v>165</v>
      </c>
      <c r="K401" s="35" t="s">
        <v>473</v>
      </c>
    </row>
    <row r="402" spans="1:11" ht="15">
      <c r="A402" s="2">
        <v>401</v>
      </c>
      <c r="B402" s="35" t="s">
        <v>436</v>
      </c>
      <c r="C402" s="35" t="s">
        <v>194</v>
      </c>
      <c r="D402" s="35" t="s">
        <v>773</v>
      </c>
      <c r="E402" s="40" t="s">
        <v>636</v>
      </c>
      <c r="F402" s="44">
        <v>46258</v>
      </c>
      <c r="G402" s="41" t="s">
        <v>761</v>
      </c>
      <c r="H402" s="72">
        <v>46302</v>
      </c>
      <c r="I402" s="67">
        <v>2663</v>
      </c>
      <c r="J402" s="52" t="s">
        <v>165</v>
      </c>
      <c r="K402" s="35" t="s">
        <v>473</v>
      </c>
    </row>
    <row r="403" spans="1:11" ht="15">
      <c r="A403" s="2">
        <v>402</v>
      </c>
      <c r="B403" s="35" t="s">
        <v>436</v>
      </c>
      <c r="C403" s="35" t="s">
        <v>194</v>
      </c>
      <c r="D403" s="35" t="s">
        <v>774</v>
      </c>
      <c r="E403" s="40" t="s">
        <v>636</v>
      </c>
      <c r="F403" s="44">
        <v>46258</v>
      </c>
      <c r="G403" s="41" t="s">
        <v>761</v>
      </c>
      <c r="H403" s="72">
        <v>46302</v>
      </c>
      <c r="I403" s="67">
        <v>2372.8000000000002</v>
      </c>
      <c r="J403" s="52" t="s">
        <v>165</v>
      </c>
      <c r="K403" s="35" t="s">
        <v>473</v>
      </c>
    </row>
    <row r="404" spans="1:11" ht="15">
      <c r="A404" s="2">
        <v>403</v>
      </c>
      <c r="B404" s="35" t="s">
        <v>436</v>
      </c>
      <c r="C404" s="35" t="s">
        <v>194</v>
      </c>
      <c r="D404" s="35" t="s">
        <v>775</v>
      </c>
      <c r="E404" s="40" t="s">
        <v>636</v>
      </c>
      <c r="F404" s="44">
        <v>46258</v>
      </c>
      <c r="G404" s="41" t="s">
        <v>761</v>
      </c>
      <c r="H404" s="72">
        <v>46302</v>
      </c>
      <c r="I404" s="67">
        <v>3083.52</v>
      </c>
      <c r="J404" s="52" t="s">
        <v>165</v>
      </c>
      <c r="K404" s="35" t="s">
        <v>473</v>
      </c>
    </row>
    <row r="405" spans="1:11" ht="15">
      <c r="A405" s="2">
        <v>404</v>
      </c>
      <c r="B405" s="35" t="s">
        <v>662</v>
      </c>
      <c r="C405" s="35" t="s">
        <v>194</v>
      </c>
      <c r="D405" s="35" t="s">
        <v>776</v>
      </c>
      <c r="E405" s="40" t="s">
        <v>636</v>
      </c>
      <c r="F405" s="44">
        <v>46258</v>
      </c>
      <c r="G405" s="41" t="s">
        <v>761</v>
      </c>
      <c r="H405" s="72">
        <v>46302</v>
      </c>
      <c r="I405" s="67">
        <v>585</v>
      </c>
      <c r="J405" s="52" t="s">
        <v>165</v>
      </c>
      <c r="K405" s="35" t="s">
        <v>473</v>
      </c>
    </row>
    <row r="406" spans="1:11" ht="15">
      <c r="A406" s="2">
        <v>405</v>
      </c>
      <c r="B406" s="35" t="s">
        <v>662</v>
      </c>
      <c r="C406" s="35" t="s">
        <v>194</v>
      </c>
      <c r="D406" s="35" t="s">
        <v>777</v>
      </c>
      <c r="E406" s="40" t="s">
        <v>636</v>
      </c>
      <c r="F406" s="44">
        <v>46258</v>
      </c>
      <c r="G406" s="41" t="s">
        <v>761</v>
      </c>
      <c r="H406" s="72">
        <v>46302</v>
      </c>
      <c r="I406" s="67">
        <v>585</v>
      </c>
      <c r="J406" s="52" t="s">
        <v>165</v>
      </c>
      <c r="K406" s="35" t="s">
        <v>473</v>
      </c>
    </row>
    <row r="407" spans="1:11" ht="15">
      <c r="A407" s="2">
        <v>406</v>
      </c>
      <c r="B407" s="35" t="s">
        <v>662</v>
      </c>
      <c r="C407" s="35" t="s">
        <v>194</v>
      </c>
      <c r="D407" s="35" t="s">
        <v>778</v>
      </c>
      <c r="E407" s="40" t="s">
        <v>636</v>
      </c>
      <c r="F407" s="44">
        <v>46258</v>
      </c>
      <c r="G407" s="41" t="s">
        <v>761</v>
      </c>
      <c r="H407" s="72">
        <v>46302</v>
      </c>
      <c r="I407" s="67">
        <v>585</v>
      </c>
      <c r="J407" s="52" t="s">
        <v>165</v>
      </c>
      <c r="K407" s="35" t="s">
        <v>473</v>
      </c>
    </row>
    <row r="408" spans="1:11" ht="15">
      <c r="A408" s="2">
        <v>407</v>
      </c>
      <c r="B408" s="35" t="s">
        <v>662</v>
      </c>
      <c r="C408" s="35" t="s">
        <v>194</v>
      </c>
      <c r="D408" s="35" t="s">
        <v>779</v>
      </c>
      <c r="E408" s="40" t="s">
        <v>636</v>
      </c>
      <c r="F408" s="44">
        <v>46258</v>
      </c>
      <c r="G408" s="41" t="s">
        <v>761</v>
      </c>
      <c r="H408" s="72">
        <v>46302</v>
      </c>
      <c r="I408" s="67">
        <v>585</v>
      </c>
      <c r="J408" s="52" t="s">
        <v>165</v>
      </c>
      <c r="K408" s="35" t="s">
        <v>473</v>
      </c>
    </row>
    <row r="409" spans="1:11" ht="15">
      <c r="A409" s="2">
        <v>408</v>
      </c>
      <c r="B409" s="35" t="s">
        <v>662</v>
      </c>
      <c r="C409" s="35" t="s">
        <v>194</v>
      </c>
      <c r="D409" s="35" t="s">
        <v>780</v>
      </c>
      <c r="E409" s="40" t="s">
        <v>636</v>
      </c>
      <c r="F409" s="44">
        <v>46258</v>
      </c>
      <c r="G409" s="41" t="s">
        <v>761</v>
      </c>
      <c r="H409" s="72">
        <v>46302</v>
      </c>
      <c r="I409" s="67">
        <v>585</v>
      </c>
      <c r="J409" s="52" t="s">
        <v>165</v>
      </c>
      <c r="K409" s="35" t="s">
        <v>473</v>
      </c>
    </row>
    <row r="410" spans="1:11" ht="15">
      <c r="A410" s="2">
        <v>409</v>
      </c>
      <c r="B410" s="35" t="s">
        <v>662</v>
      </c>
      <c r="C410" s="35" t="s">
        <v>194</v>
      </c>
      <c r="D410" s="35" t="s">
        <v>781</v>
      </c>
      <c r="E410" s="40" t="s">
        <v>636</v>
      </c>
      <c r="F410" s="44">
        <v>46258</v>
      </c>
      <c r="G410" s="41" t="s">
        <v>761</v>
      </c>
      <c r="H410" s="72">
        <v>46302</v>
      </c>
      <c r="I410" s="67">
        <v>585</v>
      </c>
      <c r="J410" s="52" t="s">
        <v>165</v>
      </c>
      <c r="K410" s="35" t="s">
        <v>473</v>
      </c>
    </row>
    <row r="411" spans="1:11" ht="15">
      <c r="A411" s="2">
        <v>410</v>
      </c>
      <c r="B411" s="35" t="s">
        <v>662</v>
      </c>
      <c r="C411" s="35" t="s">
        <v>194</v>
      </c>
      <c r="D411" s="35" t="s">
        <v>782</v>
      </c>
      <c r="E411" s="40" t="s">
        <v>636</v>
      </c>
      <c r="F411" s="44">
        <v>46258</v>
      </c>
      <c r="G411" s="41" t="s">
        <v>761</v>
      </c>
      <c r="H411" s="72">
        <v>46302</v>
      </c>
      <c r="I411" s="67">
        <v>585</v>
      </c>
      <c r="J411" s="52" t="s">
        <v>165</v>
      </c>
      <c r="K411" s="35" t="s">
        <v>473</v>
      </c>
    </row>
    <row r="412" spans="1:11" ht="15">
      <c r="A412" s="2">
        <v>411</v>
      </c>
      <c r="B412" s="35" t="s">
        <v>95</v>
      </c>
      <c r="C412" s="35" t="s">
        <v>194</v>
      </c>
      <c r="D412" s="35" t="s">
        <v>783</v>
      </c>
      <c r="E412" s="40" t="s">
        <v>636</v>
      </c>
      <c r="F412" s="44">
        <v>46258</v>
      </c>
      <c r="G412" s="41" t="s">
        <v>761</v>
      </c>
      <c r="H412" s="72">
        <v>46302</v>
      </c>
      <c r="I412" s="67">
        <v>405.78</v>
      </c>
      <c r="J412" s="52" t="s">
        <v>165</v>
      </c>
      <c r="K412" s="35" t="s">
        <v>473</v>
      </c>
    </row>
    <row r="413" spans="1:11" ht="15">
      <c r="A413" s="2">
        <v>412</v>
      </c>
      <c r="B413" s="35" t="s">
        <v>182</v>
      </c>
      <c r="C413" s="35" t="s">
        <v>194</v>
      </c>
      <c r="D413" s="35" t="s">
        <v>784</v>
      </c>
      <c r="E413" s="40" t="s">
        <v>636</v>
      </c>
      <c r="F413" s="44">
        <v>46258</v>
      </c>
      <c r="G413" s="41" t="s">
        <v>761</v>
      </c>
      <c r="H413" s="72">
        <v>46302</v>
      </c>
      <c r="I413" s="67">
        <v>1000</v>
      </c>
      <c r="J413" s="52" t="s">
        <v>165</v>
      </c>
      <c r="K413" s="35" t="s">
        <v>473</v>
      </c>
    </row>
    <row r="414" spans="1:11" ht="15">
      <c r="A414" s="2">
        <v>413</v>
      </c>
      <c r="B414" s="35" t="s">
        <v>182</v>
      </c>
      <c r="C414" s="35" t="s">
        <v>194</v>
      </c>
      <c r="D414" s="35" t="s">
        <v>785</v>
      </c>
      <c r="E414" s="40" t="s">
        <v>636</v>
      </c>
      <c r="F414" s="44">
        <v>46258</v>
      </c>
      <c r="G414" s="41" t="s">
        <v>761</v>
      </c>
      <c r="H414" s="72">
        <v>46302</v>
      </c>
      <c r="I414" s="67">
        <v>1000</v>
      </c>
      <c r="J414" s="52" t="s">
        <v>165</v>
      </c>
      <c r="K414" s="35" t="s">
        <v>473</v>
      </c>
    </row>
    <row r="415" spans="1:11" ht="15">
      <c r="A415" s="2">
        <v>414</v>
      </c>
      <c r="B415" s="35" t="s">
        <v>182</v>
      </c>
      <c r="C415" s="35" t="s">
        <v>194</v>
      </c>
      <c r="D415" s="35" t="s">
        <v>786</v>
      </c>
      <c r="E415" s="40" t="s">
        <v>636</v>
      </c>
      <c r="F415" s="44">
        <v>46258</v>
      </c>
      <c r="G415" s="41" t="s">
        <v>761</v>
      </c>
      <c r="H415" s="72">
        <v>46302</v>
      </c>
      <c r="I415" s="67">
        <v>1000</v>
      </c>
      <c r="J415" s="52" t="s">
        <v>165</v>
      </c>
      <c r="K415" s="35" t="s">
        <v>473</v>
      </c>
    </row>
    <row r="416" spans="1:11" ht="15">
      <c r="A416" s="2">
        <v>415</v>
      </c>
      <c r="B416" s="35" t="s">
        <v>625</v>
      </c>
      <c r="C416" s="35" t="s">
        <v>194</v>
      </c>
      <c r="D416" s="35" t="s">
        <v>787</v>
      </c>
      <c r="E416" s="40" t="s">
        <v>636</v>
      </c>
      <c r="F416" s="44">
        <v>46258</v>
      </c>
      <c r="G416" s="41" t="s">
        <v>761</v>
      </c>
      <c r="H416" s="72">
        <v>46302</v>
      </c>
      <c r="I416" s="67">
        <v>700</v>
      </c>
      <c r="J416" s="52" t="s">
        <v>165</v>
      </c>
      <c r="K416" s="35" t="s">
        <v>473</v>
      </c>
    </row>
    <row r="417" spans="1:11" ht="15">
      <c r="A417" s="2">
        <v>416</v>
      </c>
      <c r="B417" s="35" t="s">
        <v>616</v>
      </c>
      <c r="C417" s="35" t="s">
        <v>194</v>
      </c>
      <c r="D417" s="35" t="s">
        <v>788</v>
      </c>
      <c r="E417" s="40" t="s">
        <v>636</v>
      </c>
      <c r="F417" s="44">
        <v>46258</v>
      </c>
      <c r="G417" s="41" t="s">
        <v>761</v>
      </c>
      <c r="H417" s="72">
        <v>46302</v>
      </c>
      <c r="I417" s="67">
        <v>1500</v>
      </c>
      <c r="J417" s="52" t="s">
        <v>165</v>
      </c>
      <c r="K417" s="35" t="s">
        <v>473</v>
      </c>
    </row>
    <row r="418" spans="1:11" ht="15">
      <c r="A418" s="2">
        <v>417</v>
      </c>
      <c r="B418" s="35" t="s">
        <v>182</v>
      </c>
      <c r="C418" s="35" t="s">
        <v>194</v>
      </c>
      <c r="D418" s="35" t="s">
        <v>789</v>
      </c>
      <c r="E418" s="40" t="s">
        <v>636</v>
      </c>
      <c r="F418" s="44">
        <v>46258</v>
      </c>
      <c r="G418" s="41" t="s">
        <v>761</v>
      </c>
      <c r="H418" s="72">
        <v>46302</v>
      </c>
      <c r="I418" s="67">
        <v>1000</v>
      </c>
      <c r="J418" s="52" t="s">
        <v>165</v>
      </c>
      <c r="K418" s="35" t="s">
        <v>473</v>
      </c>
    </row>
    <row r="419" spans="1:11" ht="15">
      <c r="A419" s="2">
        <v>418</v>
      </c>
      <c r="B419" s="35" t="s">
        <v>182</v>
      </c>
      <c r="C419" s="35" t="s">
        <v>194</v>
      </c>
      <c r="D419" s="35" t="s">
        <v>790</v>
      </c>
      <c r="E419" s="40" t="s">
        <v>636</v>
      </c>
      <c r="F419" s="44">
        <v>46258</v>
      </c>
      <c r="G419" s="41" t="s">
        <v>761</v>
      </c>
      <c r="H419" s="72">
        <v>46302</v>
      </c>
      <c r="I419" s="67">
        <v>1000</v>
      </c>
      <c r="J419" s="52" t="s">
        <v>165</v>
      </c>
      <c r="K419" s="35" t="s">
        <v>473</v>
      </c>
    </row>
    <row r="420" spans="1:11" ht="15">
      <c r="A420" s="2">
        <v>419</v>
      </c>
      <c r="B420" s="35" t="s">
        <v>182</v>
      </c>
      <c r="C420" s="35" t="s">
        <v>194</v>
      </c>
      <c r="D420" s="35" t="s">
        <v>791</v>
      </c>
      <c r="E420" s="40" t="s">
        <v>636</v>
      </c>
      <c r="F420" s="44">
        <v>46258</v>
      </c>
      <c r="G420" s="41" t="s">
        <v>761</v>
      </c>
      <c r="H420" s="72">
        <v>46302</v>
      </c>
      <c r="I420" s="67">
        <v>1000</v>
      </c>
      <c r="J420" s="52" t="s">
        <v>165</v>
      </c>
      <c r="K420" s="35" t="s">
        <v>473</v>
      </c>
    </row>
    <row r="421" spans="1:11" ht="15">
      <c r="A421" s="2">
        <v>420</v>
      </c>
      <c r="B421" s="35" t="s">
        <v>182</v>
      </c>
      <c r="C421" s="35" t="s">
        <v>194</v>
      </c>
      <c r="D421" s="35" t="s">
        <v>792</v>
      </c>
      <c r="E421" s="40" t="s">
        <v>636</v>
      </c>
      <c r="F421" s="44">
        <v>46258</v>
      </c>
      <c r="G421" s="41" t="s">
        <v>761</v>
      </c>
      <c r="H421" s="72">
        <v>46302</v>
      </c>
      <c r="I421" s="67">
        <v>1000</v>
      </c>
      <c r="J421" s="52" t="s">
        <v>165</v>
      </c>
      <c r="K421" s="35" t="s">
        <v>473</v>
      </c>
    </row>
    <row r="422" spans="1:11" ht="15">
      <c r="A422" s="2">
        <v>421</v>
      </c>
      <c r="B422" s="35" t="s">
        <v>182</v>
      </c>
      <c r="C422" s="35" t="s">
        <v>194</v>
      </c>
      <c r="D422" s="35" t="s">
        <v>793</v>
      </c>
      <c r="E422" s="40" t="s">
        <v>636</v>
      </c>
      <c r="F422" s="44">
        <v>46258</v>
      </c>
      <c r="G422" s="41" t="s">
        <v>761</v>
      </c>
      <c r="H422" s="72">
        <v>46302</v>
      </c>
      <c r="I422" s="67">
        <v>1000</v>
      </c>
      <c r="J422" s="52" t="s">
        <v>165</v>
      </c>
      <c r="K422" s="35" t="s">
        <v>473</v>
      </c>
    </row>
    <row r="423" spans="1:11" ht="15">
      <c r="A423" s="2">
        <v>422</v>
      </c>
      <c r="B423" s="35" t="s">
        <v>182</v>
      </c>
      <c r="C423" s="35" t="s">
        <v>194</v>
      </c>
      <c r="D423" s="35" t="s">
        <v>794</v>
      </c>
      <c r="E423" s="40" t="s">
        <v>636</v>
      </c>
      <c r="F423" s="44">
        <v>46258</v>
      </c>
      <c r="G423" s="41" t="s">
        <v>761</v>
      </c>
      <c r="H423" s="72">
        <v>46302</v>
      </c>
      <c r="I423" s="67">
        <v>1000</v>
      </c>
      <c r="J423" s="52" t="s">
        <v>165</v>
      </c>
      <c r="K423" s="35" t="s">
        <v>473</v>
      </c>
    </row>
    <row r="424" spans="1:11" ht="15">
      <c r="A424" s="2">
        <v>423</v>
      </c>
      <c r="B424" s="35" t="s">
        <v>182</v>
      </c>
      <c r="C424" s="35" t="s">
        <v>194</v>
      </c>
      <c r="D424" s="35" t="s">
        <v>795</v>
      </c>
      <c r="E424" s="40" t="s">
        <v>636</v>
      </c>
      <c r="F424" s="44">
        <v>46258</v>
      </c>
      <c r="G424" s="41" t="s">
        <v>761</v>
      </c>
      <c r="H424" s="72">
        <v>46302</v>
      </c>
      <c r="I424" s="67">
        <v>1000</v>
      </c>
      <c r="J424" s="52" t="s">
        <v>165</v>
      </c>
      <c r="K424" s="35" t="s">
        <v>473</v>
      </c>
    </row>
    <row r="425" spans="1:11" ht="15">
      <c r="A425" s="2">
        <v>424</v>
      </c>
      <c r="B425" s="35" t="s">
        <v>182</v>
      </c>
      <c r="C425" s="35" t="s">
        <v>194</v>
      </c>
      <c r="D425" s="35" t="s">
        <v>796</v>
      </c>
      <c r="E425" s="40" t="s">
        <v>636</v>
      </c>
      <c r="F425" s="44">
        <v>46258</v>
      </c>
      <c r="G425" s="41" t="s">
        <v>761</v>
      </c>
      <c r="H425" s="72">
        <v>46302</v>
      </c>
      <c r="I425" s="67">
        <v>1000</v>
      </c>
      <c r="J425" s="52" t="s">
        <v>165</v>
      </c>
      <c r="K425" s="35" t="s">
        <v>473</v>
      </c>
    </row>
    <row r="426" spans="1:11" ht="15">
      <c r="A426" s="2">
        <v>425</v>
      </c>
      <c r="B426" s="35" t="s">
        <v>182</v>
      </c>
      <c r="C426" s="35" t="s">
        <v>194</v>
      </c>
      <c r="D426" s="35" t="s">
        <v>797</v>
      </c>
      <c r="E426" s="40" t="s">
        <v>636</v>
      </c>
      <c r="F426" s="44">
        <v>46258</v>
      </c>
      <c r="G426" s="41" t="s">
        <v>761</v>
      </c>
      <c r="H426" s="72">
        <v>46302</v>
      </c>
      <c r="I426" s="67">
        <v>1000</v>
      </c>
      <c r="J426" s="52" t="s">
        <v>165</v>
      </c>
      <c r="K426" s="35" t="s">
        <v>473</v>
      </c>
    </row>
    <row r="427" spans="1:11" ht="15">
      <c r="A427" s="2">
        <v>426</v>
      </c>
      <c r="B427" s="35" t="s">
        <v>530</v>
      </c>
      <c r="C427" s="35" t="s">
        <v>194</v>
      </c>
      <c r="D427" s="35" t="s">
        <v>798</v>
      </c>
      <c r="E427" s="40" t="s">
        <v>636</v>
      </c>
      <c r="F427" s="44">
        <v>46258</v>
      </c>
      <c r="G427" s="41" t="s">
        <v>761</v>
      </c>
      <c r="H427" s="72">
        <v>46302</v>
      </c>
      <c r="I427" s="67">
        <v>1122.2</v>
      </c>
      <c r="J427" s="52" t="s">
        <v>165</v>
      </c>
      <c r="K427" s="35" t="s">
        <v>473</v>
      </c>
    </row>
    <row r="428" spans="1:11" ht="15">
      <c r="A428" s="2">
        <v>427</v>
      </c>
      <c r="B428" s="35" t="s">
        <v>436</v>
      </c>
      <c r="C428" s="35" t="s">
        <v>194</v>
      </c>
      <c r="D428" s="35" t="s">
        <v>799</v>
      </c>
      <c r="E428" s="40" t="s">
        <v>636</v>
      </c>
      <c r="F428" s="44">
        <v>46258</v>
      </c>
      <c r="G428" s="41" t="s">
        <v>761</v>
      </c>
      <c r="H428" s="72">
        <v>46302</v>
      </c>
      <c r="I428" s="67">
        <v>2622.75</v>
      </c>
      <c r="J428" s="52" t="s">
        <v>165</v>
      </c>
      <c r="K428" s="35" t="s">
        <v>473</v>
      </c>
    </row>
    <row r="429" spans="1:11" ht="15">
      <c r="A429" s="2">
        <v>428</v>
      </c>
      <c r="B429" s="35" t="s">
        <v>436</v>
      </c>
      <c r="C429" s="35" t="s">
        <v>194</v>
      </c>
      <c r="D429" s="35" t="s">
        <v>800</v>
      </c>
      <c r="E429" s="40" t="s">
        <v>636</v>
      </c>
      <c r="F429" s="44">
        <v>46258</v>
      </c>
      <c r="G429" s="60"/>
      <c r="H429" s="66"/>
      <c r="I429" s="67">
        <v>2214</v>
      </c>
      <c r="J429" s="52" t="s">
        <v>165</v>
      </c>
      <c r="K429" s="35" t="s">
        <v>473</v>
      </c>
    </row>
    <row r="430" spans="1:11" ht="15">
      <c r="A430" s="2">
        <v>429</v>
      </c>
      <c r="B430" s="35" t="s">
        <v>763</v>
      </c>
      <c r="C430" s="35" t="s">
        <v>194</v>
      </c>
      <c r="D430" s="35" t="s">
        <v>801</v>
      </c>
      <c r="E430" s="40" t="s">
        <v>636</v>
      </c>
      <c r="F430" s="44">
        <v>46258</v>
      </c>
      <c r="G430" s="41" t="s">
        <v>761</v>
      </c>
      <c r="H430" s="72">
        <v>46302</v>
      </c>
      <c r="I430" s="67">
        <v>1175.55</v>
      </c>
      <c r="J430" s="52" t="s">
        <v>165</v>
      </c>
      <c r="K430" s="35" t="s">
        <v>473</v>
      </c>
    </row>
    <row r="431" spans="1:11" ht="15">
      <c r="A431" s="2">
        <v>430</v>
      </c>
      <c r="B431" s="35" t="s">
        <v>763</v>
      </c>
      <c r="C431" s="35" t="s">
        <v>194</v>
      </c>
      <c r="D431" s="35" t="s">
        <v>802</v>
      </c>
      <c r="E431" s="40" t="s">
        <v>636</v>
      </c>
      <c r="F431" s="44">
        <v>46258</v>
      </c>
      <c r="G431" s="41" t="s">
        <v>761</v>
      </c>
      <c r="H431" s="72">
        <v>46302</v>
      </c>
      <c r="I431" s="67">
        <v>1175.55</v>
      </c>
      <c r="J431" s="52" t="s">
        <v>165</v>
      </c>
      <c r="K431" s="35" t="s">
        <v>473</v>
      </c>
    </row>
    <row r="432" spans="1:11" ht="15">
      <c r="A432" s="2">
        <v>431</v>
      </c>
      <c r="B432" s="35" t="s">
        <v>126</v>
      </c>
      <c r="C432" s="35" t="s">
        <v>194</v>
      </c>
      <c r="D432" s="35" t="s">
        <v>803</v>
      </c>
      <c r="E432" s="40" t="s">
        <v>636</v>
      </c>
      <c r="F432" s="44">
        <v>46258</v>
      </c>
      <c r="G432" s="41" t="s">
        <v>761</v>
      </c>
      <c r="H432" s="72">
        <v>46302</v>
      </c>
      <c r="I432" s="67">
        <v>1712.11</v>
      </c>
      <c r="J432" s="52" t="s">
        <v>165</v>
      </c>
      <c r="K432" s="35" t="s">
        <v>473</v>
      </c>
    </row>
    <row r="433" spans="1:11" ht="15">
      <c r="A433" s="2">
        <v>432</v>
      </c>
      <c r="B433" s="35" t="s">
        <v>616</v>
      </c>
      <c r="C433" s="35" t="s">
        <v>194</v>
      </c>
      <c r="D433" s="35" t="s">
        <v>804</v>
      </c>
      <c r="E433" s="40" t="s">
        <v>636</v>
      </c>
      <c r="F433" s="44">
        <v>46258</v>
      </c>
      <c r="G433" s="41" t="s">
        <v>761</v>
      </c>
      <c r="H433" s="72">
        <v>46302</v>
      </c>
      <c r="I433" s="67">
        <v>1500</v>
      </c>
      <c r="J433" s="52" t="s">
        <v>165</v>
      </c>
      <c r="K433" s="35" t="s">
        <v>473</v>
      </c>
    </row>
    <row r="434" spans="1:11" ht="15">
      <c r="A434" s="2">
        <v>433</v>
      </c>
      <c r="B434" s="35" t="s">
        <v>193</v>
      </c>
      <c r="C434" s="35" t="s">
        <v>194</v>
      </c>
      <c r="D434" s="35" t="s">
        <v>805</v>
      </c>
      <c r="E434" s="40" t="s">
        <v>636</v>
      </c>
      <c r="F434" s="44">
        <v>46258</v>
      </c>
      <c r="G434" s="41" t="s">
        <v>761</v>
      </c>
      <c r="H434" s="72">
        <v>46302</v>
      </c>
      <c r="I434" s="67">
        <v>2100</v>
      </c>
      <c r="J434" s="52" t="s">
        <v>165</v>
      </c>
      <c r="K434" s="35" t="s">
        <v>473</v>
      </c>
    </row>
    <row r="435" spans="1:11" ht="15">
      <c r="A435" s="2">
        <v>434</v>
      </c>
      <c r="B435" s="35" t="s">
        <v>662</v>
      </c>
      <c r="C435" s="35" t="s">
        <v>194</v>
      </c>
      <c r="D435" s="35" t="s">
        <v>806</v>
      </c>
      <c r="E435" s="40" t="s">
        <v>636</v>
      </c>
      <c r="F435" s="44">
        <v>46258</v>
      </c>
      <c r="G435" s="41" t="s">
        <v>761</v>
      </c>
      <c r="H435" s="72">
        <v>46302</v>
      </c>
      <c r="I435" s="67">
        <v>1386</v>
      </c>
      <c r="J435" s="52" t="s">
        <v>165</v>
      </c>
      <c r="K435" s="35" t="s">
        <v>473</v>
      </c>
    </row>
    <row r="436" spans="1:11" ht="15">
      <c r="A436" s="2">
        <v>435</v>
      </c>
      <c r="B436" s="35" t="s">
        <v>662</v>
      </c>
      <c r="C436" s="35" t="s">
        <v>194</v>
      </c>
      <c r="D436" s="35" t="s">
        <v>807</v>
      </c>
      <c r="E436" s="40" t="s">
        <v>636</v>
      </c>
      <c r="F436" s="44">
        <v>46258</v>
      </c>
      <c r="G436" s="41" t="s">
        <v>761</v>
      </c>
      <c r="H436" s="72">
        <v>46302</v>
      </c>
      <c r="I436" s="67">
        <v>1386</v>
      </c>
      <c r="J436" s="52" t="s">
        <v>165</v>
      </c>
      <c r="K436" s="35" t="s">
        <v>473</v>
      </c>
    </row>
    <row r="437" spans="1:11" ht="15">
      <c r="A437" s="2">
        <v>436</v>
      </c>
      <c r="B437" s="35" t="s">
        <v>625</v>
      </c>
      <c r="C437" s="35" t="s">
        <v>194</v>
      </c>
      <c r="D437" s="35" t="s">
        <v>630</v>
      </c>
      <c r="E437" s="40" t="s">
        <v>636</v>
      </c>
      <c r="F437" s="44">
        <v>46258</v>
      </c>
      <c r="G437" s="41" t="s">
        <v>761</v>
      </c>
      <c r="H437" s="72">
        <v>46302</v>
      </c>
      <c r="I437" s="67">
        <v>500</v>
      </c>
      <c r="J437" s="52" t="s">
        <v>165</v>
      </c>
      <c r="K437" s="35" t="s">
        <v>473</v>
      </c>
    </row>
    <row r="438" spans="1:11" ht="15">
      <c r="A438" s="2">
        <v>437</v>
      </c>
      <c r="B438" s="35" t="s">
        <v>182</v>
      </c>
      <c r="C438" s="35" t="s">
        <v>194</v>
      </c>
      <c r="D438" s="35" t="s">
        <v>808</v>
      </c>
      <c r="E438" s="40" t="s">
        <v>636</v>
      </c>
      <c r="F438" s="44">
        <v>46258</v>
      </c>
      <c r="G438" s="41" t="s">
        <v>761</v>
      </c>
      <c r="H438" s="72">
        <v>46302</v>
      </c>
      <c r="I438" s="67">
        <v>1000</v>
      </c>
      <c r="J438" s="52" t="s">
        <v>165</v>
      </c>
      <c r="K438" s="35" t="s">
        <v>473</v>
      </c>
    </row>
    <row r="439" spans="1:11" ht="15">
      <c r="A439" s="2">
        <v>438</v>
      </c>
      <c r="B439" s="35" t="s">
        <v>763</v>
      </c>
      <c r="C439" s="35" t="s">
        <v>194</v>
      </c>
      <c r="D439" s="35" t="s">
        <v>809</v>
      </c>
      <c r="E439" s="40" t="s">
        <v>636</v>
      </c>
      <c r="F439" s="44">
        <v>46258</v>
      </c>
      <c r="G439" s="41" t="s">
        <v>761</v>
      </c>
      <c r="H439" s="72">
        <v>46302</v>
      </c>
      <c r="I439" s="67">
        <v>1500</v>
      </c>
      <c r="J439" s="52" t="s">
        <v>165</v>
      </c>
      <c r="K439" s="35" t="s">
        <v>473</v>
      </c>
    </row>
    <row r="440" spans="1:11" ht="15">
      <c r="A440" s="2">
        <v>439</v>
      </c>
      <c r="B440" s="35" t="s">
        <v>436</v>
      </c>
      <c r="C440" s="35" t="s">
        <v>194</v>
      </c>
      <c r="D440" s="35" t="s">
        <v>810</v>
      </c>
      <c r="E440" s="40" t="s">
        <v>636</v>
      </c>
      <c r="F440" s="44">
        <v>46258</v>
      </c>
      <c r="G440" s="41" t="s">
        <v>761</v>
      </c>
      <c r="H440" s="72">
        <v>46302</v>
      </c>
      <c r="I440" s="67">
        <v>1678.33</v>
      </c>
      <c r="J440" s="52" t="s">
        <v>165</v>
      </c>
      <c r="K440" s="35" t="s">
        <v>473</v>
      </c>
    </row>
    <row r="441" spans="1:11" ht="15">
      <c r="A441" s="2">
        <v>440</v>
      </c>
      <c r="B441" s="35" t="s">
        <v>156</v>
      </c>
      <c r="C441" s="35" t="s">
        <v>194</v>
      </c>
      <c r="D441" s="35" t="s">
        <v>811</v>
      </c>
      <c r="E441" s="40" t="s">
        <v>636</v>
      </c>
      <c r="F441" s="44">
        <v>46258</v>
      </c>
      <c r="G441" s="41" t="s">
        <v>761</v>
      </c>
      <c r="H441" s="72">
        <v>46302</v>
      </c>
      <c r="I441" s="67">
        <v>1500</v>
      </c>
      <c r="J441" s="52" t="s">
        <v>165</v>
      </c>
      <c r="K441" s="35" t="s">
        <v>473</v>
      </c>
    </row>
    <row r="442" spans="1:11" ht="15">
      <c r="A442" s="2">
        <v>441</v>
      </c>
      <c r="B442" s="35" t="s">
        <v>156</v>
      </c>
      <c r="C442" s="35" t="s">
        <v>194</v>
      </c>
      <c r="D442" s="35" t="s">
        <v>812</v>
      </c>
      <c r="E442" s="40" t="s">
        <v>636</v>
      </c>
      <c r="F442" s="44">
        <v>46258</v>
      </c>
      <c r="G442" s="41" t="s">
        <v>761</v>
      </c>
      <c r="H442" s="72">
        <v>46302</v>
      </c>
      <c r="I442" s="67">
        <v>740</v>
      </c>
      <c r="J442" s="52" t="s">
        <v>165</v>
      </c>
      <c r="K442" s="35" t="s">
        <v>473</v>
      </c>
    </row>
    <row r="443" spans="1:11" ht="15">
      <c r="A443" s="2">
        <v>442</v>
      </c>
      <c r="B443" s="35" t="s">
        <v>813</v>
      </c>
      <c r="C443" s="35" t="s">
        <v>194</v>
      </c>
      <c r="D443" s="35" t="s">
        <v>814</v>
      </c>
      <c r="E443" s="40" t="s">
        <v>636</v>
      </c>
      <c r="F443" s="44">
        <v>46258</v>
      </c>
      <c r="G443" s="41" t="s">
        <v>761</v>
      </c>
      <c r="H443" s="72">
        <v>46302</v>
      </c>
      <c r="I443" s="67">
        <v>1000</v>
      </c>
      <c r="J443" s="52" t="s">
        <v>165</v>
      </c>
      <c r="K443" s="35" t="s">
        <v>473</v>
      </c>
    </row>
    <row r="444" spans="1:11" ht="15">
      <c r="A444" s="2">
        <v>443</v>
      </c>
      <c r="B444" s="35" t="s">
        <v>156</v>
      </c>
      <c r="C444" s="35" t="s">
        <v>194</v>
      </c>
      <c r="D444" s="35" t="s">
        <v>815</v>
      </c>
      <c r="E444" s="40" t="s">
        <v>636</v>
      </c>
      <c r="F444" s="44">
        <v>46258</v>
      </c>
      <c r="G444" s="41" t="s">
        <v>761</v>
      </c>
      <c r="H444" s="72">
        <v>46302</v>
      </c>
      <c r="I444" s="67">
        <v>740</v>
      </c>
      <c r="J444" s="52" t="s">
        <v>165</v>
      </c>
      <c r="K444" s="35" t="s">
        <v>473</v>
      </c>
    </row>
    <row r="445" spans="1:11" ht="15">
      <c r="A445" s="2">
        <v>444</v>
      </c>
      <c r="B445" s="35" t="s">
        <v>156</v>
      </c>
      <c r="C445" s="35" t="s">
        <v>194</v>
      </c>
      <c r="D445" s="35" t="s">
        <v>816</v>
      </c>
      <c r="E445" s="40" t="s">
        <v>636</v>
      </c>
      <c r="F445" s="44">
        <v>46258</v>
      </c>
      <c r="G445" s="41" t="s">
        <v>761</v>
      </c>
      <c r="H445" s="72">
        <v>46302</v>
      </c>
      <c r="I445" s="67">
        <v>740</v>
      </c>
      <c r="J445" s="52" t="s">
        <v>165</v>
      </c>
      <c r="K445" s="35" t="s">
        <v>473</v>
      </c>
    </row>
    <row r="446" spans="1:11" ht="15">
      <c r="A446" s="2">
        <v>445</v>
      </c>
      <c r="B446" s="35" t="s">
        <v>763</v>
      </c>
      <c r="C446" s="35" t="s">
        <v>194</v>
      </c>
      <c r="D446" s="35" t="s">
        <v>817</v>
      </c>
      <c r="E446" s="40" t="s">
        <v>636</v>
      </c>
      <c r="F446" s="44">
        <v>46258</v>
      </c>
      <c r="G446" s="41" t="s">
        <v>761</v>
      </c>
      <c r="H446" s="72">
        <v>46302</v>
      </c>
      <c r="I446" s="67">
        <v>1348.92</v>
      </c>
      <c r="J446" s="52" t="s">
        <v>165</v>
      </c>
      <c r="K446" s="35" t="s">
        <v>473</v>
      </c>
    </row>
    <row r="447" spans="1:11" ht="15">
      <c r="A447" s="2">
        <v>446</v>
      </c>
      <c r="B447" s="35" t="s">
        <v>813</v>
      </c>
      <c r="C447" s="35" t="s">
        <v>194</v>
      </c>
      <c r="D447" s="35" t="s">
        <v>818</v>
      </c>
      <c r="E447" s="40" t="s">
        <v>636</v>
      </c>
      <c r="F447" s="44">
        <v>46258</v>
      </c>
      <c r="G447" s="41" t="s">
        <v>761</v>
      </c>
      <c r="H447" s="72">
        <v>46302</v>
      </c>
      <c r="I447" s="67">
        <v>500</v>
      </c>
      <c r="J447" s="52" t="s">
        <v>165</v>
      </c>
      <c r="K447" s="35" t="s">
        <v>473</v>
      </c>
    </row>
    <row r="448" spans="1:11" ht="15">
      <c r="A448" s="2">
        <v>447</v>
      </c>
      <c r="B448" s="35" t="s">
        <v>813</v>
      </c>
      <c r="C448" s="35" t="s">
        <v>194</v>
      </c>
      <c r="D448" s="35" t="s">
        <v>819</v>
      </c>
      <c r="E448" s="40" t="s">
        <v>636</v>
      </c>
      <c r="F448" s="44">
        <v>46258</v>
      </c>
      <c r="G448" s="41" t="s">
        <v>761</v>
      </c>
      <c r="H448" s="72">
        <v>46302</v>
      </c>
      <c r="I448" s="67">
        <v>500</v>
      </c>
      <c r="J448" s="52" t="s">
        <v>165</v>
      </c>
      <c r="K448" s="35" t="s">
        <v>473</v>
      </c>
    </row>
    <row r="449" spans="1:11" ht="15">
      <c r="A449" s="2">
        <v>448</v>
      </c>
      <c r="B449" s="35" t="s">
        <v>57</v>
      </c>
      <c r="C449" s="35" t="s">
        <v>194</v>
      </c>
      <c r="D449" s="35" t="s">
        <v>820</v>
      </c>
      <c r="E449" s="40" t="s">
        <v>636</v>
      </c>
      <c r="F449" s="44">
        <v>46258</v>
      </c>
      <c r="G449" s="41" t="s">
        <v>761</v>
      </c>
      <c r="H449" s="72">
        <v>46302</v>
      </c>
      <c r="I449" s="67">
        <v>950</v>
      </c>
      <c r="J449" s="52" t="s">
        <v>165</v>
      </c>
      <c r="K449" s="35" t="s">
        <v>473</v>
      </c>
    </row>
    <row r="450" spans="1:11" ht="15">
      <c r="A450" s="2">
        <v>449</v>
      </c>
      <c r="B450" s="35" t="s">
        <v>57</v>
      </c>
      <c r="C450" s="35" t="s">
        <v>194</v>
      </c>
      <c r="D450" s="35" t="s">
        <v>821</v>
      </c>
      <c r="E450" s="40" t="s">
        <v>636</v>
      </c>
      <c r="F450" s="44">
        <v>46258</v>
      </c>
      <c r="G450" s="41" t="s">
        <v>761</v>
      </c>
      <c r="H450" s="72">
        <v>46302</v>
      </c>
      <c r="I450" s="67">
        <v>950</v>
      </c>
      <c r="J450" s="52" t="s">
        <v>165</v>
      </c>
      <c r="K450" s="35" t="s">
        <v>473</v>
      </c>
    </row>
    <row r="451" spans="1:11" ht="15">
      <c r="A451" s="2">
        <v>450</v>
      </c>
      <c r="B451" s="35" t="s">
        <v>182</v>
      </c>
      <c r="C451" s="35" t="s">
        <v>194</v>
      </c>
      <c r="D451" s="35" t="s">
        <v>822</v>
      </c>
      <c r="E451" s="40" t="s">
        <v>636</v>
      </c>
      <c r="F451" s="44">
        <v>46258</v>
      </c>
      <c r="G451" s="41" t="s">
        <v>761</v>
      </c>
      <c r="H451" s="72">
        <v>46302</v>
      </c>
      <c r="I451" s="67">
        <v>1000</v>
      </c>
      <c r="J451" s="52" t="s">
        <v>165</v>
      </c>
      <c r="K451" s="35" t="s">
        <v>473</v>
      </c>
    </row>
    <row r="452" spans="1:11" ht="15">
      <c r="A452" s="2">
        <v>451</v>
      </c>
      <c r="B452" s="35" t="s">
        <v>436</v>
      </c>
      <c r="C452" s="35" t="s">
        <v>194</v>
      </c>
      <c r="D452" s="35" t="s">
        <v>823</v>
      </c>
      <c r="E452" s="40" t="s">
        <v>636</v>
      </c>
      <c r="F452" s="44">
        <v>46258</v>
      </c>
      <c r="G452" s="41" t="s">
        <v>761</v>
      </c>
      <c r="H452" s="72">
        <v>46302</v>
      </c>
      <c r="I452" s="67">
        <v>1045.3499999999999</v>
      </c>
      <c r="J452" s="52" t="s">
        <v>165</v>
      </c>
      <c r="K452" s="35" t="s">
        <v>473</v>
      </c>
    </row>
    <row r="453" spans="1:11" ht="15">
      <c r="A453" s="2">
        <v>452</v>
      </c>
      <c r="B453" s="35" t="s">
        <v>182</v>
      </c>
      <c r="C453" s="35" t="s">
        <v>194</v>
      </c>
      <c r="D453" s="35" t="s">
        <v>824</v>
      </c>
      <c r="E453" s="40" t="s">
        <v>636</v>
      </c>
      <c r="F453" s="44">
        <v>46258</v>
      </c>
      <c r="G453" s="41" t="s">
        <v>761</v>
      </c>
      <c r="H453" s="72">
        <v>46302</v>
      </c>
      <c r="I453" s="67">
        <v>1000</v>
      </c>
      <c r="J453" s="52" t="s">
        <v>165</v>
      </c>
      <c r="K453" s="35" t="s">
        <v>473</v>
      </c>
    </row>
    <row r="454" spans="1:11" ht="15">
      <c r="A454" s="2">
        <v>453</v>
      </c>
      <c r="B454" s="35" t="s">
        <v>95</v>
      </c>
      <c r="C454" s="35" t="s">
        <v>194</v>
      </c>
      <c r="D454" s="35" t="s">
        <v>825</v>
      </c>
      <c r="E454" s="40" t="s">
        <v>196</v>
      </c>
      <c r="F454" s="44">
        <v>46128</v>
      </c>
      <c r="G454" s="41" t="s">
        <v>826</v>
      </c>
      <c r="H454" s="72">
        <v>46288</v>
      </c>
      <c r="I454" s="50">
        <v>195</v>
      </c>
      <c r="J454" s="52" t="s">
        <v>165</v>
      </c>
      <c r="K454" s="35" t="s">
        <v>473</v>
      </c>
    </row>
    <row r="455" spans="1:11" ht="15">
      <c r="A455" s="2">
        <v>454</v>
      </c>
      <c r="B455" s="35" t="s">
        <v>530</v>
      </c>
      <c r="C455" s="35" t="s">
        <v>194</v>
      </c>
      <c r="D455" s="35" t="s">
        <v>827</v>
      </c>
      <c r="E455" s="40" t="s">
        <v>196</v>
      </c>
      <c r="F455" s="44">
        <v>46128</v>
      </c>
      <c r="G455" s="41" t="s">
        <v>828</v>
      </c>
      <c r="H455" s="72">
        <v>46288</v>
      </c>
      <c r="I455" s="50">
        <v>518.25</v>
      </c>
      <c r="J455" s="52" t="s">
        <v>165</v>
      </c>
      <c r="K455" s="35" t="s">
        <v>473</v>
      </c>
    </row>
    <row r="456" spans="1:11" ht="15">
      <c r="A456" s="2">
        <v>455</v>
      </c>
      <c r="B456" s="35" t="s">
        <v>662</v>
      </c>
      <c r="C456" s="35" t="s">
        <v>420</v>
      </c>
      <c r="D456" s="35" t="s">
        <v>829</v>
      </c>
      <c r="E456" s="40" t="s">
        <v>830</v>
      </c>
      <c r="F456" s="44">
        <v>46275</v>
      </c>
      <c r="G456" s="40" t="s">
        <v>830</v>
      </c>
      <c r="H456" s="40" t="s">
        <v>830</v>
      </c>
      <c r="I456" s="50">
        <v>1210</v>
      </c>
      <c r="J456" s="52" t="s">
        <v>165</v>
      </c>
      <c r="K456" s="35" t="s">
        <v>473</v>
      </c>
    </row>
    <row r="457" spans="1:11" ht="15">
      <c r="A457" s="2">
        <v>456</v>
      </c>
      <c r="B457" s="35" t="s">
        <v>662</v>
      </c>
      <c r="C457" s="35" t="s">
        <v>420</v>
      </c>
      <c r="D457" s="35" t="s">
        <v>831</v>
      </c>
      <c r="E457" s="40" t="s">
        <v>830</v>
      </c>
      <c r="F457" s="44">
        <v>46276</v>
      </c>
      <c r="G457" s="40" t="s">
        <v>830</v>
      </c>
      <c r="H457" s="40" t="s">
        <v>830</v>
      </c>
      <c r="I457" s="50">
        <v>3133.29</v>
      </c>
      <c r="J457" s="52" t="s">
        <v>165</v>
      </c>
      <c r="K457" s="35" t="s">
        <v>473</v>
      </c>
    </row>
    <row r="458" spans="1:11" ht="15">
      <c r="A458" s="2">
        <v>457</v>
      </c>
      <c r="B458" s="35" t="s">
        <v>91</v>
      </c>
      <c r="C458" s="35" t="s">
        <v>420</v>
      </c>
      <c r="D458" s="35" t="s">
        <v>470</v>
      </c>
      <c r="E458" s="40" t="s">
        <v>832</v>
      </c>
      <c r="F458" s="44">
        <v>46281</v>
      </c>
      <c r="G458" s="60"/>
      <c r="H458" s="66"/>
      <c r="I458" s="50">
        <v>240</v>
      </c>
      <c r="J458" s="52" t="s">
        <v>165</v>
      </c>
      <c r="K458" s="35" t="s">
        <v>473</v>
      </c>
    </row>
    <row r="459" spans="1:11" ht="15">
      <c r="A459" s="2">
        <v>458</v>
      </c>
      <c r="B459" s="35" t="s">
        <v>258</v>
      </c>
      <c r="C459" s="35" t="s">
        <v>420</v>
      </c>
      <c r="D459" s="35" t="s">
        <v>833</v>
      </c>
      <c r="E459" s="40" t="s">
        <v>834</v>
      </c>
      <c r="F459" s="44">
        <v>46281</v>
      </c>
      <c r="G459" s="60"/>
      <c r="H459" s="66"/>
      <c r="I459" s="50">
        <v>866.8</v>
      </c>
      <c r="J459" s="52" t="s">
        <v>165</v>
      </c>
      <c r="K459" s="35" t="s">
        <v>473</v>
      </c>
    </row>
    <row r="460" spans="1:11" ht="15">
      <c r="A460" s="2">
        <v>459</v>
      </c>
      <c r="B460" s="35" t="s">
        <v>182</v>
      </c>
      <c r="C460" s="35" t="s">
        <v>420</v>
      </c>
      <c r="D460" s="35" t="s">
        <v>835</v>
      </c>
      <c r="E460" s="40" t="s">
        <v>836</v>
      </c>
      <c r="F460" s="44">
        <v>46282</v>
      </c>
      <c r="G460" s="60"/>
      <c r="H460" s="66"/>
      <c r="I460" s="50">
        <v>311.39999999999998</v>
      </c>
      <c r="J460" s="52" t="s">
        <v>165</v>
      </c>
      <c r="K460" s="35" t="s">
        <v>473</v>
      </c>
    </row>
    <row r="461" spans="1:11" ht="15">
      <c r="A461" s="2">
        <v>460</v>
      </c>
      <c r="B461" s="35" t="s">
        <v>126</v>
      </c>
      <c r="C461" s="35" t="s">
        <v>420</v>
      </c>
      <c r="D461" s="35" t="s">
        <v>580</v>
      </c>
      <c r="E461" s="40" t="s">
        <v>837</v>
      </c>
      <c r="F461" s="44">
        <v>46282</v>
      </c>
      <c r="G461" s="60"/>
      <c r="H461" s="66"/>
      <c r="I461" s="50">
        <v>30.38</v>
      </c>
      <c r="J461" s="52" t="s">
        <v>165</v>
      </c>
      <c r="K461" s="35" t="s">
        <v>473</v>
      </c>
    </row>
    <row r="462" spans="1:11" ht="15">
      <c r="A462" s="2">
        <v>461</v>
      </c>
      <c r="B462" s="35" t="s">
        <v>182</v>
      </c>
      <c r="C462" s="35" t="s">
        <v>420</v>
      </c>
      <c r="D462" s="35" t="s">
        <v>838</v>
      </c>
      <c r="E462" s="40" t="s">
        <v>839</v>
      </c>
      <c r="F462" s="44">
        <v>46282</v>
      </c>
      <c r="G462" s="60"/>
      <c r="H462" s="66"/>
      <c r="I462" s="50">
        <v>165</v>
      </c>
      <c r="J462" s="52" t="s">
        <v>165</v>
      </c>
      <c r="K462" s="35" t="s">
        <v>473</v>
      </c>
    </row>
    <row r="463" spans="1:11" ht="15">
      <c r="A463" s="2">
        <v>462</v>
      </c>
      <c r="B463" s="35" t="s">
        <v>182</v>
      </c>
      <c r="C463" s="35" t="s">
        <v>420</v>
      </c>
      <c r="D463" s="35" t="s">
        <v>482</v>
      </c>
      <c r="E463" s="40" t="s">
        <v>840</v>
      </c>
      <c r="F463" s="44">
        <v>46282</v>
      </c>
      <c r="G463" s="60"/>
      <c r="H463" s="66"/>
      <c r="I463" s="50">
        <v>149</v>
      </c>
      <c r="J463" s="52" t="s">
        <v>165</v>
      </c>
      <c r="K463" s="35" t="s">
        <v>473</v>
      </c>
    </row>
    <row r="464" spans="1:11" ht="15">
      <c r="A464" s="2">
        <v>463</v>
      </c>
      <c r="B464" s="35" t="s">
        <v>182</v>
      </c>
      <c r="C464" s="35" t="s">
        <v>420</v>
      </c>
      <c r="D464" s="35" t="s">
        <v>841</v>
      </c>
      <c r="E464" s="40" t="s">
        <v>842</v>
      </c>
      <c r="F464" s="44">
        <v>46282</v>
      </c>
      <c r="G464" s="60"/>
      <c r="H464" s="66"/>
      <c r="I464" s="50">
        <v>468</v>
      </c>
      <c r="J464" s="52" t="s">
        <v>165</v>
      </c>
      <c r="K464" s="35" t="s">
        <v>473</v>
      </c>
    </row>
    <row r="465" spans="1:11" ht="15">
      <c r="A465" s="2">
        <v>464</v>
      </c>
      <c r="B465" s="35" t="s">
        <v>182</v>
      </c>
      <c r="C465" s="35" t="s">
        <v>420</v>
      </c>
      <c r="D465" s="35" t="s">
        <v>843</v>
      </c>
      <c r="E465" s="40" t="s">
        <v>844</v>
      </c>
      <c r="F465" s="44">
        <v>46282</v>
      </c>
      <c r="G465" s="60"/>
      <c r="H465" s="66"/>
      <c r="I465" s="50">
        <v>1575</v>
      </c>
      <c r="J465" s="52" t="s">
        <v>165</v>
      </c>
      <c r="K465" s="35" t="s">
        <v>473</v>
      </c>
    </row>
    <row r="466" spans="1:11" ht="15">
      <c r="A466" s="2">
        <v>465</v>
      </c>
      <c r="B466" s="35" t="s">
        <v>182</v>
      </c>
      <c r="C466" s="35" t="s">
        <v>420</v>
      </c>
      <c r="D466" s="35" t="s">
        <v>845</v>
      </c>
      <c r="E466" s="40" t="s">
        <v>846</v>
      </c>
      <c r="F466" s="44">
        <v>46282</v>
      </c>
      <c r="G466" s="60"/>
      <c r="H466" s="66"/>
      <c r="I466" s="50">
        <v>180</v>
      </c>
      <c r="J466" s="52" t="s">
        <v>165</v>
      </c>
      <c r="K466" s="35" t="s">
        <v>473</v>
      </c>
    </row>
    <row r="467" spans="1:11" ht="15">
      <c r="A467" s="2">
        <v>466</v>
      </c>
      <c r="B467" s="35" t="s">
        <v>182</v>
      </c>
      <c r="C467" s="35" t="s">
        <v>420</v>
      </c>
      <c r="D467" s="35" t="s">
        <v>580</v>
      </c>
      <c r="E467" s="40" t="s">
        <v>847</v>
      </c>
      <c r="F467" s="44">
        <v>46282</v>
      </c>
      <c r="G467" s="68"/>
      <c r="H467" s="66"/>
      <c r="I467" s="50">
        <v>383.5</v>
      </c>
      <c r="J467" s="52" t="s">
        <v>165</v>
      </c>
      <c r="K467" s="35" t="s">
        <v>473</v>
      </c>
    </row>
    <row r="468" spans="1:11" ht="15">
      <c r="A468" s="2">
        <v>467</v>
      </c>
      <c r="B468" s="35" t="s">
        <v>126</v>
      </c>
      <c r="C468" s="35" t="s">
        <v>420</v>
      </c>
      <c r="D468" s="35" t="s">
        <v>482</v>
      </c>
      <c r="E468" s="40" t="s">
        <v>848</v>
      </c>
      <c r="F468" s="44">
        <v>46282</v>
      </c>
      <c r="G468" s="68"/>
      <c r="H468" s="66"/>
      <c r="I468" s="50">
        <v>60.02</v>
      </c>
      <c r="J468" s="52" t="s">
        <v>165</v>
      </c>
      <c r="K468" s="35" t="s">
        <v>473</v>
      </c>
    </row>
    <row r="469" spans="1:11" ht="15">
      <c r="A469" s="2">
        <v>468</v>
      </c>
      <c r="B469" s="35" t="s">
        <v>198</v>
      </c>
      <c r="C469" s="35" t="s">
        <v>497</v>
      </c>
      <c r="D469" s="35" t="s">
        <v>507</v>
      </c>
      <c r="E469" s="42" t="s">
        <v>849</v>
      </c>
      <c r="F469" s="44">
        <v>46279</v>
      </c>
      <c r="G469" s="84" t="s">
        <v>850</v>
      </c>
      <c r="H469" s="85">
        <v>46302</v>
      </c>
      <c r="I469" s="50">
        <v>1750</v>
      </c>
      <c r="J469" s="52" t="s">
        <v>165</v>
      </c>
      <c r="K469" s="35" t="s">
        <v>473</v>
      </c>
    </row>
    <row r="470" spans="1:11" ht="15">
      <c r="A470" s="2">
        <v>469</v>
      </c>
      <c r="B470" s="35" t="s">
        <v>62</v>
      </c>
      <c r="C470" s="35" t="s">
        <v>538</v>
      </c>
      <c r="D470" s="35" t="s">
        <v>851</v>
      </c>
      <c r="E470" s="42" t="s">
        <v>565</v>
      </c>
      <c r="F470" s="44">
        <v>46134</v>
      </c>
      <c r="G470" s="42" t="s">
        <v>852</v>
      </c>
      <c r="H470" s="72">
        <v>46290</v>
      </c>
      <c r="I470" s="50">
        <v>1752.77</v>
      </c>
      <c r="J470" s="35" t="s">
        <v>853</v>
      </c>
      <c r="K470" s="35" t="s">
        <v>18</v>
      </c>
    </row>
    <row r="471" spans="1:11" ht="15">
      <c r="A471" s="2">
        <v>470</v>
      </c>
      <c r="B471" s="35" t="s">
        <v>62</v>
      </c>
      <c r="C471" s="35" t="s">
        <v>538</v>
      </c>
      <c r="D471" s="35" t="s">
        <v>854</v>
      </c>
      <c r="E471" s="42" t="s">
        <v>855</v>
      </c>
      <c r="F471" s="44">
        <v>46255</v>
      </c>
      <c r="G471" s="42" t="s">
        <v>856</v>
      </c>
      <c r="H471" s="72">
        <v>46302</v>
      </c>
      <c r="I471" s="50">
        <v>1680.57</v>
      </c>
      <c r="J471" s="35" t="s">
        <v>857</v>
      </c>
      <c r="K471" s="35" t="s">
        <v>473</v>
      </c>
    </row>
    <row r="472" spans="1:11" ht="15">
      <c r="A472" s="2">
        <v>471</v>
      </c>
      <c r="B472" s="35" t="s">
        <v>62</v>
      </c>
      <c r="C472" s="35" t="s">
        <v>538</v>
      </c>
      <c r="D472" s="35" t="s">
        <v>858</v>
      </c>
      <c r="E472" s="42" t="s">
        <v>855</v>
      </c>
      <c r="F472" s="44">
        <v>46255</v>
      </c>
      <c r="G472" s="42" t="s">
        <v>856</v>
      </c>
      <c r="H472" s="72">
        <v>46302</v>
      </c>
      <c r="I472" s="50">
        <v>2074.1799999999998</v>
      </c>
      <c r="J472" s="35" t="s">
        <v>859</v>
      </c>
      <c r="K472" s="35" t="s">
        <v>473</v>
      </c>
    </row>
    <row r="473" spans="1:11" ht="15">
      <c r="A473" s="2">
        <v>472</v>
      </c>
      <c r="B473" s="35" t="s">
        <v>436</v>
      </c>
      <c r="C473" s="35" t="s">
        <v>538</v>
      </c>
      <c r="D473" s="35" t="s">
        <v>860</v>
      </c>
      <c r="E473" s="42" t="s">
        <v>855</v>
      </c>
      <c r="F473" s="44">
        <v>46255</v>
      </c>
      <c r="G473" s="42" t="s">
        <v>856</v>
      </c>
      <c r="H473" s="72">
        <v>46302</v>
      </c>
      <c r="I473" s="50">
        <v>1671.25</v>
      </c>
      <c r="J473" s="35" t="s">
        <v>861</v>
      </c>
      <c r="K473" s="35" t="s">
        <v>473</v>
      </c>
    </row>
    <row r="474" spans="1:11" ht="15">
      <c r="A474" s="2">
        <v>473</v>
      </c>
      <c r="B474" s="35" t="s">
        <v>618</v>
      </c>
      <c r="C474" s="35" t="s">
        <v>538</v>
      </c>
      <c r="D474" s="35" t="s">
        <v>619</v>
      </c>
      <c r="E474" s="42" t="s">
        <v>855</v>
      </c>
      <c r="F474" s="44">
        <v>46255</v>
      </c>
      <c r="G474" s="42" t="s">
        <v>856</v>
      </c>
      <c r="H474" s="72">
        <v>46302</v>
      </c>
      <c r="I474" s="50">
        <v>2575.6799999999998</v>
      </c>
      <c r="J474" s="35" t="s">
        <v>862</v>
      </c>
      <c r="K474" s="35" t="s">
        <v>473</v>
      </c>
    </row>
    <row r="475" spans="1:11" ht="15">
      <c r="A475" s="2">
        <v>474</v>
      </c>
      <c r="B475" s="35" t="s">
        <v>50</v>
      </c>
      <c r="C475" s="35" t="s">
        <v>538</v>
      </c>
      <c r="D475" s="35" t="s">
        <v>863</v>
      </c>
      <c r="E475" s="42" t="s">
        <v>855</v>
      </c>
      <c r="F475" s="44">
        <v>46255</v>
      </c>
      <c r="G475" s="42" t="s">
        <v>856</v>
      </c>
      <c r="H475" s="72">
        <v>46302</v>
      </c>
      <c r="I475" s="50">
        <v>3425.31</v>
      </c>
      <c r="J475" s="35" t="s">
        <v>864</v>
      </c>
      <c r="K475" s="35" t="s">
        <v>473</v>
      </c>
    </row>
    <row r="476" spans="1:11" ht="15">
      <c r="A476" s="2">
        <v>475</v>
      </c>
      <c r="B476" s="35" t="s">
        <v>182</v>
      </c>
      <c r="C476" s="35" t="s">
        <v>538</v>
      </c>
      <c r="D476" s="35" t="s">
        <v>865</v>
      </c>
      <c r="E476" s="42" t="s">
        <v>855</v>
      </c>
      <c r="F476" s="44">
        <v>46255</v>
      </c>
      <c r="G476" s="42" t="s">
        <v>856</v>
      </c>
      <c r="H476" s="72">
        <v>46302</v>
      </c>
      <c r="I476" s="50">
        <f>832.57</f>
        <v>832.57</v>
      </c>
      <c r="J476" s="35" t="s">
        <v>866</v>
      </c>
      <c r="K476" s="35" t="s">
        <v>473</v>
      </c>
    </row>
    <row r="477" spans="1:11" ht="15">
      <c r="A477" s="2">
        <v>476</v>
      </c>
      <c r="B477" s="35" t="s">
        <v>74</v>
      </c>
      <c r="C477" s="35" t="s">
        <v>538</v>
      </c>
      <c r="D477" s="35" t="s">
        <v>867</v>
      </c>
      <c r="E477" s="42" t="s">
        <v>855</v>
      </c>
      <c r="F477" s="44">
        <v>46255</v>
      </c>
      <c r="G477" s="42" t="s">
        <v>856</v>
      </c>
      <c r="H477" s="72">
        <v>46302</v>
      </c>
      <c r="I477" s="50">
        <v>4161.8900000000003</v>
      </c>
      <c r="J477" s="35" t="s">
        <v>868</v>
      </c>
      <c r="K477" s="35" t="s">
        <v>473</v>
      </c>
    </row>
    <row r="478" spans="1:11" ht="15">
      <c r="A478" s="2">
        <v>477</v>
      </c>
      <c r="B478" s="35" t="s">
        <v>246</v>
      </c>
      <c r="C478" s="35" t="s">
        <v>538</v>
      </c>
      <c r="D478" s="35" t="s">
        <v>869</v>
      </c>
      <c r="E478" s="42" t="s">
        <v>855</v>
      </c>
      <c r="F478" s="44">
        <v>46255</v>
      </c>
      <c r="G478" s="42" t="s">
        <v>856</v>
      </c>
      <c r="H478" s="72">
        <v>46302</v>
      </c>
      <c r="I478" s="50">
        <v>1421.07</v>
      </c>
      <c r="J478" s="35" t="s">
        <v>870</v>
      </c>
      <c r="K478" s="35" t="s">
        <v>473</v>
      </c>
    </row>
    <row r="479" spans="1:11" ht="15">
      <c r="A479" s="2">
        <v>478</v>
      </c>
      <c r="B479" s="35" t="s">
        <v>654</v>
      </c>
      <c r="C479" s="35" t="s">
        <v>538</v>
      </c>
      <c r="D479" s="35" t="s">
        <v>871</v>
      </c>
      <c r="E479" s="42" t="s">
        <v>855</v>
      </c>
      <c r="F479" s="44">
        <v>46255</v>
      </c>
      <c r="G479" s="42" t="s">
        <v>856</v>
      </c>
      <c r="H479" s="72">
        <v>46302</v>
      </c>
      <c r="I479" s="50">
        <v>1167.8699999999999</v>
      </c>
      <c r="J479" s="35" t="s">
        <v>872</v>
      </c>
      <c r="K479" s="35" t="s">
        <v>473</v>
      </c>
    </row>
    <row r="480" spans="1:11" ht="15">
      <c r="A480" s="2">
        <v>479</v>
      </c>
      <c r="B480" s="35" t="s">
        <v>62</v>
      </c>
      <c r="C480" s="35" t="s">
        <v>538</v>
      </c>
      <c r="D480" s="35" t="s">
        <v>873</v>
      </c>
      <c r="E480" s="42" t="s">
        <v>855</v>
      </c>
      <c r="F480" s="44">
        <v>46255</v>
      </c>
      <c r="G480" s="42" t="s">
        <v>856</v>
      </c>
      <c r="H480" s="72">
        <v>46302</v>
      </c>
      <c r="I480" s="50">
        <v>1980.97</v>
      </c>
      <c r="J480" s="35" t="s">
        <v>874</v>
      </c>
      <c r="K480" s="35" t="s">
        <v>473</v>
      </c>
    </row>
    <row r="481" spans="1:11" ht="15">
      <c r="A481" s="2">
        <v>480</v>
      </c>
      <c r="B481" s="35" t="s">
        <v>95</v>
      </c>
      <c r="C481" s="35" t="s">
        <v>538</v>
      </c>
      <c r="D481" s="35" t="s">
        <v>875</v>
      </c>
      <c r="E481" s="42" t="s">
        <v>855</v>
      </c>
      <c r="F481" s="44">
        <v>46255</v>
      </c>
      <c r="G481" s="42" t="s">
        <v>856</v>
      </c>
      <c r="H481" s="72">
        <v>46302</v>
      </c>
      <c r="I481" s="50">
        <v>1717.77</v>
      </c>
      <c r="J481" s="35" t="s">
        <v>876</v>
      </c>
      <c r="K481" s="35" t="s">
        <v>473</v>
      </c>
    </row>
    <row r="482" spans="1:11" ht="15">
      <c r="A482" s="2">
        <v>481</v>
      </c>
      <c r="B482" s="35" t="s">
        <v>95</v>
      </c>
      <c r="C482" s="35" t="s">
        <v>538</v>
      </c>
      <c r="D482" s="35" t="s">
        <v>877</v>
      </c>
      <c r="E482" s="42" t="s">
        <v>855</v>
      </c>
      <c r="F482" s="44">
        <v>46255</v>
      </c>
      <c r="G482" s="42" t="s">
        <v>856</v>
      </c>
      <c r="H482" s="72">
        <v>46302</v>
      </c>
      <c r="I482" s="50">
        <v>1228.05</v>
      </c>
      <c r="J482" s="35" t="s">
        <v>878</v>
      </c>
      <c r="K482" s="35" t="s">
        <v>473</v>
      </c>
    </row>
    <row r="483" spans="1:11" ht="15">
      <c r="A483" s="2">
        <v>482</v>
      </c>
      <c r="B483" s="35" t="s">
        <v>280</v>
      </c>
      <c r="C483" s="35" t="s">
        <v>538</v>
      </c>
      <c r="D483" s="35" t="s">
        <v>879</v>
      </c>
      <c r="E483" s="42" t="s">
        <v>855</v>
      </c>
      <c r="F483" s="44">
        <v>46255</v>
      </c>
      <c r="G483" s="42" t="s">
        <v>856</v>
      </c>
      <c r="H483" s="72">
        <v>46302</v>
      </c>
      <c r="I483" s="50">
        <v>1321.64</v>
      </c>
      <c r="J483" s="35" t="s">
        <v>880</v>
      </c>
      <c r="K483" s="35" t="s">
        <v>473</v>
      </c>
    </row>
    <row r="484" spans="1:11" ht="15">
      <c r="A484" s="2">
        <v>483</v>
      </c>
      <c r="B484" s="35" t="s">
        <v>95</v>
      </c>
      <c r="C484" s="35" t="s">
        <v>538</v>
      </c>
      <c r="D484" s="35" t="s">
        <v>881</v>
      </c>
      <c r="E484" s="42" t="s">
        <v>855</v>
      </c>
      <c r="F484" s="44">
        <v>46255</v>
      </c>
      <c r="G484" s="42" t="s">
        <v>856</v>
      </c>
      <c r="H484" s="72">
        <v>46302</v>
      </c>
      <c r="I484" s="50">
        <v>1717.77</v>
      </c>
      <c r="J484" s="35" t="s">
        <v>882</v>
      </c>
      <c r="K484" s="35" t="s">
        <v>473</v>
      </c>
    </row>
    <row r="485" spans="1:11" ht="15">
      <c r="A485" s="2">
        <v>484</v>
      </c>
      <c r="B485" s="35" t="s">
        <v>62</v>
      </c>
      <c r="C485" s="35" t="s">
        <v>538</v>
      </c>
      <c r="D485" s="35" t="s">
        <v>883</v>
      </c>
      <c r="E485" s="42" t="s">
        <v>855</v>
      </c>
      <c r="F485" s="44">
        <v>46255</v>
      </c>
      <c r="G485" s="42" t="s">
        <v>856</v>
      </c>
      <c r="H485" s="72">
        <v>46302</v>
      </c>
      <c r="I485" s="50">
        <v>1457.65</v>
      </c>
      <c r="J485" s="35" t="s">
        <v>884</v>
      </c>
      <c r="K485" s="35" t="s">
        <v>473</v>
      </c>
    </row>
    <row r="486" spans="1:11" ht="15">
      <c r="A486" s="2">
        <v>485</v>
      </c>
      <c r="B486" s="35" t="s">
        <v>190</v>
      </c>
      <c r="C486" s="35" t="s">
        <v>13</v>
      </c>
      <c r="D486" s="35" t="s">
        <v>191</v>
      </c>
      <c r="E486" s="42" t="s">
        <v>714</v>
      </c>
      <c r="F486" s="44">
        <v>46262</v>
      </c>
      <c r="G486" s="42" t="s">
        <v>885</v>
      </c>
      <c r="H486" s="72">
        <v>46302</v>
      </c>
      <c r="I486" s="50">
        <v>1365.78</v>
      </c>
      <c r="J486" s="35" t="s">
        <v>601</v>
      </c>
      <c r="K486" s="35" t="s">
        <v>473</v>
      </c>
    </row>
    <row r="487" spans="1:11" ht="15">
      <c r="A487" s="2">
        <v>486</v>
      </c>
      <c r="B487" s="35" t="s">
        <v>27</v>
      </c>
      <c r="C487" s="35" t="s">
        <v>13</v>
      </c>
      <c r="D487" s="35" t="s">
        <v>309</v>
      </c>
      <c r="E487" s="42" t="s">
        <v>714</v>
      </c>
      <c r="F487" s="44">
        <v>46262</v>
      </c>
      <c r="G487" s="42" t="s">
        <v>886</v>
      </c>
      <c r="H487" s="72">
        <v>46302</v>
      </c>
      <c r="I487" s="50">
        <v>1844.96</v>
      </c>
      <c r="J487" s="35" t="s">
        <v>887</v>
      </c>
      <c r="K487" s="35" t="s">
        <v>473</v>
      </c>
    </row>
    <row r="488" spans="1:11" ht="15">
      <c r="A488" s="2">
        <v>487</v>
      </c>
      <c r="B488" s="35" t="s">
        <v>19</v>
      </c>
      <c r="C488" s="35" t="s">
        <v>13</v>
      </c>
      <c r="D488" s="35" t="s">
        <v>285</v>
      </c>
      <c r="E488" s="42" t="s">
        <v>714</v>
      </c>
      <c r="F488" s="44">
        <v>46262</v>
      </c>
      <c r="G488" s="68"/>
      <c r="H488" s="66"/>
      <c r="I488" s="50">
        <v>3178.28</v>
      </c>
      <c r="J488" s="35" t="s">
        <v>606</v>
      </c>
      <c r="K488" s="35" t="s">
        <v>473</v>
      </c>
    </row>
    <row r="489" spans="1:11" ht="15">
      <c r="A489" s="2">
        <v>488</v>
      </c>
      <c r="B489" s="35" t="s">
        <v>62</v>
      </c>
      <c r="C489" s="35" t="s">
        <v>13</v>
      </c>
      <c r="D489" s="35" t="s">
        <v>63</v>
      </c>
      <c r="E489" s="42" t="s">
        <v>714</v>
      </c>
      <c r="F489" s="44">
        <v>46262</v>
      </c>
      <c r="G489" s="41" t="s">
        <v>888</v>
      </c>
      <c r="H489" s="72">
        <v>46302</v>
      </c>
      <c r="I489" s="50">
        <v>2215.7800000000002</v>
      </c>
      <c r="J489" s="35" t="s">
        <v>889</v>
      </c>
      <c r="K489" s="35" t="s">
        <v>473</v>
      </c>
    </row>
    <row r="490" spans="1:11" ht="15">
      <c r="A490" s="2">
        <v>489</v>
      </c>
      <c r="B490" s="35" t="s">
        <v>62</v>
      </c>
      <c r="C490" s="35" t="s">
        <v>13</v>
      </c>
      <c r="D490" s="35" t="s">
        <v>851</v>
      </c>
      <c r="E490" s="42" t="s">
        <v>714</v>
      </c>
      <c r="F490" s="44">
        <v>46262</v>
      </c>
      <c r="G490" s="41" t="s">
        <v>890</v>
      </c>
      <c r="H490" s="72">
        <v>46302</v>
      </c>
      <c r="I490" s="50">
        <v>1419.96</v>
      </c>
      <c r="J490" s="35" t="s">
        <v>853</v>
      </c>
      <c r="K490" s="35" t="s">
        <v>473</v>
      </c>
    </row>
    <row r="491" spans="1:11" ht="15">
      <c r="A491" s="2">
        <v>490</v>
      </c>
      <c r="B491" s="35" t="s">
        <v>436</v>
      </c>
      <c r="C491" s="35" t="s">
        <v>13</v>
      </c>
      <c r="D491" s="35" t="s">
        <v>860</v>
      </c>
      <c r="E491" s="42" t="s">
        <v>714</v>
      </c>
      <c r="F491" s="44">
        <v>46262</v>
      </c>
      <c r="G491" s="41" t="s">
        <v>891</v>
      </c>
      <c r="H491" s="72">
        <v>46302</v>
      </c>
      <c r="I491" s="50">
        <v>1208.28</v>
      </c>
      <c r="J491" s="35" t="s">
        <v>861</v>
      </c>
      <c r="K491" s="35" t="s">
        <v>473</v>
      </c>
    </row>
    <row r="492" spans="1:11" ht="15">
      <c r="A492" s="2">
        <v>491</v>
      </c>
      <c r="B492" s="35" t="s">
        <v>618</v>
      </c>
      <c r="C492" s="35" t="s">
        <v>13</v>
      </c>
      <c r="D492" s="35" t="s">
        <v>619</v>
      </c>
      <c r="E492" s="42" t="s">
        <v>714</v>
      </c>
      <c r="F492" s="44">
        <v>46262</v>
      </c>
      <c r="G492" s="41" t="s">
        <v>892</v>
      </c>
      <c r="H492" s="72">
        <v>46302</v>
      </c>
      <c r="I492" s="50">
        <v>1534.1</v>
      </c>
      <c r="J492" s="35" t="s">
        <v>862</v>
      </c>
      <c r="K492" s="35" t="s">
        <v>473</v>
      </c>
    </row>
    <row r="493" spans="1:11" ht="15">
      <c r="A493" s="2">
        <v>492</v>
      </c>
      <c r="B493" s="35" t="s">
        <v>258</v>
      </c>
      <c r="C493" s="35" t="s">
        <v>13</v>
      </c>
      <c r="D493" s="35" t="s">
        <v>893</v>
      </c>
      <c r="E493" s="42" t="s">
        <v>714</v>
      </c>
      <c r="F493" s="44">
        <v>46262</v>
      </c>
      <c r="G493" s="41" t="s">
        <v>894</v>
      </c>
      <c r="H493" s="72">
        <v>46302</v>
      </c>
      <c r="I493" s="50">
        <v>994.96</v>
      </c>
      <c r="J493" s="35" t="s">
        <v>895</v>
      </c>
      <c r="K493" s="35" t="s">
        <v>473</v>
      </c>
    </row>
    <row r="494" spans="1:11" ht="15">
      <c r="A494" s="2">
        <v>493</v>
      </c>
      <c r="B494" s="35" t="s">
        <v>182</v>
      </c>
      <c r="C494" s="35" t="s">
        <v>13</v>
      </c>
      <c r="D494" s="35" t="s">
        <v>896</v>
      </c>
      <c r="E494" s="42" t="s">
        <v>714</v>
      </c>
      <c r="F494" s="44">
        <v>46262</v>
      </c>
      <c r="G494" s="41" t="s">
        <v>897</v>
      </c>
      <c r="H494" s="72">
        <v>46302</v>
      </c>
      <c r="I494" s="50">
        <v>955.78</v>
      </c>
      <c r="J494" s="35" t="s">
        <v>898</v>
      </c>
      <c r="K494" s="35" t="s">
        <v>473</v>
      </c>
    </row>
    <row r="495" spans="1:11" ht="15">
      <c r="A495" s="2">
        <v>494</v>
      </c>
      <c r="B495" s="35" t="s">
        <v>91</v>
      </c>
      <c r="C495" s="35" t="s">
        <v>38</v>
      </c>
      <c r="D495" s="35" t="s">
        <v>899</v>
      </c>
      <c r="E495" s="40" t="s">
        <v>900</v>
      </c>
      <c r="F495" s="44">
        <v>46262</v>
      </c>
      <c r="G495" s="41" t="s">
        <v>901</v>
      </c>
      <c r="H495" s="72">
        <v>46302</v>
      </c>
      <c r="I495" s="50">
        <v>1140</v>
      </c>
      <c r="J495" s="35" t="s">
        <v>902</v>
      </c>
      <c r="K495" s="35" t="s">
        <v>473</v>
      </c>
    </row>
    <row r="496" spans="1:11" ht="15">
      <c r="A496" s="2">
        <v>495</v>
      </c>
      <c r="B496" s="35" t="s">
        <v>182</v>
      </c>
      <c r="C496" s="35" t="s">
        <v>38</v>
      </c>
      <c r="D496" s="35" t="s">
        <v>903</v>
      </c>
      <c r="E496" s="40" t="s">
        <v>900</v>
      </c>
      <c r="F496" s="44">
        <v>46262</v>
      </c>
      <c r="G496" s="41" t="s">
        <v>904</v>
      </c>
      <c r="H496" s="72">
        <v>46302</v>
      </c>
      <c r="I496" s="50">
        <v>1330</v>
      </c>
      <c r="J496" s="35" t="s">
        <v>905</v>
      </c>
      <c r="K496" s="35" t="s">
        <v>473</v>
      </c>
    </row>
    <row r="497" spans="1:11" ht="15">
      <c r="A497" s="2">
        <v>496</v>
      </c>
      <c r="B497" s="35" t="s">
        <v>74</v>
      </c>
      <c r="C497" s="35" t="s">
        <v>13</v>
      </c>
      <c r="D497" s="35" t="s">
        <v>867</v>
      </c>
      <c r="E497" s="42" t="s">
        <v>714</v>
      </c>
      <c r="F497" s="44">
        <v>46262</v>
      </c>
      <c r="G497" s="41" t="s">
        <v>906</v>
      </c>
      <c r="H497" s="72">
        <v>46302</v>
      </c>
      <c r="I497" s="50">
        <v>977.46</v>
      </c>
      <c r="J497" s="35" t="s">
        <v>907</v>
      </c>
      <c r="K497" s="35" t="s">
        <v>473</v>
      </c>
    </row>
    <row r="498" spans="1:11" ht="15">
      <c r="A498" s="2">
        <v>497</v>
      </c>
      <c r="B498" s="35" t="s">
        <v>74</v>
      </c>
      <c r="C498" s="35" t="s">
        <v>13</v>
      </c>
      <c r="D498" s="35" t="s">
        <v>908</v>
      </c>
      <c r="E498" s="42" t="s">
        <v>714</v>
      </c>
      <c r="F498" s="44">
        <v>46262</v>
      </c>
      <c r="G498" s="41" t="s">
        <v>909</v>
      </c>
      <c r="H498" s="72">
        <v>46302</v>
      </c>
      <c r="I498" s="50">
        <v>977.46</v>
      </c>
      <c r="J498" s="35" t="s">
        <v>910</v>
      </c>
      <c r="K498" s="35" t="s">
        <v>473</v>
      </c>
    </row>
    <row r="499" spans="1:11" ht="15">
      <c r="A499" s="2">
        <v>498</v>
      </c>
      <c r="B499" s="35" t="s">
        <v>74</v>
      </c>
      <c r="C499" s="35" t="s">
        <v>13</v>
      </c>
      <c r="D499" s="35" t="s">
        <v>911</v>
      </c>
      <c r="E499" s="42" t="s">
        <v>714</v>
      </c>
      <c r="F499" s="44">
        <v>46262</v>
      </c>
      <c r="G499" s="41" t="s">
        <v>912</v>
      </c>
      <c r="H499" s="72">
        <v>46302</v>
      </c>
      <c r="I499" s="50">
        <v>977.46</v>
      </c>
      <c r="J499" s="35" t="s">
        <v>913</v>
      </c>
      <c r="K499" s="35" t="s">
        <v>473</v>
      </c>
    </row>
    <row r="500" spans="1:11" ht="15">
      <c r="A500" s="2">
        <v>499</v>
      </c>
      <c r="B500" s="35" t="s">
        <v>182</v>
      </c>
      <c r="C500" s="35" t="s">
        <v>38</v>
      </c>
      <c r="D500" s="35" t="s">
        <v>865</v>
      </c>
      <c r="E500" s="40" t="s">
        <v>900</v>
      </c>
      <c r="F500" s="44">
        <v>46262</v>
      </c>
      <c r="G500" s="60"/>
      <c r="H500" s="66"/>
      <c r="I500" s="50">
        <v>285</v>
      </c>
      <c r="J500" s="35" t="s">
        <v>866</v>
      </c>
      <c r="K500" s="35" t="s">
        <v>473</v>
      </c>
    </row>
    <row r="501" spans="1:11" ht="15">
      <c r="A501" s="2">
        <v>500</v>
      </c>
      <c r="B501" s="35" t="s">
        <v>74</v>
      </c>
      <c r="C501" s="35" t="s">
        <v>13</v>
      </c>
      <c r="D501" s="35" t="s">
        <v>867</v>
      </c>
      <c r="E501" s="42" t="s">
        <v>714</v>
      </c>
      <c r="F501" s="44">
        <v>46262</v>
      </c>
      <c r="G501" s="41" t="s">
        <v>914</v>
      </c>
      <c r="H501" s="72">
        <v>46302</v>
      </c>
      <c r="I501" s="50">
        <v>325.82</v>
      </c>
      <c r="J501" s="35" t="s">
        <v>868</v>
      </c>
      <c r="K501" s="35" t="s">
        <v>473</v>
      </c>
    </row>
    <row r="502" spans="1:11" ht="15">
      <c r="A502" s="2">
        <v>501</v>
      </c>
      <c r="B502" s="35" t="s">
        <v>246</v>
      </c>
      <c r="C502" s="35" t="s">
        <v>13</v>
      </c>
      <c r="D502" s="35" t="s">
        <v>869</v>
      </c>
      <c r="E502" s="42" t="s">
        <v>714</v>
      </c>
      <c r="F502" s="44">
        <v>46262</v>
      </c>
      <c r="G502" s="41" t="s">
        <v>915</v>
      </c>
      <c r="H502" s="72">
        <v>46302</v>
      </c>
      <c r="I502" s="50">
        <v>380</v>
      </c>
      <c r="J502" s="35" t="s">
        <v>870</v>
      </c>
      <c r="K502" s="35" t="s">
        <v>473</v>
      </c>
    </row>
    <row r="503" spans="1:11" ht="15">
      <c r="A503" s="2">
        <v>502</v>
      </c>
      <c r="B503" s="35" t="s">
        <v>654</v>
      </c>
      <c r="C503" s="35" t="s">
        <v>13</v>
      </c>
      <c r="D503" s="35" t="s">
        <v>871</v>
      </c>
      <c r="E503" s="42" t="s">
        <v>714</v>
      </c>
      <c r="F503" s="44">
        <v>46262</v>
      </c>
      <c r="G503" s="60"/>
      <c r="H503" s="66"/>
      <c r="I503" s="50">
        <v>411.64</v>
      </c>
      <c r="J503" s="35" t="s">
        <v>872</v>
      </c>
      <c r="K503" s="35" t="s">
        <v>473</v>
      </c>
    </row>
    <row r="504" spans="1:11" ht="15">
      <c r="A504" s="2">
        <v>503</v>
      </c>
      <c r="B504" s="35" t="s">
        <v>126</v>
      </c>
      <c r="C504" s="35" t="s">
        <v>38</v>
      </c>
      <c r="D504" s="35" t="s">
        <v>916</v>
      </c>
      <c r="E504" s="40" t="s">
        <v>900</v>
      </c>
      <c r="F504" s="44">
        <v>46262</v>
      </c>
      <c r="G504" s="41" t="s">
        <v>917</v>
      </c>
      <c r="H504" s="72">
        <v>46302</v>
      </c>
      <c r="I504" s="50">
        <v>190</v>
      </c>
      <c r="J504" s="35" t="s">
        <v>918</v>
      </c>
      <c r="K504" s="35" t="s">
        <v>473</v>
      </c>
    </row>
    <row r="505" spans="1:11" ht="15">
      <c r="A505" s="2">
        <v>504</v>
      </c>
      <c r="B505" s="35" t="s">
        <v>126</v>
      </c>
      <c r="C505" s="35" t="s">
        <v>38</v>
      </c>
      <c r="D505" s="35" t="s">
        <v>916</v>
      </c>
      <c r="E505" s="40" t="s">
        <v>900</v>
      </c>
      <c r="F505" s="44">
        <v>46262</v>
      </c>
      <c r="G505" s="41" t="s">
        <v>919</v>
      </c>
      <c r="H505" s="56">
        <v>46302</v>
      </c>
      <c r="I505" s="50">
        <v>190</v>
      </c>
      <c r="J505" s="35" t="s">
        <v>920</v>
      </c>
      <c r="K505" s="35" t="s">
        <v>473</v>
      </c>
    </row>
    <row r="506" spans="1:11" ht="15">
      <c r="A506" s="2">
        <v>505</v>
      </c>
      <c r="B506" s="35" t="s">
        <v>126</v>
      </c>
      <c r="C506" s="35" t="s">
        <v>38</v>
      </c>
      <c r="D506" s="35" t="s">
        <v>916</v>
      </c>
      <c r="E506" s="40" t="s">
        <v>900</v>
      </c>
      <c r="F506" s="44">
        <v>46262</v>
      </c>
      <c r="G506" s="60"/>
      <c r="H506" s="62"/>
      <c r="I506" s="50">
        <v>190</v>
      </c>
      <c r="J506" s="35" t="s">
        <v>921</v>
      </c>
      <c r="K506" s="35" t="s">
        <v>473</v>
      </c>
    </row>
    <row r="507" spans="1:11" ht="15">
      <c r="A507" s="2">
        <v>506</v>
      </c>
      <c r="B507" s="35" t="s">
        <v>19</v>
      </c>
      <c r="C507" s="35" t="s">
        <v>13</v>
      </c>
      <c r="D507" s="35" t="s">
        <v>285</v>
      </c>
      <c r="E507" s="42" t="s">
        <v>714</v>
      </c>
      <c r="F507" s="44">
        <v>46262</v>
      </c>
      <c r="G507" s="41" t="s">
        <v>922</v>
      </c>
      <c r="H507" s="56">
        <v>46302</v>
      </c>
      <c r="I507" s="50">
        <v>1830.78</v>
      </c>
      <c r="J507" s="35" t="s">
        <v>923</v>
      </c>
      <c r="K507" s="35" t="s">
        <v>473</v>
      </c>
    </row>
    <row r="508" spans="1:11" ht="15">
      <c r="A508" s="2">
        <v>507</v>
      </c>
      <c r="B508" s="35" t="s">
        <v>654</v>
      </c>
      <c r="C508" s="35" t="s">
        <v>13</v>
      </c>
      <c r="D508" s="35" t="s">
        <v>871</v>
      </c>
      <c r="E508" s="42" t="s">
        <v>714</v>
      </c>
      <c r="F508" s="44">
        <v>46262</v>
      </c>
      <c r="G508" s="41" t="s">
        <v>924</v>
      </c>
      <c r="H508" s="56">
        <v>46302</v>
      </c>
      <c r="I508" s="50">
        <v>1695.78</v>
      </c>
      <c r="J508" s="35" t="s">
        <v>925</v>
      </c>
      <c r="K508" s="35" t="s">
        <v>473</v>
      </c>
    </row>
    <row r="509" spans="1:11" ht="15">
      <c r="A509" s="2">
        <v>508</v>
      </c>
      <c r="B509" s="35" t="s">
        <v>727</v>
      </c>
      <c r="C509" s="35" t="s">
        <v>13</v>
      </c>
      <c r="D509" s="35" t="s">
        <v>926</v>
      </c>
      <c r="E509" s="42" t="s">
        <v>714</v>
      </c>
      <c r="F509" s="44">
        <v>46262</v>
      </c>
      <c r="G509" s="41" t="s">
        <v>927</v>
      </c>
      <c r="H509" s="56">
        <v>46302</v>
      </c>
      <c r="I509" s="50">
        <v>1113.28</v>
      </c>
      <c r="J509" s="35" t="s">
        <v>928</v>
      </c>
      <c r="K509" s="35" t="s">
        <v>473</v>
      </c>
    </row>
    <row r="510" spans="1:11" ht="15">
      <c r="A510" s="2">
        <v>509</v>
      </c>
      <c r="B510" s="35" t="s">
        <v>50</v>
      </c>
      <c r="C510" s="35" t="s">
        <v>13</v>
      </c>
      <c r="D510" s="35" t="s">
        <v>724</v>
      </c>
      <c r="E510" s="42" t="s">
        <v>714</v>
      </c>
      <c r="F510" s="44">
        <v>46262</v>
      </c>
      <c r="G510" s="41" t="s">
        <v>929</v>
      </c>
      <c r="H510" s="56">
        <v>46302</v>
      </c>
      <c r="I510" s="50">
        <v>1695.78</v>
      </c>
      <c r="J510" s="35" t="s">
        <v>930</v>
      </c>
      <c r="K510" s="35" t="s">
        <v>473</v>
      </c>
    </row>
    <row r="511" spans="1:11" ht="15">
      <c r="A511" s="2">
        <v>510</v>
      </c>
      <c r="B511" s="35" t="s">
        <v>126</v>
      </c>
      <c r="C511" s="35" t="s">
        <v>13</v>
      </c>
      <c r="D511" s="35" t="s">
        <v>931</v>
      </c>
      <c r="E511" s="42" t="s">
        <v>714</v>
      </c>
      <c r="F511" s="44">
        <v>46262</v>
      </c>
      <c r="G511" s="41" t="s">
        <v>932</v>
      </c>
      <c r="H511" s="56">
        <v>46302</v>
      </c>
      <c r="I511" s="50">
        <v>561.64</v>
      </c>
      <c r="J511" s="35" t="s">
        <v>933</v>
      </c>
      <c r="K511" s="35" t="s">
        <v>473</v>
      </c>
    </row>
    <row r="512" spans="1:11" ht="15">
      <c r="A512" s="2">
        <v>511</v>
      </c>
      <c r="B512" s="35" t="s">
        <v>652</v>
      </c>
      <c r="C512" s="35" t="s">
        <v>13</v>
      </c>
      <c r="D512" s="35" t="s">
        <v>934</v>
      </c>
      <c r="E512" s="42" t="s">
        <v>714</v>
      </c>
      <c r="F512" s="44">
        <v>46262</v>
      </c>
      <c r="G512" s="41" t="s">
        <v>935</v>
      </c>
      <c r="H512" s="72">
        <v>46302</v>
      </c>
      <c r="I512" s="50">
        <v>1512.46</v>
      </c>
      <c r="J512" s="35" t="s">
        <v>936</v>
      </c>
      <c r="K512" s="35" t="s">
        <v>473</v>
      </c>
    </row>
    <row r="513" spans="1:11" ht="15">
      <c r="A513" s="2">
        <v>512</v>
      </c>
      <c r="B513" s="35" t="s">
        <v>95</v>
      </c>
      <c r="C513" s="35" t="s">
        <v>13</v>
      </c>
      <c r="D513" s="35" t="s">
        <v>875</v>
      </c>
      <c r="E513" s="42" t="s">
        <v>714</v>
      </c>
      <c r="F513" s="44">
        <v>46262</v>
      </c>
      <c r="G513" s="41" t="s">
        <v>937</v>
      </c>
      <c r="H513" s="56">
        <v>46302</v>
      </c>
      <c r="I513" s="50">
        <v>1290.78</v>
      </c>
      <c r="J513" s="35" t="s">
        <v>876</v>
      </c>
      <c r="K513" s="35" t="s">
        <v>473</v>
      </c>
    </row>
    <row r="514" spans="1:11" ht="15">
      <c r="A514" s="2">
        <v>513</v>
      </c>
      <c r="B514" s="35" t="s">
        <v>95</v>
      </c>
      <c r="C514" s="35" t="s">
        <v>13</v>
      </c>
      <c r="D514" s="35" t="s">
        <v>877</v>
      </c>
      <c r="E514" s="42" t="s">
        <v>714</v>
      </c>
      <c r="F514" s="44">
        <v>46262</v>
      </c>
      <c r="G514" s="41" t="s">
        <v>938</v>
      </c>
      <c r="H514" s="56">
        <v>46302</v>
      </c>
      <c r="I514" s="50">
        <v>570</v>
      </c>
      <c r="J514" s="35" t="s">
        <v>878</v>
      </c>
      <c r="K514" s="35" t="s">
        <v>473</v>
      </c>
    </row>
    <row r="515" spans="1:11" ht="15">
      <c r="A515" s="2">
        <v>514</v>
      </c>
      <c r="B515" s="35" t="s">
        <v>280</v>
      </c>
      <c r="C515" s="35" t="s">
        <v>13</v>
      </c>
      <c r="D515" s="35" t="s">
        <v>879</v>
      </c>
      <c r="E515" s="42" t="s">
        <v>714</v>
      </c>
      <c r="F515" s="44">
        <v>46262</v>
      </c>
      <c r="G515" s="60"/>
      <c r="H515" s="62"/>
      <c r="I515" s="50">
        <v>1340</v>
      </c>
      <c r="J515" s="35" t="s">
        <v>880</v>
      </c>
      <c r="K515" s="35" t="s">
        <v>473</v>
      </c>
    </row>
    <row r="516" spans="1:11" ht="15">
      <c r="A516" s="2">
        <v>515</v>
      </c>
      <c r="B516" s="35" t="s">
        <v>95</v>
      </c>
      <c r="C516" s="35" t="s">
        <v>13</v>
      </c>
      <c r="D516" s="35" t="s">
        <v>881</v>
      </c>
      <c r="E516" s="42" t="s">
        <v>714</v>
      </c>
      <c r="F516" s="44">
        <v>46262</v>
      </c>
      <c r="G516" s="41" t="s">
        <v>939</v>
      </c>
      <c r="H516" s="56">
        <v>46302</v>
      </c>
      <c r="I516" s="50">
        <v>1290.78</v>
      </c>
      <c r="J516" s="35" t="s">
        <v>882</v>
      </c>
      <c r="K516" s="35" t="s">
        <v>473</v>
      </c>
    </row>
    <row r="517" spans="1:11" ht="15">
      <c r="A517" s="2">
        <v>516</v>
      </c>
      <c r="B517" s="35" t="s">
        <v>50</v>
      </c>
      <c r="C517" s="35" t="s">
        <v>13</v>
      </c>
      <c r="D517" s="35" t="s">
        <v>940</v>
      </c>
      <c r="E517" s="42" t="s">
        <v>714</v>
      </c>
      <c r="F517" s="44">
        <v>46262</v>
      </c>
      <c r="G517" s="41" t="s">
        <v>941</v>
      </c>
      <c r="H517" s="56">
        <v>46302</v>
      </c>
      <c r="I517" s="50">
        <v>325.82</v>
      </c>
      <c r="J517" s="35" t="s">
        <v>942</v>
      </c>
      <c r="K517" s="35" t="s">
        <v>473</v>
      </c>
    </row>
    <row r="518" spans="1:11" ht="15">
      <c r="A518" s="2">
        <v>517</v>
      </c>
      <c r="B518" s="35" t="s">
        <v>50</v>
      </c>
      <c r="C518" s="35" t="s">
        <v>13</v>
      </c>
      <c r="D518" s="35" t="s">
        <v>943</v>
      </c>
      <c r="E518" s="42" t="s">
        <v>714</v>
      </c>
      <c r="F518" s="44">
        <v>46262</v>
      </c>
      <c r="G518" s="41" t="s">
        <v>944</v>
      </c>
      <c r="H518" s="56">
        <v>46302</v>
      </c>
      <c r="I518" s="50">
        <v>380</v>
      </c>
      <c r="J518" s="35" t="s">
        <v>945</v>
      </c>
      <c r="K518" s="35" t="s">
        <v>473</v>
      </c>
    </row>
    <row r="519" spans="1:11" ht="15">
      <c r="A519" s="2">
        <v>518</v>
      </c>
      <c r="B519" s="35" t="s">
        <v>50</v>
      </c>
      <c r="C519" s="35" t="s">
        <v>13</v>
      </c>
      <c r="D519" s="35" t="s">
        <v>946</v>
      </c>
      <c r="E519" s="42" t="s">
        <v>714</v>
      </c>
      <c r="F519" s="44">
        <v>46262</v>
      </c>
      <c r="G519" s="41" t="s">
        <v>947</v>
      </c>
      <c r="H519" s="56">
        <v>46302</v>
      </c>
      <c r="I519" s="50">
        <v>325.82</v>
      </c>
      <c r="J519" s="35" t="s">
        <v>948</v>
      </c>
      <c r="K519" s="35" t="s">
        <v>473</v>
      </c>
    </row>
    <row r="520" spans="1:11" ht="15">
      <c r="A520" s="2">
        <v>519</v>
      </c>
      <c r="B520" s="35" t="s">
        <v>50</v>
      </c>
      <c r="C520" s="35" t="s">
        <v>13</v>
      </c>
      <c r="D520" s="35" t="s">
        <v>949</v>
      </c>
      <c r="E520" s="42" t="s">
        <v>714</v>
      </c>
      <c r="F520" s="44">
        <v>46262</v>
      </c>
      <c r="G520" s="41" t="s">
        <v>950</v>
      </c>
      <c r="H520" s="56">
        <v>46302</v>
      </c>
      <c r="I520" s="50">
        <v>651.64</v>
      </c>
      <c r="J520" s="35" t="s">
        <v>951</v>
      </c>
      <c r="K520" s="35" t="s">
        <v>473</v>
      </c>
    </row>
    <row r="521" spans="1:11" ht="15">
      <c r="A521" s="2">
        <v>520</v>
      </c>
      <c r="B521" s="35" t="s">
        <v>50</v>
      </c>
      <c r="C521" s="35" t="s">
        <v>13</v>
      </c>
      <c r="D521" s="35" t="s">
        <v>952</v>
      </c>
      <c r="E521" s="42" t="s">
        <v>714</v>
      </c>
      <c r="F521" s="44">
        <v>46262</v>
      </c>
      <c r="G521" s="41" t="s">
        <v>953</v>
      </c>
      <c r="H521" s="56">
        <v>46302</v>
      </c>
      <c r="I521" s="50">
        <v>325.82</v>
      </c>
      <c r="J521" s="35" t="s">
        <v>954</v>
      </c>
      <c r="K521" s="35" t="s">
        <v>473</v>
      </c>
    </row>
    <row r="522" spans="1:11" ht="15">
      <c r="A522" s="2">
        <v>521</v>
      </c>
      <c r="B522" s="35" t="s">
        <v>231</v>
      </c>
      <c r="C522" s="35" t="s">
        <v>13</v>
      </c>
      <c r="D522" s="35" t="s">
        <v>955</v>
      </c>
      <c r="E522" s="42" t="s">
        <v>714</v>
      </c>
      <c r="F522" s="44">
        <v>46262</v>
      </c>
      <c r="G522" s="60"/>
      <c r="H522" s="62"/>
      <c r="I522" s="50">
        <v>1113.28</v>
      </c>
      <c r="J522" s="35" t="s">
        <v>956</v>
      </c>
      <c r="K522" s="35" t="s">
        <v>473</v>
      </c>
    </row>
    <row r="523" spans="1:11" ht="15">
      <c r="A523" s="2">
        <v>522</v>
      </c>
      <c r="B523" s="35" t="s">
        <v>813</v>
      </c>
      <c r="C523" s="35" t="s">
        <v>13</v>
      </c>
      <c r="D523" s="35" t="s">
        <v>957</v>
      </c>
      <c r="E523" s="42" t="s">
        <v>714</v>
      </c>
      <c r="F523" s="44">
        <v>46262</v>
      </c>
      <c r="G523" s="60"/>
      <c r="H523" s="62"/>
      <c r="I523" s="50">
        <v>1968.28</v>
      </c>
      <c r="J523" s="35" t="s">
        <v>958</v>
      </c>
      <c r="K523" s="35" t="s">
        <v>473</v>
      </c>
    </row>
    <row r="524" spans="1:11" ht="15">
      <c r="A524" s="2">
        <v>523</v>
      </c>
      <c r="B524" s="35" t="s">
        <v>34</v>
      </c>
      <c r="C524" s="35" t="s">
        <v>13</v>
      </c>
      <c r="D524" s="35" t="s">
        <v>173</v>
      </c>
      <c r="E524" s="42" t="s">
        <v>714</v>
      </c>
      <c r="F524" s="44">
        <v>46262</v>
      </c>
      <c r="G524" s="60"/>
      <c r="H524" s="62"/>
      <c r="I524" s="50">
        <v>1914.1</v>
      </c>
      <c r="J524" s="35" t="s">
        <v>959</v>
      </c>
      <c r="K524" s="35" t="s">
        <v>473</v>
      </c>
    </row>
    <row r="525" spans="1:11" ht="15">
      <c r="A525" s="2">
        <v>524</v>
      </c>
      <c r="B525" s="35" t="s">
        <v>625</v>
      </c>
      <c r="C525" s="35" t="s">
        <v>194</v>
      </c>
      <c r="D525" s="35" t="s">
        <v>960</v>
      </c>
      <c r="E525" s="35" t="s">
        <v>961</v>
      </c>
      <c r="F525" s="56">
        <v>46304</v>
      </c>
      <c r="G525" s="60"/>
      <c r="H525" s="62"/>
      <c r="I525" s="67">
        <v>1322</v>
      </c>
      <c r="J525" s="35" t="s">
        <v>165</v>
      </c>
      <c r="K525" s="35" t="s">
        <v>473</v>
      </c>
    </row>
    <row r="526" spans="1:11" ht="15">
      <c r="A526" s="2">
        <v>525</v>
      </c>
      <c r="B526" s="35" t="s">
        <v>763</v>
      </c>
      <c r="C526" s="35" t="s">
        <v>194</v>
      </c>
      <c r="D526" s="35" t="s">
        <v>962</v>
      </c>
      <c r="E526" s="35" t="s">
        <v>963</v>
      </c>
      <c r="F526" s="56">
        <v>46304</v>
      </c>
      <c r="G526" s="60"/>
      <c r="H526" s="62"/>
      <c r="I526" s="67">
        <v>1175.55</v>
      </c>
      <c r="J526" s="35" t="s">
        <v>165</v>
      </c>
      <c r="K526" s="35" t="s">
        <v>473</v>
      </c>
    </row>
    <row r="527" spans="1:11" ht="15">
      <c r="A527" s="2">
        <v>526</v>
      </c>
      <c r="B527" s="35" t="s">
        <v>763</v>
      </c>
      <c r="C527" s="35" t="s">
        <v>194</v>
      </c>
      <c r="D527" s="35" t="s">
        <v>964</v>
      </c>
      <c r="E527" s="35" t="s">
        <v>965</v>
      </c>
      <c r="F527" s="56">
        <v>46300</v>
      </c>
      <c r="G527" s="60"/>
      <c r="H527" s="62"/>
      <c r="I527" s="67">
        <v>1175.55</v>
      </c>
      <c r="J527" s="35" t="s">
        <v>165</v>
      </c>
      <c r="K527" s="35" t="s">
        <v>473</v>
      </c>
    </row>
    <row r="528" spans="1:11" ht="15">
      <c r="A528" s="2">
        <v>527</v>
      </c>
      <c r="B528" s="35" t="s">
        <v>763</v>
      </c>
      <c r="C528" s="35" t="s">
        <v>194</v>
      </c>
      <c r="D528" s="35" t="s">
        <v>966</v>
      </c>
      <c r="E528" s="35" t="s">
        <v>967</v>
      </c>
      <c r="F528" s="56">
        <v>46304</v>
      </c>
      <c r="G528" s="60"/>
      <c r="H528" s="62"/>
      <c r="I528" s="67">
        <v>1175.55</v>
      </c>
      <c r="J528" s="35" t="s">
        <v>165</v>
      </c>
      <c r="K528" s="35" t="s">
        <v>473</v>
      </c>
    </row>
    <row r="529" spans="1:11" ht="15">
      <c r="A529" s="2">
        <v>528</v>
      </c>
      <c r="B529" s="35" t="s">
        <v>763</v>
      </c>
      <c r="C529" s="35" t="s">
        <v>194</v>
      </c>
      <c r="D529" s="35" t="s">
        <v>968</v>
      </c>
      <c r="E529" s="35" t="s">
        <v>969</v>
      </c>
      <c r="F529" s="56">
        <v>46304</v>
      </c>
      <c r="G529" s="60"/>
      <c r="H529" s="62"/>
      <c r="I529" s="67">
        <v>828.96</v>
      </c>
      <c r="J529" s="35" t="s">
        <v>165</v>
      </c>
      <c r="K529" s="35" t="s">
        <v>473</v>
      </c>
    </row>
    <row r="530" spans="1:11" ht="15">
      <c r="A530" s="2">
        <v>529</v>
      </c>
      <c r="B530" s="35" t="s">
        <v>763</v>
      </c>
      <c r="C530" s="35" t="s">
        <v>194</v>
      </c>
      <c r="D530" s="35" t="s">
        <v>970</v>
      </c>
      <c r="E530" s="35" t="s">
        <v>971</v>
      </c>
      <c r="F530" s="56">
        <v>46304</v>
      </c>
      <c r="G530" s="60"/>
      <c r="H530" s="62"/>
      <c r="I530" s="67">
        <v>1175.55</v>
      </c>
      <c r="J530" s="35" t="s">
        <v>165</v>
      </c>
      <c r="K530" s="35" t="s">
        <v>473</v>
      </c>
    </row>
    <row r="531" spans="1:11" ht="15">
      <c r="A531" s="2">
        <v>530</v>
      </c>
      <c r="B531" s="35" t="s">
        <v>763</v>
      </c>
      <c r="C531" s="35" t="s">
        <v>194</v>
      </c>
      <c r="D531" s="35" t="s">
        <v>972</v>
      </c>
      <c r="E531" s="35" t="s">
        <v>973</v>
      </c>
      <c r="F531" s="56">
        <v>46304</v>
      </c>
      <c r="G531" s="60"/>
      <c r="H531" s="62"/>
      <c r="I531" s="67">
        <v>1175.55</v>
      </c>
      <c r="J531" s="35" t="s">
        <v>165</v>
      </c>
      <c r="K531" s="35" t="s">
        <v>473</v>
      </c>
    </row>
    <row r="532" spans="1:11" ht="15">
      <c r="A532" s="2">
        <v>531</v>
      </c>
      <c r="B532" s="35" t="s">
        <v>95</v>
      </c>
      <c r="C532" s="35" t="s">
        <v>194</v>
      </c>
      <c r="D532" s="35" t="s">
        <v>974</v>
      </c>
      <c r="E532" s="35" t="s">
        <v>975</v>
      </c>
      <c r="F532" s="56">
        <v>46304</v>
      </c>
      <c r="G532" s="60"/>
      <c r="H532" s="66"/>
      <c r="I532" s="67">
        <v>1500</v>
      </c>
      <c r="J532" s="35" t="s">
        <v>165</v>
      </c>
      <c r="K532" s="35" t="s">
        <v>473</v>
      </c>
    </row>
    <row r="533" spans="1:11" ht="15">
      <c r="A533" s="2">
        <v>532</v>
      </c>
      <c r="B533" s="35" t="s">
        <v>95</v>
      </c>
      <c r="C533" s="35" t="s">
        <v>194</v>
      </c>
      <c r="D533" s="35" t="s">
        <v>976</v>
      </c>
      <c r="E533" s="64"/>
      <c r="F533" s="60"/>
      <c r="G533" s="60"/>
      <c r="H533" s="62"/>
      <c r="I533" s="67">
        <v>1403.64</v>
      </c>
      <c r="J533" s="35" t="s">
        <v>165</v>
      </c>
      <c r="K533" s="35" t="s">
        <v>473</v>
      </c>
    </row>
    <row r="534" spans="1:11" ht="15">
      <c r="A534" s="2">
        <v>533</v>
      </c>
      <c r="B534" s="35" t="s">
        <v>95</v>
      </c>
      <c r="C534" s="35" t="s">
        <v>194</v>
      </c>
      <c r="D534" s="35" t="s">
        <v>977</v>
      </c>
      <c r="E534" s="64"/>
      <c r="F534" s="60"/>
      <c r="G534" s="60"/>
      <c r="H534" s="62"/>
      <c r="I534" s="67">
        <v>1500</v>
      </c>
      <c r="J534" s="35" t="s">
        <v>165</v>
      </c>
      <c r="K534" s="35" t="s">
        <v>473</v>
      </c>
    </row>
    <row r="535" spans="1:11" ht="15">
      <c r="A535" s="2">
        <v>534</v>
      </c>
      <c r="B535" s="35" t="s">
        <v>95</v>
      </c>
      <c r="C535" s="35" t="s">
        <v>194</v>
      </c>
      <c r="D535" s="35" t="s">
        <v>978</v>
      </c>
      <c r="E535" s="64"/>
      <c r="F535" s="60"/>
      <c r="G535" s="60"/>
      <c r="H535" s="66"/>
      <c r="I535" s="67">
        <v>1500</v>
      </c>
      <c r="J535" s="35" t="s">
        <v>165</v>
      </c>
      <c r="K535" s="35" t="s">
        <v>473</v>
      </c>
    </row>
    <row r="536" spans="1:11" ht="15">
      <c r="A536" s="2">
        <v>535</v>
      </c>
      <c r="B536" s="35" t="s">
        <v>95</v>
      </c>
      <c r="C536" s="35" t="s">
        <v>194</v>
      </c>
      <c r="D536" s="35" t="s">
        <v>979</v>
      </c>
      <c r="E536" s="64"/>
      <c r="F536" s="60"/>
      <c r="G536" s="60"/>
      <c r="H536" s="62"/>
      <c r="I536" s="67">
        <v>1500</v>
      </c>
      <c r="J536" s="35" t="s">
        <v>165</v>
      </c>
      <c r="K536" s="35" t="s">
        <v>473</v>
      </c>
    </row>
    <row r="537" spans="1:11" ht="15">
      <c r="A537" s="2">
        <v>536</v>
      </c>
      <c r="B537" s="35" t="s">
        <v>95</v>
      </c>
      <c r="C537" s="35" t="s">
        <v>194</v>
      </c>
      <c r="D537" s="35" t="s">
        <v>980</v>
      </c>
      <c r="E537" s="64"/>
      <c r="F537" s="60"/>
      <c r="G537" s="60"/>
      <c r="H537" s="62"/>
      <c r="I537" s="67">
        <v>1500</v>
      </c>
      <c r="J537" s="35" t="s">
        <v>165</v>
      </c>
      <c r="K537" s="35" t="s">
        <v>473</v>
      </c>
    </row>
    <row r="538" spans="1:11" ht="15">
      <c r="A538" s="2">
        <v>537</v>
      </c>
      <c r="B538" s="35" t="s">
        <v>95</v>
      </c>
      <c r="C538" s="35" t="s">
        <v>194</v>
      </c>
      <c r="D538" s="35" t="s">
        <v>981</v>
      </c>
      <c r="E538" s="64"/>
      <c r="F538" s="60"/>
      <c r="G538" s="60"/>
      <c r="H538" s="62"/>
      <c r="I538" s="67">
        <v>1010.63</v>
      </c>
      <c r="J538" s="35" t="s">
        <v>165</v>
      </c>
      <c r="K538" s="35" t="s">
        <v>473</v>
      </c>
    </row>
    <row r="539" spans="1:11" ht="15">
      <c r="A539" s="2">
        <v>538</v>
      </c>
      <c r="B539" s="35" t="s">
        <v>95</v>
      </c>
      <c r="C539" s="35" t="s">
        <v>194</v>
      </c>
      <c r="D539" s="35" t="s">
        <v>982</v>
      </c>
      <c r="E539" s="64"/>
      <c r="F539" s="60"/>
      <c r="G539" s="60"/>
      <c r="H539" s="62"/>
      <c r="I539" s="67">
        <v>1398.33</v>
      </c>
      <c r="J539" s="35" t="s">
        <v>165</v>
      </c>
      <c r="K539" s="35" t="s">
        <v>473</v>
      </c>
    </row>
    <row r="540" spans="1:11" ht="15">
      <c r="A540" s="2">
        <v>539</v>
      </c>
      <c r="B540" s="35" t="s">
        <v>763</v>
      </c>
      <c r="C540" s="35" t="s">
        <v>194</v>
      </c>
      <c r="D540" s="35" t="s">
        <v>983</v>
      </c>
      <c r="E540" s="63"/>
      <c r="F540" s="60"/>
      <c r="G540" s="60"/>
      <c r="H540" s="62"/>
      <c r="I540" s="67">
        <v>1175.55</v>
      </c>
      <c r="J540" s="35" t="s">
        <v>165</v>
      </c>
      <c r="K540" s="35" t="s">
        <v>473</v>
      </c>
    </row>
    <row r="541" spans="1:11" ht="15">
      <c r="A541" s="2">
        <v>540</v>
      </c>
      <c r="B541" s="35" t="s">
        <v>763</v>
      </c>
      <c r="C541" s="35" t="s">
        <v>194</v>
      </c>
      <c r="D541" s="35" t="s">
        <v>984</v>
      </c>
      <c r="E541" s="63"/>
      <c r="F541" s="63"/>
      <c r="G541" s="63"/>
      <c r="H541" s="62"/>
      <c r="I541" s="67">
        <v>1175.55</v>
      </c>
      <c r="J541" s="35" t="s">
        <v>165</v>
      </c>
      <c r="K541" s="35" t="s">
        <v>473</v>
      </c>
    </row>
    <row r="542" spans="1:11" ht="15">
      <c r="A542" s="2">
        <v>541</v>
      </c>
      <c r="B542" s="35" t="s">
        <v>95</v>
      </c>
      <c r="C542" s="35" t="s">
        <v>194</v>
      </c>
      <c r="D542" s="35" t="s">
        <v>985</v>
      </c>
      <c r="E542" s="68"/>
      <c r="F542" s="68"/>
      <c r="G542" s="68"/>
      <c r="H542" s="66"/>
      <c r="I542" s="67">
        <v>1376.14</v>
      </c>
      <c r="J542" s="35" t="s">
        <v>165</v>
      </c>
      <c r="K542" s="35" t="s">
        <v>473</v>
      </c>
    </row>
    <row r="543" spans="1:11" ht="15">
      <c r="A543" s="2">
        <v>542</v>
      </c>
      <c r="B543" s="35" t="s">
        <v>126</v>
      </c>
      <c r="C543" s="35" t="s">
        <v>194</v>
      </c>
      <c r="D543" s="35" t="s">
        <v>986</v>
      </c>
      <c r="E543" s="68"/>
      <c r="F543" s="68"/>
      <c r="G543" s="68"/>
      <c r="H543" s="66"/>
      <c r="I543" s="67">
        <v>1594.71</v>
      </c>
      <c r="J543" s="35" t="s">
        <v>165</v>
      </c>
      <c r="K543" s="35" t="s">
        <v>473</v>
      </c>
    </row>
    <row r="544" spans="1:11" ht="15">
      <c r="A544" s="2">
        <v>543</v>
      </c>
      <c r="B544" s="35" t="s">
        <v>95</v>
      </c>
      <c r="C544" s="35" t="s">
        <v>194</v>
      </c>
      <c r="D544" s="35" t="s">
        <v>987</v>
      </c>
      <c r="E544" s="68"/>
      <c r="F544" s="68"/>
      <c r="G544" s="68"/>
      <c r="H544" s="66"/>
      <c r="I544" s="67">
        <v>1500</v>
      </c>
      <c r="J544" s="35" t="s">
        <v>165</v>
      </c>
      <c r="K544" s="35" t="s">
        <v>473</v>
      </c>
    </row>
    <row r="545" spans="1:11" ht="15">
      <c r="A545" s="2">
        <v>544</v>
      </c>
      <c r="B545" s="35" t="s">
        <v>491</v>
      </c>
      <c r="C545" s="35" t="s">
        <v>194</v>
      </c>
      <c r="D545" s="35" t="s">
        <v>988</v>
      </c>
      <c r="E545" s="68"/>
      <c r="F545" s="68"/>
      <c r="G545" s="68"/>
      <c r="H545" s="66"/>
      <c r="I545" s="67">
        <v>1272.8800000000001</v>
      </c>
      <c r="J545" s="35" t="s">
        <v>165</v>
      </c>
      <c r="K545" s="35" t="s">
        <v>473</v>
      </c>
    </row>
    <row r="546" spans="1:11" ht="15">
      <c r="A546" s="2">
        <v>545</v>
      </c>
      <c r="B546" s="35" t="s">
        <v>616</v>
      </c>
      <c r="C546" s="35" t="s">
        <v>166</v>
      </c>
      <c r="D546" s="42" t="s">
        <v>989</v>
      </c>
      <c r="E546" s="42" t="s">
        <v>735</v>
      </c>
      <c r="F546" s="44">
        <v>46258</v>
      </c>
      <c r="G546" s="68"/>
      <c r="H546" s="66"/>
      <c r="I546" s="50">
        <v>2082.9899999999998</v>
      </c>
      <c r="J546" s="35" t="s">
        <v>165</v>
      </c>
      <c r="K546" s="35" t="s">
        <v>473</v>
      </c>
    </row>
    <row r="547" spans="1:11" ht="15">
      <c r="A547" s="2">
        <v>546</v>
      </c>
      <c r="B547" s="35" t="s">
        <v>27</v>
      </c>
      <c r="C547" s="35" t="s">
        <v>161</v>
      </c>
      <c r="D547" s="42" t="s">
        <v>335</v>
      </c>
      <c r="E547" s="37" t="s">
        <v>990</v>
      </c>
      <c r="F547" s="44">
        <v>46287</v>
      </c>
      <c r="G547" s="37" t="s">
        <v>991</v>
      </c>
      <c r="H547" s="44">
        <v>46302</v>
      </c>
      <c r="I547" s="50">
        <v>550</v>
      </c>
      <c r="J547" s="35" t="s">
        <v>165</v>
      </c>
      <c r="K547" s="35" t="s">
        <v>473</v>
      </c>
    </row>
    <row r="548" spans="1:11" ht="15">
      <c r="A548" s="2">
        <v>547</v>
      </c>
      <c r="B548" s="35" t="s">
        <v>193</v>
      </c>
      <c r="C548" s="35" t="s">
        <v>161</v>
      </c>
      <c r="D548" s="42" t="s">
        <v>502</v>
      </c>
      <c r="E548" s="37" t="s">
        <v>992</v>
      </c>
      <c r="F548" s="44">
        <v>46303</v>
      </c>
      <c r="G548" s="60"/>
      <c r="H548" s="65"/>
      <c r="I548" s="50">
        <v>840</v>
      </c>
      <c r="J548" s="35" t="s">
        <v>165</v>
      </c>
      <c r="K548" s="35" t="s">
        <v>473</v>
      </c>
    </row>
    <row r="549" spans="1:11" ht="15">
      <c r="A549" s="2">
        <v>548</v>
      </c>
      <c r="B549" s="35" t="s">
        <v>50</v>
      </c>
      <c r="C549" s="35" t="s">
        <v>161</v>
      </c>
      <c r="D549" s="42" t="s">
        <v>993</v>
      </c>
      <c r="E549" s="64"/>
      <c r="F549" s="65"/>
      <c r="G549" s="60"/>
      <c r="H549" s="65"/>
      <c r="I549" s="50">
        <v>750</v>
      </c>
      <c r="J549" s="35" t="s">
        <v>165</v>
      </c>
      <c r="K549" s="35" t="s">
        <v>473</v>
      </c>
    </row>
    <row r="550" spans="1:11" ht="15">
      <c r="A550" s="2">
        <v>549</v>
      </c>
      <c r="B550" s="35" t="s">
        <v>243</v>
      </c>
      <c r="C550" s="35" t="s">
        <v>161</v>
      </c>
      <c r="D550" s="42" t="s">
        <v>20</v>
      </c>
      <c r="E550" s="40" t="s">
        <v>994</v>
      </c>
      <c r="F550" s="44">
        <v>46296</v>
      </c>
      <c r="G550" s="41" t="s">
        <v>995</v>
      </c>
      <c r="H550" s="44">
        <v>46302</v>
      </c>
      <c r="I550" s="50">
        <v>1140</v>
      </c>
      <c r="J550" s="35" t="s">
        <v>165</v>
      </c>
      <c r="K550" s="35" t="s">
        <v>473</v>
      </c>
    </row>
    <row r="551" spans="1:11" ht="15">
      <c r="A551" s="2">
        <v>550</v>
      </c>
      <c r="B551" s="35" t="s">
        <v>243</v>
      </c>
      <c r="C551" s="35" t="s">
        <v>161</v>
      </c>
      <c r="D551" s="42" t="s">
        <v>996</v>
      </c>
      <c r="E551" s="64"/>
      <c r="F551" s="65"/>
      <c r="G551" s="60"/>
      <c r="H551" s="65"/>
      <c r="I551" s="50">
        <v>570</v>
      </c>
      <c r="J551" s="35" t="s">
        <v>165</v>
      </c>
      <c r="K551" s="35" t="s">
        <v>473</v>
      </c>
    </row>
    <row r="552" spans="1:11" ht="15">
      <c r="A552" s="2">
        <v>551</v>
      </c>
      <c r="B552" s="35" t="s">
        <v>243</v>
      </c>
      <c r="C552" s="35" t="s">
        <v>161</v>
      </c>
      <c r="D552" s="42" t="s">
        <v>997</v>
      </c>
      <c r="E552" s="42" t="s">
        <v>998</v>
      </c>
      <c r="F552" s="44">
        <v>46295</v>
      </c>
      <c r="G552" s="41" t="s">
        <v>999</v>
      </c>
      <c r="H552" s="44">
        <v>46302</v>
      </c>
      <c r="I552" s="50">
        <v>1140</v>
      </c>
      <c r="J552" s="35" t="s">
        <v>165</v>
      </c>
      <c r="K552" s="35" t="s">
        <v>473</v>
      </c>
    </row>
    <row r="553" spans="1:11" ht="15">
      <c r="A553" s="2">
        <v>552</v>
      </c>
      <c r="B553" s="35" t="s">
        <v>50</v>
      </c>
      <c r="C553" s="35" t="s">
        <v>161</v>
      </c>
      <c r="D553" s="42" t="s">
        <v>1000</v>
      </c>
      <c r="E553" s="42" t="s">
        <v>1001</v>
      </c>
      <c r="F553" s="44">
        <v>46294</v>
      </c>
      <c r="G553" s="41" t="s">
        <v>1002</v>
      </c>
      <c r="H553" s="44">
        <v>46302</v>
      </c>
      <c r="I553" s="50">
        <v>1050</v>
      </c>
      <c r="J553" s="35" t="s">
        <v>165</v>
      </c>
      <c r="K553" s="35" t="s">
        <v>473</v>
      </c>
    </row>
    <row r="554" spans="1:11" ht="15">
      <c r="A554" s="2">
        <v>553</v>
      </c>
      <c r="B554" s="35" t="s">
        <v>1003</v>
      </c>
      <c r="C554" s="35" t="s">
        <v>161</v>
      </c>
      <c r="D554" s="42" t="s">
        <v>1004</v>
      </c>
      <c r="E554" s="40" t="s">
        <v>1005</v>
      </c>
      <c r="F554" s="44">
        <v>46293</v>
      </c>
      <c r="G554" s="41" t="s">
        <v>1006</v>
      </c>
      <c r="H554" s="44">
        <v>46302</v>
      </c>
      <c r="I554" s="50">
        <v>924</v>
      </c>
      <c r="J554" s="35" t="s">
        <v>165</v>
      </c>
      <c r="K554" s="35" t="s">
        <v>473</v>
      </c>
    </row>
    <row r="555" spans="1:11" ht="15">
      <c r="A555" s="2">
        <v>554</v>
      </c>
      <c r="B555" s="35" t="s">
        <v>491</v>
      </c>
      <c r="C555" s="35" t="s">
        <v>161</v>
      </c>
      <c r="D555" s="42" t="s">
        <v>1007</v>
      </c>
      <c r="E555" s="64"/>
      <c r="F555" s="65"/>
      <c r="G555" s="60"/>
      <c r="H555" s="65"/>
      <c r="I555" s="50">
        <v>349.45</v>
      </c>
      <c r="J555" s="35" t="s">
        <v>165</v>
      </c>
      <c r="K555" s="35" t="s">
        <v>473</v>
      </c>
    </row>
    <row r="556" spans="1:11" ht="15">
      <c r="A556" s="2">
        <v>555</v>
      </c>
      <c r="B556" s="35" t="s">
        <v>1008</v>
      </c>
      <c r="C556" s="35" t="s">
        <v>161</v>
      </c>
      <c r="D556" s="42" t="s">
        <v>1009</v>
      </c>
      <c r="E556" s="64"/>
      <c r="F556" s="65"/>
      <c r="G556" s="60"/>
      <c r="H556" s="65"/>
      <c r="I556" s="50">
        <v>780</v>
      </c>
      <c r="J556" s="35" t="s">
        <v>165</v>
      </c>
      <c r="K556" s="35" t="s">
        <v>473</v>
      </c>
    </row>
    <row r="557" spans="1:11" ht="15">
      <c r="A557" s="2">
        <v>556</v>
      </c>
      <c r="B557" s="35" t="s">
        <v>491</v>
      </c>
      <c r="C557" s="35" t="s">
        <v>161</v>
      </c>
      <c r="D557" s="42" t="s">
        <v>1010</v>
      </c>
      <c r="E557" s="64"/>
      <c r="F557" s="65"/>
      <c r="G557" s="60"/>
      <c r="H557" s="65"/>
      <c r="I557" s="50">
        <v>1363.78</v>
      </c>
      <c r="J557" s="35" t="s">
        <v>165</v>
      </c>
      <c r="K557" s="35" t="s">
        <v>473</v>
      </c>
    </row>
    <row r="558" spans="1:11" ht="15">
      <c r="A558" s="2">
        <v>557</v>
      </c>
      <c r="B558" s="35" t="s">
        <v>182</v>
      </c>
      <c r="C558" s="35" t="s">
        <v>497</v>
      </c>
      <c r="D558" s="42" t="s">
        <v>507</v>
      </c>
      <c r="E558" s="40" t="s">
        <v>1011</v>
      </c>
      <c r="F558" s="44">
        <v>46290</v>
      </c>
      <c r="G558" s="60"/>
      <c r="H558" s="65"/>
      <c r="I558" s="50">
        <v>4200</v>
      </c>
      <c r="J558" s="35" t="s">
        <v>165</v>
      </c>
      <c r="K558" s="35" t="s">
        <v>473</v>
      </c>
    </row>
    <row r="559" spans="1:11" ht="15">
      <c r="A559" s="2">
        <v>558</v>
      </c>
      <c r="B559" s="35" t="s">
        <v>1012</v>
      </c>
      <c r="C559" s="35" t="s">
        <v>429</v>
      </c>
      <c r="D559" s="42" t="s">
        <v>1013</v>
      </c>
      <c r="E559" s="40" t="s">
        <v>1014</v>
      </c>
      <c r="F559" s="44">
        <v>46274</v>
      </c>
      <c r="G559" s="83" t="s">
        <v>1015</v>
      </c>
      <c r="H559" s="86">
        <v>46302</v>
      </c>
      <c r="I559" s="50">
        <v>852</v>
      </c>
      <c r="J559" s="35" t="s">
        <v>165</v>
      </c>
      <c r="K559" s="35" t="s">
        <v>473</v>
      </c>
    </row>
    <row r="560" spans="1:11" ht="15">
      <c r="A560" s="2">
        <v>559</v>
      </c>
      <c r="B560" s="35" t="s">
        <v>1012</v>
      </c>
      <c r="C560" s="35" t="s">
        <v>429</v>
      </c>
      <c r="D560" s="42" t="s">
        <v>1016</v>
      </c>
      <c r="E560" s="40" t="s">
        <v>1017</v>
      </c>
      <c r="F560" s="44">
        <v>46269</v>
      </c>
      <c r="G560" s="83" t="s">
        <v>1018</v>
      </c>
      <c r="H560" s="86">
        <v>46302</v>
      </c>
      <c r="I560" s="50">
        <v>43.83</v>
      </c>
      <c r="J560" s="35" t="s">
        <v>165</v>
      </c>
      <c r="K560" s="35" t="s">
        <v>473</v>
      </c>
    </row>
    <row r="561" spans="1:11" ht="15">
      <c r="A561" s="2">
        <v>560</v>
      </c>
      <c r="B561" s="35" t="s">
        <v>1012</v>
      </c>
      <c r="C561" s="35" t="s">
        <v>429</v>
      </c>
      <c r="D561" s="42" t="s">
        <v>488</v>
      </c>
      <c r="E561" s="40" t="s">
        <v>1019</v>
      </c>
      <c r="F561" s="44">
        <v>46274</v>
      </c>
      <c r="G561" s="83" t="s">
        <v>1020</v>
      </c>
      <c r="H561" s="86">
        <v>46302</v>
      </c>
      <c r="I561" s="50">
        <v>40</v>
      </c>
      <c r="J561" s="35" t="s">
        <v>165</v>
      </c>
      <c r="K561" s="35" t="s">
        <v>473</v>
      </c>
    </row>
    <row r="562" spans="1:11" ht="15">
      <c r="A562" s="2">
        <v>561</v>
      </c>
      <c r="B562" s="35" t="s">
        <v>126</v>
      </c>
      <c r="C562" s="35" t="s">
        <v>420</v>
      </c>
      <c r="D562" s="42" t="s">
        <v>571</v>
      </c>
      <c r="E562" s="40" t="s">
        <v>1021</v>
      </c>
      <c r="F562" s="44">
        <v>46283</v>
      </c>
      <c r="G562" s="60"/>
      <c r="H562" s="62"/>
      <c r="I562" s="50">
        <v>32.04</v>
      </c>
      <c r="J562" s="35" t="s">
        <v>165</v>
      </c>
      <c r="K562" s="35" t="s">
        <v>473</v>
      </c>
    </row>
    <row r="563" spans="1:11" ht="15">
      <c r="A563" s="2">
        <v>562</v>
      </c>
      <c r="B563" s="35" t="s">
        <v>182</v>
      </c>
      <c r="C563" s="35" t="s">
        <v>420</v>
      </c>
      <c r="D563" s="42" t="s">
        <v>1022</v>
      </c>
      <c r="E563" s="40" t="s">
        <v>1023</v>
      </c>
      <c r="F563" s="44">
        <v>46283</v>
      </c>
      <c r="G563" s="60"/>
      <c r="H563" s="62"/>
      <c r="I563" s="50">
        <v>108</v>
      </c>
      <c r="J563" s="35" t="s">
        <v>165</v>
      </c>
      <c r="K563" s="35" t="s">
        <v>473</v>
      </c>
    </row>
    <row r="564" spans="1:11" ht="15">
      <c r="A564" s="2">
        <v>563</v>
      </c>
      <c r="B564" s="35" t="s">
        <v>126</v>
      </c>
      <c r="C564" s="35" t="s">
        <v>420</v>
      </c>
      <c r="D564" s="42" t="s">
        <v>1024</v>
      </c>
      <c r="E564" s="40" t="s">
        <v>1025</v>
      </c>
      <c r="F564" s="44">
        <v>46290</v>
      </c>
      <c r="G564" s="60"/>
      <c r="H564" s="62"/>
      <c r="I564" s="50">
        <v>80.75</v>
      </c>
      <c r="J564" s="35" t="s">
        <v>165</v>
      </c>
      <c r="K564" s="35" t="s">
        <v>473</v>
      </c>
    </row>
    <row r="565" spans="1:11" ht="15">
      <c r="A565" s="2">
        <v>564</v>
      </c>
      <c r="B565" s="35" t="s">
        <v>813</v>
      </c>
      <c r="C565" s="35" t="s">
        <v>420</v>
      </c>
      <c r="D565" s="42" t="s">
        <v>486</v>
      </c>
      <c r="E565" s="40" t="s">
        <v>1026</v>
      </c>
      <c r="F565" s="44">
        <v>46294</v>
      </c>
      <c r="G565" s="60"/>
      <c r="H565" s="62"/>
      <c r="I565" s="50">
        <v>219.2</v>
      </c>
      <c r="J565" s="35" t="s">
        <v>165</v>
      </c>
      <c r="K565" s="35" t="s">
        <v>473</v>
      </c>
    </row>
    <row r="566" spans="1:11" ht="15">
      <c r="A566" s="2">
        <v>565</v>
      </c>
      <c r="B566" s="35" t="s">
        <v>182</v>
      </c>
      <c r="C566" s="35" t="s">
        <v>420</v>
      </c>
      <c r="D566" s="42" t="s">
        <v>1027</v>
      </c>
      <c r="E566" s="40" t="s">
        <v>1028</v>
      </c>
      <c r="F566" s="44">
        <v>46294</v>
      </c>
      <c r="G566" s="60"/>
      <c r="H566" s="62"/>
      <c r="I566" s="50">
        <v>482.46</v>
      </c>
      <c r="J566" s="35" t="s">
        <v>165</v>
      </c>
      <c r="K566" s="35" t="s">
        <v>473</v>
      </c>
    </row>
    <row r="567" spans="1:11" ht="15">
      <c r="A567" s="2">
        <v>566</v>
      </c>
      <c r="B567" s="35" t="s">
        <v>813</v>
      </c>
      <c r="C567" s="35" t="s">
        <v>420</v>
      </c>
      <c r="D567" s="42" t="s">
        <v>430</v>
      </c>
      <c r="E567" s="40" t="s">
        <v>1029</v>
      </c>
      <c r="F567" s="44">
        <v>46294</v>
      </c>
      <c r="G567" s="60"/>
      <c r="H567" s="62"/>
      <c r="I567" s="50">
        <v>239.36</v>
      </c>
      <c r="J567" s="35" t="s">
        <v>165</v>
      </c>
      <c r="K567" s="35" t="s">
        <v>473</v>
      </c>
    </row>
    <row r="568" spans="1:11" ht="15">
      <c r="A568" s="2">
        <v>567</v>
      </c>
      <c r="B568" s="35" t="s">
        <v>182</v>
      </c>
      <c r="C568" s="35" t="s">
        <v>420</v>
      </c>
      <c r="D568" s="42" t="s">
        <v>833</v>
      </c>
      <c r="E568" s="40" t="s">
        <v>1030</v>
      </c>
      <c r="F568" s="44">
        <v>46294</v>
      </c>
      <c r="G568" s="60"/>
      <c r="H568" s="65"/>
      <c r="I568" s="50">
        <v>991.67</v>
      </c>
      <c r="J568" s="35" t="s">
        <v>165</v>
      </c>
      <c r="K568" s="35" t="s">
        <v>473</v>
      </c>
    </row>
    <row r="569" spans="1:11" ht="15">
      <c r="A569" s="2">
        <v>568</v>
      </c>
      <c r="B569" s="35" t="s">
        <v>1031</v>
      </c>
      <c r="C569" s="35" t="s">
        <v>538</v>
      </c>
      <c r="D569" s="42" t="s">
        <v>1032</v>
      </c>
      <c r="E569" s="40" t="s">
        <v>1033</v>
      </c>
      <c r="F569" s="44">
        <v>46255</v>
      </c>
      <c r="G569" s="41" t="s">
        <v>1034</v>
      </c>
      <c r="H569" s="56">
        <v>46302</v>
      </c>
      <c r="I569" s="50">
        <v>3884.28</v>
      </c>
      <c r="J569" s="35" t="s">
        <v>1035</v>
      </c>
      <c r="K569" s="35" t="s">
        <v>473</v>
      </c>
    </row>
    <row r="570" spans="1:11" ht="15">
      <c r="A570" s="2">
        <v>569</v>
      </c>
      <c r="B570" s="35" t="s">
        <v>1031</v>
      </c>
      <c r="C570" s="35" t="s">
        <v>538</v>
      </c>
      <c r="D570" s="42" t="s">
        <v>1036</v>
      </c>
      <c r="E570" s="40" t="s">
        <v>1033</v>
      </c>
      <c r="F570" s="44">
        <v>46255</v>
      </c>
      <c r="G570" s="41" t="s">
        <v>1037</v>
      </c>
      <c r="H570" s="56">
        <v>46302</v>
      </c>
      <c r="I570" s="50">
        <v>5500.47</v>
      </c>
      <c r="J570" s="35" t="s">
        <v>1038</v>
      </c>
      <c r="K570" s="35" t="s">
        <v>473</v>
      </c>
    </row>
    <row r="571" spans="1:11" ht="15">
      <c r="A571" s="2">
        <v>570</v>
      </c>
      <c r="B571" s="35" t="s">
        <v>95</v>
      </c>
      <c r="C571" s="35" t="s">
        <v>13</v>
      </c>
      <c r="D571" s="42" t="s">
        <v>1039</v>
      </c>
      <c r="E571" s="40" t="s">
        <v>714</v>
      </c>
      <c r="F571" s="44">
        <v>46262</v>
      </c>
      <c r="G571" s="41" t="s">
        <v>1040</v>
      </c>
      <c r="H571" s="56">
        <v>46302</v>
      </c>
      <c r="I571" s="50">
        <v>937.46</v>
      </c>
      <c r="J571" s="35" t="s">
        <v>1041</v>
      </c>
      <c r="K571" s="35" t="s">
        <v>473</v>
      </c>
    </row>
    <row r="572" spans="1:11" ht="15">
      <c r="A572" s="2">
        <v>571</v>
      </c>
      <c r="B572" s="35" t="s">
        <v>182</v>
      </c>
      <c r="C572" s="35" t="s">
        <v>38</v>
      </c>
      <c r="D572" s="42" t="s">
        <v>1042</v>
      </c>
      <c r="E572" s="40" t="s">
        <v>900</v>
      </c>
      <c r="F572" s="44">
        <v>46262</v>
      </c>
      <c r="G572" s="60"/>
      <c r="H572" s="62"/>
      <c r="I572" s="50">
        <v>190</v>
      </c>
      <c r="J572" s="35" t="s">
        <v>1043</v>
      </c>
      <c r="K572" s="35" t="s">
        <v>473</v>
      </c>
    </row>
    <row r="573" spans="1:11" ht="15">
      <c r="A573" s="2">
        <v>572</v>
      </c>
      <c r="B573" s="35" t="s">
        <v>652</v>
      </c>
      <c r="C573" s="35" t="s">
        <v>13</v>
      </c>
      <c r="D573" s="42" t="s">
        <v>1044</v>
      </c>
      <c r="E573" s="40" t="s">
        <v>714</v>
      </c>
      <c r="F573" s="44">
        <v>46262</v>
      </c>
      <c r="G573" s="41" t="s">
        <v>1045</v>
      </c>
      <c r="H573" s="56">
        <v>46302</v>
      </c>
      <c r="I573" s="50">
        <v>674.96</v>
      </c>
      <c r="J573" s="35" t="s">
        <v>1046</v>
      </c>
      <c r="K573" s="35" t="s">
        <v>473</v>
      </c>
    </row>
    <row r="574" spans="1:11" ht="15">
      <c r="A574" s="2">
        <v>573</v>
      </c>
      <c r="B574" s="35" t="s">
        <v>616</v>
      </c>
      <c r="C574" s="35" t="s">
        <v>13</v>
      </c>
      <c r="D574" s="42" t="s">
        <v>720</v>
      </c>
      <c r="E574" s="40" t="s">
        <v>721</v>
      </c>
      <c r="F574" s="44">
        <v>46262</v>
      </c>
      <c r="G574" s="41" t="s">
        <v>1047</v>
      </c>
      <c r="H574" s="56">
        <v>46302</v>
      </c>
      <c r="I574" s="50">
        <v>3761.91</v>
      </c>
      <c r="J574" s="35" t="s">
        <v>1048</v>
      </c>
      <c r="K574" s="35" t="s">
        <v>473</v>
      </c>
    </row>
    <row r="575" spans="1:11" ht="15">
      <c r="A575" s="2">
        <v>574</v>
      </c>
      <c r="B575" s="35" t="s">
        <v>34</v>
      </c>
      <c r="C575" s="35" t="s">
        <v>13</v>
      </c>
      <c r="D575" s="42" t="s">
        <v>114</v>
      </c>
      <c r="E575" s="40" t="s">
        <v>714</v>
      </c>
      <c r="F575" s="44">
        <v>46262</v>
      </c>
      <c r="G575" s="41" t="s">
        <v>1049</v>
      </c>
      <c r="H575" s="44">
        <v>46302</v>
      </c>
      <c r="I575" s="50">
        <v>1167.46</v>
      </c>
      <c r="J575" s="35" t="s">
        <v>1050</v>
      </c>
      <c r="K575" s="35" t="s">
        <v>473</v>
      </c>
    </row>
    <row r="576" spans="1:11" ht="15">
      <c r="A576" s="2">
        <v>575</v>
      </c>
      <c r="B576" s="35" t="s">
        <v>50</v>
      </c>
      <c r="C576" s="35" t="s">
        <v>13</v>
      </c>
      <c r="D576" s="42" t="s">
        <v>1051</v>
      </c>
      <c r="E576" s="40" t="s">
        <v>714</v>
      </c>
      <c r="F576" s="44">
        <v>46262</v>
      </c>
      <c r="G576" s="60"/>
      <c r="H576" s="65"/>
      <c r="I576" s="50">
        <v>515.82000000000005</v>
      </c>
      <c r="J576" s="35" t="s">
        <v>1052</v>
      </c>
      <c r="K576" s="35" t="s">
        <v>473</v>
      </c>
    </row>
    <row r="577" spans="1:11" ht="15">
      <c r="A577" s="2">
        <v>576</v>
      </c>
      <c r="B577" s="35" t="s">
        <v>231</v>
      </c>
      <c r="C577" s="35" t="s">
        <v>13</v>
      </c>
      <c r="D577" s="42" t="s">
        <v>1053</v>
      </c>
      <c r="E577" s="40" t="s">
        <v>714</v>
      </c>
      <c r="F577" s="44">
        <v>46262</v>
      </c>
      <c r="G577" s="60"/>
      <c r="H577" s="62"/>
      <c r="I577" s="50">
        <v>977.46</v>
      </c>
      <c r="J577" s="35" t="s">
        <v>1054</v>
      </c>
      <c r="K577" s="35" t="s">
        <v>473</v>
      </c>
    </row>
    <row r="578" spans="1:11" ht="15">
      <c r="A578" s="2">
        <v>577</v>
      </c>
      <c r="B578" s="35" t="s">
        <v>1008</v>
      </c>
      <c r="C578" s="35" t="s">
        <v>13</v>
      </c>
      <c r="D578" s="42" t="s">
        <v>1055</v>
      </c>
      <c r="E578" s="40" t="s">
        <v>714</v>
      </c>
      <c r="F578" s="44">
        <v>46262</v>
      </c>
      <c r="G578" s="41" t="s">
        <v>1056</v>
      </c>
      <c r="H578" s="56">
        <v>46302</v>
      </c>
      <c r="I578" s="50">
        <v>1166.6400000000001</v>
      </c>
      <c r="J578" s="35" t="s">
        <v>1057</v>
      </c>
      <c r="K578" s="35" t="s">
        <v>473</v>
      </c>
    </row>
    <row r="579" spans="1:11" ht="15">
      <c r="A579" s="2">
        <v>578</v>
      </c>
      <c r="B579" s="35" t="s">
        <v>654</v>
      </c>
      <c r="C579" s="35" t="s">
        <v>13</v>
      </c>
      <c r="D579" s="42" t="s">
        <v>1058</v>
      </c>
      <c r="E579" s="40" t="s">
        <v>714</v>
      </c>
      <c r="F579" s="44">
        <v>46262</v>
      </c>
      <c r="G579" s="41" t="s">
        <v>1059</v>
      </c>
      <c r="H579" s="56">
        <v>46302</v>
      </c>
      <c r="I579" s="50">
        <v>1113.28</v>
      </c>
      <c r="J579" s="35" t="s">
        <v>1060</v>
      </c>
      <c r="K579" s="35" t="s">
        <v>473</v>
      </c>
    </row>
    <row r="580" spans="1:11" ht="15">
      <c r="A580" s="2">
        <v>579</v>
      </c>
      <c r="B580" s="35" t="s">
        <v>652</v>
      </c>
      <c r="C580" s="35" t="s">
        <v>13</v>
      </c>
      <c r="D580" s="42" t="s">
        <v>1061</v>
      </c>
      <c r="E580" s="40" t="s">
        <v>714</v>
      </c>
      <c r="F580" s="44">
        <v>46262</v>
      </c>
      <c r="G580" s="41" t="s">
        <v>1062</v>
      </c>
      <c r="H580" s="56">
        <v>46302</v>
      </c>
      <c r="I580" s="50">
        <v>1236.5999999999999</v>
      </c>
      <c r="J580" s="35" t="s">
        <v>1063</v>
      </c>
      <c r="K580" s="35" t="s">
        <v>473</v>
      </c>
    </row>
    <row r="581" spans="1:11" ht="15">
      <c r="A581" s="2">
        <v>580</v>
      </c>
      <c r="B581" s="35" t="s">
        <v>652</v>
      </c>
      <c r="C581" s="35" t="s">
        <v>13</v>
      </c>
      <c r="D581" s="42" t="s">
        <v>1064</v>
      </c>
      <c r="E581" s="40" t="s">
        <v>714</v>
      </c>
      <c r="F581" s="44">
        <v>46262</v>
      </c>
      <c r="G581" s="60"/>
      <c r="H581" s="62"/>
      <c r="I581" s="50">
        <v>674.96</v>
      </c>
      <c r="J581" s="35" t="s">
        <v>1065</v>
      </c>
      <c r="K581" s="35" t="s">
        <v>473</v>
      </c>
    </row>
    <row r="582" spans="1:11" ht="15">
      <c r="A582" s="2">
        <v>581</v>
      </c>
      <c r="B582" s="35" t="s">
        <v>78</v>
      </c>
      <c r="C582" s="35" t="s">
        <v>13</v>
      </c>
      <c r="D582" s="42" t="s">
        <v>79</v>
      </c>
      <c r="E582" s="40" t="s">
        <v>721</v>
      </c>
      <c r="F582" s="44">
        <v>46262</v>
      </c>
      <c r="G582" s="41" t="s">
        <v>1066</v>
      </c>
      <c r="H582" s="56">
        <v>46302</v>
      </c>
      <c r="I582" s="50">
        <v>3102.93</v>
      </c>
      <c r="J582" s="35" t="s">
        <v>1067</v>
      </c>
      <c r="K582" s="35" t="s">
        <v>473</v>
      </c>
    </row>
    <row r="583" spans="1:11" ht="15">
      <c r="A583" s="2">
        <v>582</v>
      </c>
      <c r="B583" s="35" t="s">
        <v>182</v>
      </c>
      <c r="C583" s="35" t="s">
        <v>13</v>
      </c>
      <c r="D583" s="42" t="s">
        <v>183</v>
      </c>
      <c r="E583" s="40" t="s">
        <v>714</v>
      </c>
      <c r="F583" s="44">
        <v>46262</v>
      </c>
      <c r="G583" s="60"/>
      <c r="H583" s="62"/>
      <c r="I583" s="50">
        <v>1236.5999999999999</v>
      </c>
      <c r="J583" s="35" t="s">
        <v>1068</v>
      </c>
      <c r="K583" s="35" t="s">
        <v>473</v>
      </c>
    </row>
    <row r="584" spans="1:11" ht="15">
      <c r="A584" s="2">
        <v>583</v>
      </c>
      <c r="B584" s="35" t="s">
        <v>1031</v>
      </c>
      <c r="C584" s="35" t="s">
        <v>13</v>
      </c>
      <c r="D584" s="42" t="s">
        <v>1069</v>
      </c>
      <c r="E584" s="40" t="s">
        <v>714</v>
      </c>
      <c r="F584" s="44">
        <v>46262</v>
      </c>
      <c r="G584" s="41" t="s">
        <v>1070</v>
      </c>
      <c r="H584" s="56">
        <v>46302</v>
      </c>
      <c r="I584" s="50">
        <v>1737.46</v>
      </c>
      <c r="J584" s="35" t="s">
        <v>1071</v>
      </c>
      <c r="K584" s="35" t="s">
        <v>473</v>
      </c>
    </row>
    <row r="585" spans="1:11" ht="15">
      <c r="A585" s="2">
        <v>584</v>
      </c>
      <c r="B585" s="35" t="s">
        <v>62</v>
      </c>
      <c r="C585" s="35" t="s">
        <v>13</v>
      </c>
      <c r="D585" s="42" t="s">
        <v>1072</v>
      </c>
      <c r="E585" s="40" t="s">
        <v>714</v>
      </c>
      <c r="F585" s="44">
        <v>46262</v>
      </c>
      <c r="G585" s="60"/>
      <c r="H585" s="62"/>
      <c r="I585" s="50">
        <v>570</v>
      </c>
      <c r="J585" s="35" t="s">
        <v>1073</v>
      </c>
      <c r="K585" s="35" t="s">
        <v>473</v>
      </c>
    </row>
    <row r="586" spans="1:11" ht="15">
      <c r="A586" s="2">
        <v>585</v>
      </c>
      <c r="B586" s="35" t="s">
        <v>220</v>
      </c>
      <c r="C586" s="35" t="s">
        <v>13</v>
      </c>
      <c r="D586" s="42" t="s">
        <v>1074</v>
      </c>
      <c r="E586" s="40" t="s">
        <v>714</v>
      </c>
      <c r="F586" s="44">
        <v>46262</v>
      </c>
      <c r="G586" s="60"/>
      <c r="H586" s="62"/>
      <c r="I586" s="50">
        <v>842.46</v>
      </c>
      <c r="J586" s="35" t="s">
        <v>1075</v>
      </c>
      <c r="K586" s="35" t="s">
        <v>473</v>
      </c>
    </row>
    <row r="587" spans="1:11" ht="15">
      <c r="A587" s="2">
        <v>586</v>
      </c>
      <c r="B587" s="35" t="s">
        <v>182</v>
      </c>
      <c r="C587" s="35" t="s">
        <v>194</v>
      </c>
      <c r="D587" s="42" t="s">
        <v>1076</v>
      </c>
      <c r="E587" s="40" t="s">
        <v>636</v>
      </c>
      <c r="F587" s="44">
        <v>46258</v>
      </c>
      <c r="G587" s="60"/>
      <c r="H587" s="62"/>
      <c r="I587" s="50">
        <v>385</v>
      </c>
      <c r="J587" s="53" t="s">
        <v>165</v>
      </c>
      <c r="K587" s="35" t="s">
        <v>473</v>
      </c>
    </row>
    <row r="588" spans="1:11" ht="15">
      <c r="A588" s="2">
        <v>587</v>
      </c>
      <c r="B588" s="35" t="s">
        <v>727</v>
      </c>
      <c r="C588" s="35" t="s">
        <v>194</v>
      </c>
      <c r="D588" s="42" t="s">
        <v>1077</v>
      </c>
      <c r="E588" s="40" t="s">
        <v>636</v>
      </c>
      <c r="F588" s="44">
        <v>46258</v>
      </c>
      <c r="G588" s="60"/>
      <c r="H588" s="62"/>
      <c r="I588" s="50">
        <v>2000</v>
      </c>
      <c r="J588" s="53" t="s">
        <v>165</v>
      </c>
      <c r="K588" s="35" t="s">
        <v>473</v>
      </c>
    </row>
    <row r="589" spans="1:11" ht="15">
      <c r="A589" s="2">
        <v>588</v>
      </c>
      <c r="B589" s="35" t="s">
        <v>1078</v>
      </c>
      <c r="C589" s="35" t="s">
        <v>194</v>
      </c>
      <c r="D589" s="42" t="s">
        <v>1079</v>
      </c>
      <c r="E589" s="40" t="s">
        <v>636</v>
      </c>
      <c r="F589" s="44">
        <v>46258</v>
      </c>
      <c r="G589" s="60"/>
      <c r="H589" s="62"/>
      <c r="I589" s="50">
        <v>2100</v>
      </c>
      <c r="J589" s="53" t="s">
        <v>165</v>
      </c>
      <c r="K589" s="35" t="s">
        <v>473</v>
      </c>
    </row>
    <row r="590" spans="1:11" ht="15">
      <c r="A590" s="2">
        <v>589</v>
      </c>
      <c r="B590" s="35" t="s">
        <v>43</v>
      </c>
      <c r="C590" s="35" t="s">
        <v>194</v>
      </c>
      <c r="D590" s="42" t="s">
        <v>1080</v>
      </c>
      <c r="E590" s="40" t="s">
        <v>636</v>
      </c>
      <c r="F590" s="44">
        <v>46258</v>
      </c>
      <c r="G590" s="60"/>
      <c r="H590" s="62"/>
      <c r="I590" s="50">
        <v>500</v>
      </c>
      <c r="J590" s="53" t="s">
        <v>165</v>
      </c>
      <c r="K590" s="35" t="s">
        <v>473</v>
      </c>
    </row>
    <row r="591" spans="1:11" ht="15">
      <c r="A591" s="2">
        <v>590</v>
      </c>
      <c r="B591" s="35" t="s">
        <v>43</v>
      </c>
      <c r="C591" s="35" t="s">
        <v>194</v>
      </c>
      <c r="D591" s="42" t="s">
        <v>1081</v>
      </c>
      <c r="E591" s="40" t="s">
        <v>636</v>
      </c>
      <c r="F591" s="44">
        <v>46258</v>
      </c>
      <c r="G591" s="60"/>
      <c r="H591" s="62"/>
      <c r="I591" s="50">
        <v>500</v>
      </c>
      <c r="J591" s="53" t="s">
        <v>165</v>
      </c>
      <c r="K591" s="35" t="s">
        <v>473</v>
      </c>
    </row>
    <row r="592" spans="1:11" ht="15">
      <c r="A592" s="2">
        <v>591</v>
      </c>
      <c r="B592" s="35" t="s">
        <v>43</v>
      </c>
      <c r="C592" s="35" t="s">
        <v>194</v>
      </c>
      <c r="D592" s="42" t="s">
        <v>241</v>
      </c>
      <c r="E592" s="40" t="s">
        <v>636</v>
      </c>
      <c r="F592" s="44">
        <v>46258</v>
      </c>
      <c r="G592" s="60"/>
      <c r="H592" s="62"/>
      <c r="I592" s="50">
        <v>500</v>
      </c>
      <c r="J592" s="53" t="s">
        <v>165</v>
      </c>
      <c r="K592" s="35" t="s">
        <v>473</v>
      </c>
    </row>
    <row r="593" spans="1:11" ht="15">
      <c r="A593" s="2">
        <v>592</v>
      </c>
      <c r="B593" s="35" t="s">
        <v>43</v>
      </c>
      <c r="C593" s="35" t="s">
        <v>194</v>
      </c>
      <c r="D593" s="42" t="s">
        <v>1082</v>
      </c>
      <c r="E593" s="40" t="s">
        <v>636</v>
      </c>
      <c r="F593" s="44">
        <v>46258</v>
      </c>
      <c r="G593" s="60"/>
      <c r="H593" s="62"/>
      <c r="I593" s="50">
        <v>500</v>
      </c>
      <c r="J593" s="53" t="s">
        <v>165</v>
      </c>
      <c r="K593" s="35" t="s">
        <v>473</v>
      </c>
    </row>
    <row r="594" spans="1:11" ht="15">
      <c r="A594" s="2">
        <v>593</v>
      </c>
      <c r="B594" s="35" t="s">
        <v>765</v>
      </c>
      <c r="C594" s="35" t="s">
        <v>194</v>
      </c>
      <c r="D594" s="42" t="s">
        <v>1083</v>
      </c>
      <c r="E594" s="40" t="s">
        <v>636</v>
      </c>
      <c r="F594" s="44">
        <v>46258</v>
      </c>
      <c r="G594" s="60"/>
      <c r="H594" s="62"/>
      <c r="I594" s="50">
        <v>835</v>
      </c>
      <c r="J594" s="53" t="s">
        <v>165</v>
      </c>
      <c r="K594" s="35" t="s">
        <v>473</v>
      </c>
    </row>
    <row r="595" spans="1:11" ht="15">
      <c r="A595" s="2">
        <v>594</v>
      </c>
      <c r="B595" s="35" t="s">
        <v>625</v>
      </c>
      <c r="C595" s="35" t="s">
        <v>194</v>
      </c>
      <c r="D595" s="42" t="s">
        <v>1084</v>
      </c>
      <c r="E595" s="40" t="s">
        <v>636</v>
      </c>
      <c r="F595" s="44">
        <v>46258</v>
      </c>
      <c r="G595" s="60"/>
      <c r="H595" s="62"/>
      <c r="I595" s="50">
        <v>2100</v>
      </c>
      <c r="J595" s="53" t="s">
        <v>165</v>
      </c>
      <c r="K595" s="35" t="s">
        <v>473</v>
      </c>
    </row>
    <row r="596" spans="1:11" ht="15">
      <c r="A596" s="2">
        <v>595</v>
      </c>
      <c r="B596" s="35" t="s">
        <v>765</v>
      </c>
      <c r="C596" s="35" t="s">
        <v>194</v>
      </c>
      <c r="D596" s="42" t="s">
        <v>1085</v>
      </c>
      <c r="E596" s="40" t="s">
        <v>636</v>
      </c>
      <c r="F596" s="44">
        <v>46258</v>
      </c>
      <c r="G596" s="60"/>
      <c r="H596" s="62"/>
      <c r="I596" s="50">
        <v>835</v>
      </c>
      <c r="J596" s="53" t="s">
        <v>165</v>
      </c>
      <c r="K596" s="35" t="s">
        <v>473</v>
      </c>
    </row>
    <row r="597" spans="1:11" ht="15">
      <c r="A597" s="2">
        <v>596</v>
      </c>
      <c r="B597" s="35" t="s">
        <v>625</v>
      </c>
      <c r="C597" s="35" t="s">
        <v>194</v>
      </c>
      <c r="D597" s="42" t="s">
        <v>627</v>
      </c>
      <c r="E597" s="40" t="s">
        <v>636</v>
      </c>
      <c r="F597" s="44">
        <v>46258</v>
      </c>
      <c r="G597" s="60"/>
      <c r="H597" s="62"/>
      <c r="I597" s="50">
        <v>630</v>
      </c>
      <c r="J597" s="53" t="s">
        <v>165</v>
      </c>
      <c r="K597" s="35" t="s">
        <v>473</v>
      </c>
    </row>
    <row r="598" spans="1:11" ht="15">
      <c r="A598" s="2">
        <v>597</v>
      </c>
      <c r="B598" s="35" t="s">
        <v>491</v>
      </c>
      <c r="C598" s="35" t="s">
        <v>194</v>
      </c>
      <c r="D598" s="42" t="s">
        <v>1086</v>
      </c>
      <c r="E598" s="40" t="s">
        <v>636</v>
      </c>
      <c r="F598" s="44">
        <v>46258</v>
      </c>
      <c r="G598" s="60"/>
      <c r="H598" s="62"/>
      <c r="I598" s="50">
        <v>2100</v>
      </c>
      <c r="J598" s="53" t="s">
        <v>165</v>
      </c>
      <c r="K598" s="35" t="s">
        <v>473</v>
      </c>
    </row>
    <row r="599" spans="1:11" ht="15">
      <c r="A599" s="2">
        <v>598</v>
      </c>
      <c r="B599" s="35" t="s">
        <v>1078</v>
      </c>
      <c r="C599" s="35" t="s">
        <v>194</v>
      </c>
      <c r="D599" s="42" t="s">
        <v>1087</v>
      </c>
      <c r="E599" s="40" t="s">
        <v>636</v>
      </c>
      <c r="F599" s="44">
        <v>46258</v>
      </c>
      <c r="G599" s="60"/>
      <c r="H599" s="62"/>
      <c r="I599" s="50">
        <v>1520</v>
      </c>
      <c r="J599" s="53" t="s">
        <v>165</v>
      </c>
      <c r="K599" s="35" t="s">
        <v>473</v>
      </c>
    </row>
    <row r="600" spans="1:11" ht="15">
      <c r="A600" s="2">
        <v>599</v>
      </c>
      <c r="B600" s="35" t="s">
        <v>182</v>
      </c>
      <c r="C600" s="35" t="s">
        <v>194</v>
      </c>
      <c r="D600" s="42" t="s">
        <v>1088</v>
      </c>
      <c r="E600" s="40" t="s">
        <v>636</v>
      </c>
      <c r="F600" s="44">
        <v>46258</v>
      </c>
      <c r="G600" s="60"/>
      <c r="H600" s="62"/>
      <c r="I600" s="50">
        <v>1000</v>
      </c>
      <c r="J600" s="53" t="s">
        <v>165</v>
      </c>
      <c r="K600" s="35" t="s">
        <v>473</v>
      </c>
    </row>
    <row r="601" spans="1:11" ht="15">
      <c r="A601" s="2">
        <v>600</v>
      </c>
      <c r="B601" s="35" t="s">
        <v>727</v>
      </c>
      <c r="C601" s="35" t="s">
        <v>194</v>
      </c>
      <c r="D601" s="42" t="s">
        <v>1089</v>
      </c>
      <c r="E601" s="40" t="s">
        <v>636</v>
      </c>
      <c r="F601" s="44">
        <v>46258</v>
      </c>
      <c r="G601" s="60"/>
      <c r="H601" s="62"/>
      <c r="I601" s="50">
        <v>832</v>
      </c>
      <c r="J601" s="53" t="s">
        <v>165</v>
      </c>
      <c r="K601" s="35" t="s">
        <v>473</v>
      </c>
    </row>
    <row r="602" spans="1:11" ht="15">
      <c r="A602" s="2">
        <v>601</v>
      </c>
      <c r="B602" s="35" t="s">
        <v>727</v>
      </c>
      <c r="C602" s="35" t="s">
        <v>194</v>
      </c>
      <c r="D602" s="42" t="s">
        <v>1090</v>
      </c>
      <c r="E602" s="40" t="s">
        <v>636</v>
      </c>
      <c r="F602" s="44">
        <v>46258</v>
      </c>
      <c r="G602" s="60"/>
      <c r="H602" s="62"/>
      <c r="I602" s="50">
        <v>832</v>
      </c>
      <c r="J602" s="53" t="s">
        <v>165</v>
      </c>
      <c r="K602" s="35" t="s">
        <v>473</v>
      </c>
    </row>
    <row r="603" spans="1:11" ht="15">
      <c r="A603" s="2">
        <v>602</v>
      </c>
      <c r="B603" s="35" t="s">
        <v>727</v>
      </c>
      <c r="C603" s="35" t="s">
        <v>194</v>
      </c>
      <c r="D603" s="42" t="s">
        <v>1091</v>
      </c>
      <c r="E603" s="40" t="s">
        <v>636</v>
      </c>
      <c r="F603" s="44">
        <v>46258</v>
      </c>
      <c r="G603" s="60"/>
      <c r="H603" s="62"/>
      <c r="I603" s="50">
        <v>832</v>
      </c>
      <c r="J603" s="53" t="s">
        <v>165</v>
      </c>
      <c r="K603" s="35" t="s">
        <v>473</v>
      </c>
    </row>
    <row r="604" spans="1:11" ht="15">
      <c r="A604" s="2">
        <v>603</v>
      </c>
      <c r="B604" s="35" t="s">
        <v>1078</v>
      </c>
      <c r="C604" s="35" t="s">
        <v>194</v>
      </c>
      <c r="D604" s="42" t="s">
        <v>1092</v>
      </c>
      <c r="E604" s="40" t="s">
        <v>636</v>
      </c>
      <c r="F604" s="44">
        <v>46258</v>
      </c>
      <c r="G604" s="60"/>
      <c r="H604" s="62"/>
      <c r="I604" s="50">
        <v>2100</v>
      </c>
      <c r="J604" s="53" t="s">
        <v>165</v>
      </c>
      <c r="K604" s="35" t="s">
        <v>473</v>
      </c>
    </row>
    <row r="605" spans="1:11" ht="15">
      <c r="A605" s="2">
        <v>604</v>
      </c>
      <c r="B605" s="35" t="s">
        <v>231</v>
      </c>
      <c r="C605" s="35" t="s">
        <v>194</v>
      </c>
      <c r="D605" s="42" t="s">
        <v>1093</v>
      </c>
      <c r="E605" s="40" t="s">
        <v>636</v>
      </c>
      <c r="F605" s="44">
        <v>46258</v>
      </c>
      <c r="G605" s="60"/>
      <c r="H605" s="62"/>
      <c r="I605" s="50">
        <v>610.70000000000005</v>
      </c>
      <c r="J605" s="53" t="s">
        <v>165</v>
      </c>
      <c r="K605" s="35" t="s">
        <v>473</v>
      </c>
    </row>
    <row r="606" spans="1:11" ht="15">
      <c r="A606" s="2">
        <v>605</v>
      </c>
      <c r="B606" s="35" t="s">
        <v>231</v>
      </c>
      <c r="C606" s="35" t="s">
        <v>194</v>
      </c>
      <c r="D606" s="42" t="s">
        <v>1094</v>
      </c>
      <c r="E606" s="40" t="s">
        <v>636</v>
      </c>
      <c r="F606" s="44">
        <v>46258</v>
      </c>
      <c r="G606" s="60"/>
      <c r="H606" s="62"/>
      <c r="I606" s="50">
        <v>750</v>
      </c>
      <c r="J606" s="53" t="s">
        <v>165</v>
      </c>
      <c r="K606" s="35" t="s">
        <v>473</v>
      </c>
    </row>
    <row r="607" spans="1:11" ht="15">
      <c r="A607" s="2">
        <v>606</v>
      </c>
      <c r="B607" s="35" t="s">
        <v>763</v>
      </c>
      <c r="C607" s="35" t="s">
        <v>194</v>
      </c>
      <c r="D607" s="42" t="s">
        <v>1095</v>
      </c>
      <c r="E607" s="40" t="s">
        <v>636</v>
      </c>
      <c r="F607" s="44">
        <v>46258</v>
      </c>
      <c r="G607" s="60"/>
      <c r="H607" s="62"/>
      <c r="I607" s="50">
        <v>1175.55</v>
      </c>
      <c r="J607" s="53" t="s">
        <v>165</v>
      </c>
      <c r="K607" s="35" t="s">
        <v>473</v>
      </c>
    </row>
    <row r="608" spans="1:11" ht="15">
      <c r="A608" s="2">
        <v>607</v>
      </c>
      <c r="B608" s="35" t="s">
        <v>491</v>
      </c>
      <c r="C608" s="35" t="s">
        <v>194</v>
      </c>
      <c r="D608" s="42" t="s">
        <v>1096</v>
      </c>
      <c r="E608" s="40" t="s">
        <v>636</v>
      </c>
      <c r="F608" s="44">
        <v>46258</v>
      </c>
      <c r="G608" s="60"/>
      <c r="H608" s="62"/>
      <c r="I608" s="50">
        <v>1120</v>
      </c>
      <c r="J608" s="53" t="s">
        <v>165</v>
      </c>
      <c r="K608" s="35" t="s">
        <v>473</v>
      </c>
    </row>
    <row r="609" spans="1:11" ht="15">
      <c r="A609" s="2">
        <v>608</v>
      </c>
      <c r="B609" s="35" t="s">
        <v>491</v>
      </c>
      <c r="C609" s="35" t="s">
        <v>194</v>
      </c>
      <c r="D609" s="42" t="s">
        <v>1097</v>
      </c>
      <c r="E609" s="40" t="s">
        <v>636</v>
      </c>
      <c r="F609" s="44">
        <v>46258</v>
      </c>
      <c r="G609" s="60"/>
      <c r="H609" s="62"/>
      <c r="I609" s="50">
        <v>470</v>
      </c>
      <c r="J609" s="53" t="s">
        <v>165</v>
      </c>
      <c r="K609" s="35" t="s">
        <v>473</v>
      </c>
    </row>
    <row r="610" spans="1:11" ht="15">
      <c r="A610" s="2">
        <v>609</v>
      </c>
      <c r="B610" s="35" t="s">
        <v>654</v>
      </c>
      <c r="C610" s="35" t="s">
        <v>194</v>
      </c>
      <c r="D610" s="42" t="s">
        <v>1098</v>
      </c>
      <c r="E610" s="40" t="s">
        <v>636</v>
      </c>
      <c r="F610" s="44">
        <v>46258</v>
      </c>
      <c r="G610" s="60"/>
      <c r="H610" s="62"/>
      <c r="I610" s="50">
        <v>900</v>
      </c>
      <c r="J610" s="53" t="s">
        <v>165</v>
      </c>
      <c r="K610" s="35" t="s">
        <v>473</v>
      </c>
    </row>
    <row r="611" spans="1:11" ht="15">
      <c r="A611" s="2">
        <v>610</v>
      </c>
      <c r="B611" s="35" t="s">
        <v>231</v>
      </c>
      <c r="C611" s="35" t="s">
        <v>194</v>
      </c>
      <c r="D611" s="42" t="s">
        <v>1099</v>
      </c>
      <c r="E611" s="40" t="s">
        <v>636</v>
      </c>
      <c r="F611" s="44">
        <v>46258</v>
      </c>
      <c r="G611" s="60"/>
      <c r="H611" s="62"/>
      <c r="I611" s="50">
        <v>1994.91</v>
      </c>
      <c r="J611" s="53" t="s">
        <v>165</v>
      </c>
      <c r="K611" s="35" t="s">
        <v>473</v>
      </c>
    </row>
    <row r="612" spans="1:11" ht="15">
      <c r="A612" s="2">
        <v>611</v>
      </c>
      <c r="B612" s="35" t="s">
        <v>231</v>
      </c>
      <c r="C612" s="35" t="s">
        <v>194</v>
      </c>
      <c r="D612" s="42" t="s">
        <v>1100</v>
      </c>
      <c r="E612" s="40" t="s">
        <v>636</v>
      </c>
      <c r="F612" s="44">
        <v>46258</v>
      </c>
      <c r="G612" s="60"/>
      <c r="H612" s="62"/>
      <c r="I612" s="50">
        <v>1140</v>
      </c>
      <c r="J612" s="53" t="s">
        <v>165</v>
      </c>
      <c r="K612" s="35" t="s">
        <v>473</v>
      </c>
    </row>
    <row r="613" spans="1:11" ht="15">
      <c r="A613" s="2">
        <v>612</v>
      </c>
      <c r="B613" s="35" t="s">
        <v>765</v>
      </c>
      <c r="C613" s="35" t="s">
        <v>194</v>
      </c>
      <c r="D613" s="42" t="s">
        <v>1101</v>
      </c>
      <c r="E613" s="40" t="s">
        <v>636</v>
      </c>
      <c r="F613" s="44">
        <v>46258</v>
      </c>
      <c r="G613" s="60"/>
      <c r="H613" s="62"/>
      <c r="I613" s="50">
        <v>3478.72</v>
      </c>
      <c r="J613" s="53" t="s">
        <v>165</v>
      </c>
      <c r="K613" s="35" t="s">
        <v>473</v>
      </c>
    </row>
    <row r="614" spans="1:11" ht="15">
      <c r="A614" s="2">
        <v>613</v>
      </c>
      <c r="B614" s="35" t="s">
        <v>50</v>
      </c>
      <c r="C614" s="35" t="s">
        <v>194</v>
      </c>
      <c r="D614" s="42" t="s">
        <v>1102</v>
      </c>
      <c r="E614" s="40" t="s">
        <v>636</v>
      </c>
      <c r="F614" s="44">
        <v>46258</v>
      </c>
      <c r="G614" s="60"/>
      <c r="H614" s="62"/>
      <c r="I614" s="50">
        <v>1500</v>
      </c>
      <c r="J614" s="53" t="s">
        <v>165</v>
      </c>
      <c r="K614" s="35" t="s">
        <v>473</v>
      </c>
    </row>
    <row r="615" spans="1:11" ht="15">
      <c r="A615" s="2">
        <v>614</v>
      </c>
      <c r="B615" s="35" t="s">
        <v>616</v>
      </c>
      <c r="C615" s="35" t="s">
        <v>194</v>
      </c>
      <c r="D615" s="42" t="s">
        <v>1103</v>
      </c>
      <c r="E615" s="40" t="s">
        <v>636</v>
      </c>
      <c r="F615" s="44">
        <v>46258</v>
      </c>
      <c r="G615" s="60"/>
      <c r="H615" s="62"/>
      <c r="I615" s="50">
        <v>100</v>
      </c>
      <c r="J615" s="53" t="s">
        <v>165</v>
      </c>
      <c r="K615" s="35" t="s">
        <v>473</v>
      </c>
    </row>
    <row r="616" spans="1:11" ht="15">
      <c r="A616" s="2">
        <v>615</v>
      </c>
      <c r="B616" s="35" t="s">
        <v>491</v>
      </c>
      <c r="C616" s="35" t="s">
        <v>194</v>
      </c>
      <c r="D616" s="42" t="s">
        <v>1104</v>
      </c>
      <c r="E616" s="40" t="s">
        <v>636</v>
      </c>
      <c r="F616" s="44">
        <v>46258</v>
      </c>
      <c r="G616" s="60"/>
      <c r="H616" s="62"/>
      <c r="I616" s="50">
        <v>960</v>
      </c>
      <c r="J616" s="53" t="s">
        <v>165</v>
      </c>
      <c r="K616" s="35" t="s">
        <v>473</v>
      </c>
    </row>
    <row r="617" spans="1:11" ht="15">
      <c r="A617" s="2">
        <v>616</v>
      </c>
      <c r="B617" s="35" t="s">
        <v>491</v>
      </c>
      <c r="C617" s="35" t="s">
        <v>194</v>
      </c>
      <c r="D617" s="42" t="s">
        <v>1105</v>
      </c>
      <c r="E617" s="40" t="s">
        <v>636</v>
      </c>
      <c r="F617" s="44">
        <v>46258</v>
      </c>
      <c r="G617" s="60"/>
      <c r="H617" s="62"/>
      <c r="I617" s="50">
        <v>960</v>
      </c>
      <c r="J617" s="53" t="s">
        <v>165</v>
      </c>
      <c r="K617" s="35" t="s">
        <v>473</v>
      </c>
    </row>
    <row r="618" spans="1:11" ht="15">
      <c r="A618" s="2">
        <v>617</v>
      </c>
      <c r="B618" s="35" t="s">
        <v>491</v>
      </c>
      <c r="C618" s="35" t="s">
        <v>194</v>
      </c>
      <c r="D618" s="42" t="s">
        <v>1106</v>
      </c>
      <c r="E618" s="40" t="s">
        <v>636</v>
      </c>
      <c r="F618" s="44">
        <v>46258</v>
      </c>
      <c r="G618" s="60"/>
      <c r="H618" s="62"/>
      <c r="I618" s="50">
        <v>1280</v>
      </c>
      <c r="J618" s="53" t="s">
        <v>165</v>
      </c>
      <c r="K618" s="35" t="s">
        <v>473</v>
      </c>
    </row>
    <row r="619" spans="1:11" ht="15">
      <c r="A619" s="2">
        <v>618</v>
      </c>
      <c r="B619" s="35" t="s">
        <v>1078</v>
      </c>
      <c r="C619" s="35" t="s">
        <v>194</v>
      </c>
      <c r="D619" s="42" t="s">
        <v>1107</v>
      </c>
      <c r="E619" s="40" t="s">
        <v>636</v>
      </c>
      <c r="F619" s="44">
        <v>46258</v>
      </c>
      <c r="G619" s="60"/>
      <c r="H619" s="62"/>
      <c r="I619" s="50">
        <v>2100</v>
      </c>
      <c r="J619" s="53" t="s">
        <v>165</v>
      </c>
      <c r="K619" s="35" t="s">
        <v>473</v>
      </c>
    </row>
    <row r="620" spans="1:11" ht="15">
      <c r="A620" s="2">
        <v>619</v>
      </c>
      <c r="B620" s="35" t="s">
        <v>491</v>
      </c>
      <c r="C620" s="35" t="s">
        <v>194</v>
      </c>
      <c r="D620" s="42" t="s">
        <v>1108</v>
      </c>
      <c r="E620" s="40" t="s">
        <v>636</v>
      </c>
      <c r="F620" s="44">
        <v>46258</v>
      </c>
      <c r="G620" s="60"/>
      <c r="H620" s="62"/>
      <c r="I620" s="50">
        <v>1180</v>
      </c>
      <c r="J620" s="53" t="s">
        <v>165</v>
      </c>
      <c r="K620" s="35" t="s">
        <v>473</v>
      </c>
    </row>
    <row r="621" spans="1:11" ht="15">
      <c r="A621" s="2">
        <v>620</v>
      </c>
      <c r="B621" s="35" t="s">
        <v>727</v>
      </c>
      <c r="C621" s="35" t="s">
        <v>194</v>
      </c>
      <c r="D621" s="42" t="s">
        <v>1109</v>
      </c>
      <c r="E621" s="40" t="s">
        <v>636</v>
      </c>
      <c r="F621" s="44">
        <v>46258</v>
      </c>
      <c r="G621" s="60"/>
      <c r="H621" s="62"/>
      <c r="I621" s="50">
        <v>832</v>
      </c>
      <c r="J621" s="53" t="s">
        <v>165</v>
      </c>
      <c r="K621" s="35" t="s">
        <v>473</v>
      </c>
    </row>
    <row r="622" spans="1:11" ht="15">
      <c r="A622" s="2">
        <v>621</v>
      </c>
      <c r="B622" s="35" t="s">
        <v>491</v>
      </c>
      <c r="C622" s="35" t="s">
        <v>194</v>
      </c>
      <c r="D622" s="42" t="s">
        <v>1110</v>
      </c>
      <c r="E622" s="40" t="s">
        <v>636</v>
      </c>
      <c r="F622" s="44">
        <v>46258</v>
      </c>
      <c r="G622" s="60"/>
      <c r="H622" s="62"/>
      <c r="I622" s="50">
        <v>1180</v>
      </c>
      <c r="J622" s="53" t="s">
        <v>165</v>
      </c>
      <c r="K622" s="35" t="s">
        <v>473</v>
      </c>
    </row>
    <row r="623" spans="1:11" ht="15">
      <c r="A623" s="2">
        <v>622</v>
      </c>
      <c r="B623" s="35" t="s">
        <v>78</v>
      </c>
      <c r="C623" s="35" t="s">
        <v>194</v>
      </c>
      <c r="D623" s="42" t="s">
        <v>1111</v>
      </c>
      <c r="E623" s="40" t="s">
        <v>636</v>
      </c>
      <c r="F623" s="44">
        <v>46258</v>
      </c>
      <c r="G623" s="60"/>
      <c r="H623" s="62"/>
      <c r="I623" s="50">
        <v>1300.1300000000001</v>
      </c>
      <c r="J623" s="53" t="s">
        <v>165</v>
      </c>
      <c r="K623" s="35" t="s">
        <v>473</v>
      </c>
    </row>
    <row r="624" spans="1:11" ht="15">
      <c r="A624" s="2">
        <v>623</v>
      </c>
      <c r="B624" s="35" t="s">
        <v>1008</v>
      </c>
      <c r="C624" s="35" t="s">
        <v>194</v>
      </c>
      <c r="D624" s="42" t="s">
        <v>1112</v>
      </c>
      <c r="E624" s="40" t="s">
        <v>636</v>
      </c>
      <c r="F624" s="44">
        <v>46258</v>
      </c>
      <c r="G624" s="60"/>
      <c r="H624" s="62"/>
      <c r="I624" s="50">
        <v>1500</v>
      </c>
      <c r="J624" s="53" t="s">
        <v>165</v>
      </c>
      <c r="K624" s="35" t="s">
        <v>473</v>
      </c>
    </row>
    <row r="625" spans="1:11" ht="15">
      <c r="A625" s="2">
        <v>624</v>
      </c>
      <c r="B625" s="35" t="s">
        <v>50</v>
      </c>
      <c r="C625" s="35" t="s">
        <v>194</v>
      </c>
      <c r="D625" s="42" t="s">
        <v>1113</v>
      </c>
      <c r="E625" s="40" t="s">
        <v>636</v>
      </c>
      <c r="F625" s="44">
        <v>46258</v>
      </c>
      <c r="G625" s="60"/>
      <c r="H625" s="62"/>
      <c r="I625" s="50">
        <v>1500</v>
      </c>
      <c r="J625" s="53" t="s">
        <v>165</v>
      </c>
      <c r="K625" s="35" t="s">
        <v>473</v>
      </c>
    </row>
    <row r="626" spans="1:11" ht="15">
      <c r="A626" s="2">
        <v>625</v>
      </c>
      <c r="B626" s="35" t="s">
        <v>1008</v>
      </c>
      <c r="C626" s="35" t="s">
        <v>194</v>
      </c>
      <c r="D626" s="42" t="s">
        <v>1114</v>
      </c>
      <c r="E626" s="40" t="s">
        <v>636</v>
      </c>
      <c r="F626" s="44">
        <v>46258</v>
      </c>
      <c r="G626" s="60"/>
      <c r="H626" s="62"/>
      <c r="I626" s="50">
        <v>1500</v>
      </c>
      <c r="J626" s="53" t="s">
        <v>165</v>
      </c>
      <c r="K626" s="35" t="s">
        <v>473</v>
      </c>
    </row>
    <row r="627" spans="1:11" ht="15">
      <c r="A627" s="2">
        <v>626</v>
      </c>
      <c r="B627" s="35" t="s">
        <v>491</v>
      </c>
      <c r="C627" s="35" t="s">
        <v>194</v>
      </c>
      <c r="D627" s="42" t="s">
        <v>1115</v>
      </c>
      <c r="E627" s="40" t="s">
        <v>636</v>
      </c>
      <c r="F627" s="44">
        <v>46258</v>
      </c>
      <c r="G627" s="60"/>
      <c r="H627" s="62"/>
      <c r="I627" s="50">
        <v>400</v>
      </c>
      <c r="J627" s="53" t="s">
        <v>165</v>
      </c>
      <c r="K627" s="35" t="s">
        <v>473</v>
      </c>
    </row>
    <row r="628" spans="1:11" ht="15">
      <c r="A628" s="2">
        <v>627</v>
      </c>
      <c r="B628" s="35" t="s">
        <v>491</v>
      </c>
      <c r="C628" s="35" t="s">
        <v>194</v>
      </c>
      <c r="D628" s="42" t="s">
        <v>1116</v>
      </c>
      <c r="E628" s="40" t="s">
        <v>636</v>
      </c>
      <c r="F628" s="44">
        <v>46258</v>
      </c>
      <c r="G628" s="60"/>
      <c r="H628" s="62"/>
      <c r="I628" s="50">
        <v>1068</v>
      </c>
      <c r="J628" s="53" t="s">
        <v>165</v>
      </c>
      <c r="K628" s="35" t="s">
        <v>473</v>
      </c>
    </row>
    <row r="629" spans="1:11" ht="15">
      <c r="A629" s="2">
        <v>628</v>
      </c>
      <c r="B629" s="35" t="s">
        <v>50</v>
      </c>
      <c r="C629" s="35" t="s">
        <v>194</v>
      </c>
      <c r="D629" s="42" t="s">
        <v>1117</v>
      </c>
      <c r="E629" s="40" t="s">
        <v>636</v>
      </c>
      <c r="F629" s="44">
        <v>46258</v>
      </c>
      <c r="G629" s="60"/>
      <c r="H629" s="62"/>
      <c r="I629" s="50">
        <v>1500</v>
      </c>
      <c r="J629" s="53" t="s">
        <v>165</v>
      </c>
      <c r="K629" s="35" t="s">
        <v>473</v>
      </c>
    </row>
    <row r="630" spans="1:11" ht="15">
      <c r="A630" s="2">
        <v>629</v>
      </c>
      <c r="B630" s="35" t="s">
        <v>50</v>
      </c>
      <c r="C630" s="35" t="s">
        <v>194</v>
      </c>
      <c r="D630" s="42" t="s">
        <v>1118</v>
      </c>
      <c r="E630" s="40" t="s">
        <v>636</v>
      </c>
      <c r="F630" s="44">
        <v>46258</v>
      </c>
      <c r="G630" s="60"/>
      <c r="H630" s="62"/>
      <c r="I630" s="50">
        <v>1500</v>
      </c>
      <c r="J630" s="53" t="s">
        <v>165</v>
      </c>
      <c r="K630" s="35" t="s">
        <v>473</v>
      </c>
    </row>
    <row r="631" spans="1:11" ht="15">
      <c r="A631" s="2">
        <v>630</v>
      </c>
      <c r="B631" s="35" t="s">
        <v>491</v>
      </c>
      <c r="C631" s="35" t="s">
        <v>194</v>
      </c>
      <c r="D631" s="42" t="s">
        <v>1119</v>
      </c>
      <c r="E631" s="40" t="s">
        <v>636</v>
      </c>
      <c r="F631" s="44">
        <v>46258</v>
      </c>
      <c r="G631" s="60"/>
      <c r="H631" s="62"/>
      <c r="I631" s="50">
        <v>400</v>
      </c>
      <c r="J631" s="53" t="s">
        <v>165</v>
      </c>
      <c r="K631" s="35" t="s">
        <v>473</v>
      </c>
    </row>
    <row r="632" spans="1:11" ht="15">
      <c r="A632" s="2">
        <v>631</v>
      </c>
      <c r="B632" s="35" t="s">
        <v>1008</v>
      </c>
      <c r="C632" s="35" t="s">
        <v>194</v>
      </c>
      <c r="D632" s="42" t="s">
        <v>1120</v>
      </c>
      <c r="E632" s="40" t="s">
        <v>636</v>
      </c>
      <c r="F632" s="44">
        <v>46258</v>
      </c>
      <c r="G632" s="60"/>
      <c r="H632" s="62"/>
      <c r="I632" s="50">
        <v>1500</v>
      </c>
      <c r="J632" s="53" t="s">
        <v>165</v>
      </c>
      <c r="K632" s="35" t="s">
        <v>473</v>
      </c>
    </row>
    <row r="633" spans="1:11" ht="15">
      <c r="A633" s="2">
        <v>632</v>
      </c>
      <c r="B633" s="35" t="s">
        <v>1008</v>
      </c>
      <c r="C633" s="35" t="s">
        <v>194</v>
      </c>
      <c r="D633" s="42" t="s">
        <v>1121</v>
      </c>
      <c r="E633" s="40" t="s">
        <v>636</v>
      </c>
      <c r="F633" s="44">
        <v>46258</v>
      </c>
      <c r="G633" s="60"/>
      <c r="H633" s="62"/>
      <c r="I633" s="50">
        <v>1500</v>
      </c>
      <c r="J633" s="53" t="s">
        <v>165</v>
      </c>
      <c r="K633" s="35" t="s">
        <v>473</v>
      </c>
    </row>
    <row r="634" spans="1:11" ht="15">
      <c r="A634" s="2">
        <v>633</v>
      </c>
      <c r="B634" s="35" t="s">
        <v>193</v>
      </c>
      <c r="C634" s="35" t="s">
        <v>194</v>
      </c>
      <c r="D634" s="42" t="s">
        <v>1122</v>
      </c>
      <c r="E634" s="40" t="s">
        <v>636</v>
      </c>
      <c r="F634" s="44">
        <v>46258</v>
      </c>
      <c r="G634" s="60"/>
      <c r="H634" s="62"/>
      <c r="I634" s="50">
        <v>1510</v>
      </c>
      <c r="J634" s="53" t="s">
        <v>165</v>
      </c>
      <c r="K634" s="35" t="s">
        <v>473</v>
      </c>
    </row>
    <row r="635" spans="1:11" ht="15">
      <c r="A635" s="2">
        <v>634</v>
      </c>
      <c r="B635" s="35" t="s">
        <v>193</v>
      </c>
      <c r="C635" s="35" t="s">
        <v>194</v>
      </c>
      <c r="D635" s="42" t="s">
        <v>665</v>
      </c>
      <c r="E635" s="40" t="s">
        <v>636</v>
      </c>
      <c r="F635" s="44">
        <v>46258</v>
      </c>
      <c r="G635" s="60"/>
      <c r="H635" s="62"/>
      <c r="I635" s="50">
        <v>1510</v>
      </c>
      <c r="J635" s="53" t="s">
        <v>165</v>
      </c>
      <c r="K635" s="35" t="s">
        <v>473</v>
      </c>
    </row>
    <row r="636" spans="1:11" ht="15">
      <c r="A636" s="2">
        <v>635</v>
      </c>
      <c r="B636" s="35" t="s">
        <v>193</v>
      </c>
      <c r="C636" s="35" t="s">
        <v>194</v>
      </c>
      <c r="D636" s="42" t="s">
        <v>426</v>
      </c>
      <c r="E636" s="40" t="s">
        <v>636</v>
      </c>
      <c r="F636" s="44">
        <v>46258</v>
      </c>
      <c r="G636" s="60"/>
      <c r="H636" s="62"/>
      <c r="I636" s="50">
        <v>1510</v>
      </c>
      <c r="J636" s="53" t="s">
        <v>165</v>
      </c>
      <c r="K636" s="35" t="s">
        <v>473</v>
      </c>
    </row>
    <row r="637" spans="1:11" ht="15">
      <c r="A637" s="2">
        <v>636</v>
      </c>
      <c r="B637" s="35" t="s">
        <v>43</v>
      </c>
      <c r="C637" s="35" t="s">
        <v>194</v>
      </c>
      <c r="D637" s="42" t="s">
        <v>1123</v>
      </c>
      <c r="E637" s="40" t="s">
        <v>636</v>
      </c>
      <c r="F637" s="44">
        <v>46258</v>
      </c>
      <c r="G637" s="60"/>
      <c r="H637" s="62"/>
      <c r="I637" s="50">
        <v>500</v>
      </c>
      <c r="J637" s="53" t="s">
        <v>165</v>
      </c>
      <c r="K637" s="35" t="s">
        <v>473</v>
      </c>
    </row>
    <row r="638" spans="1:11" ht="15">
      <c r="A638" s="2">
        <v>637</v>
      </c>
      <c r="B638" s="35" t="s">
        <v>1008</v>
      </c>
      <c r="C638" s="35" t="s">
        <v>194</v>
      </c>
      <c r="D638" s="42" t="s">
        <v>1124</v>
      </c>
      <c r="E638" s="40" t="s">
        <v>636</v>
      </c>
      <c r="F638" s="44">
        <v>46258</v>
      </c>
      <c r="G638" s="60"/>
      <c r="H638" s="62"/>
      <c r="I638" s="50">
        <v>1500</v>
      </c>
      <c r="J638" s="53" t="s">
        <v>165</v>
      </c>
      <c r="K638" s="35" t="s">
        <v>473</v>
      </c>
    </row>
    <row r="639" spans="1:11" ht="15">
      <c r="A639" s="2">
        <v>638</v>
      </c>
      <c r="B639" s="35" t="s">
        <v>34</v>
      </c>
      <c r="C639" s="35" t="s">
        <v>194</v>
      </c>
      <c r="D639" s="42" t="s">
        <v>1125</v>
      </c>
      <c r="E639" s="40" t="s">
        <v>636</v>
      </c>
      <c r="F639" s="44">
        <v>46258</v>
      </c>
      <c r="G639" s="60"/>
      <c r="H639" s="62"/>
      <c r="I639" s="50">
        <v>2100</v>
      </c>
      <c r="J639" s="53" t="s">
        <v>165</v>
      </c>
      <c r="K639" s="35" t="s">
        <v>473</v>
      </c>
    </row>
    <row r="640" spans="1:11" ht="15">
      <c r="A640" s="2">
        <v>639</v>
      </c>
      <c r="B640" s="35" t="s">
        <v>34</v>
      </c>
      <c r="C640" s="35" t="s">
        <v>194</v>
      </c>
      <c r="D640" s="42" t="s">
        <v>1126</v>
      </c>
      <c r="E640" s="40" t="s">
        <v>636</v>
      </c>
      <c r="F640" s="44">
        <v>46258</v>
      </c>
      <c r="G640" s="60"/>
      <c r="H640" s="62"/>
      <c r="I640" s="50">
        <v>2100</v>
      </c>
      <c r="J640" s="53" t="s">
        <v>165</v>
      </c>
      <c r="K640" s="35" t="s">
        <v>473</v>
      </c>
    </row>
    <row r="641" spans="1:11" ht="15">
      <c r="A641" s="2">
        <v>640</v>
      </c>
      <c r="B641" s="35" t="s">
        <v>27</v>
      </c>
      <c r="C641" s="35" t="s">
        <v>194</v>
      </c>
      <c r="D641" s="42" t="s">
        <v>206</v>
      </c>
      <c r="E641" s="40" t="s">
        <v>636</v>
      </c>
      <c r="F641" s="44">
        <v>46258</v>
      </c>
      <c r="G641" s="60"/>
      <c r="H641" s="62"/>
      <c r="I641" s="50">
        <v>154.4</v>
      </c>
      <c r="J641" s="53" t="s">
        <v>165</v>
      </c>
      <c r="K641" s="35" t="s">
        <v>473</v>
      </c>
    </row>
    <row r="642" spans="1:11" ht="15">
      <c r="A642" s="2">
        <v>641</v>
      </c>
      <c r="B642" s="35" t="s">
        <v>625</v>
      </c>
      <c r="C642" s="35" t="s">
        <v>194</v>
      </c>
      <c r="D642" s="42" t="s">
        <v>1127</v>
      </c>
      <c r="E642" s="40" t="s">
        <v>636</v>
      </c>
      <c r="F642" s="44">
        <v>46258</v>
      </c>
      <c r="G642" s="60"/>
      <c r="H642" s="62"/>
      <c r="I642" s="50">
        <v>660</v>
      </c>
      <c r="J642" s="53" t="s">
        <v>165</v>
      </c>
      <c r="K642" s="35" t="s">
        <v>473</v>
      </c>
    </row>
    <row r="643" spans="1:11" ht="15">
      <c r="A643" s="2">
        <v>642</v>
      </c>
      <c r="B643" s="35" t="s">
        <v>625</v>
      </c>
      <c r="C643" s="35" t="s">
        <v>194</v>
      </c>
      <c r="D643" s="42" t="s">
        <v>1128</v>
      </c>
      <c r="E643" s="40" t="s">
        <v>636</v>
      </c>
      <c r="F643" s="44">
        <v>46258</v>
      </c>
      <c r="G643" s="60"/>
      <c r="H643" s="62"/>
      <c r="I643" s="50">
        <v>660</v>
      </c>
      <c r="J643" s="53" t="s">
        <v>165</v>
      </c>
      <c r="K643" s="35" t="s">
        <v>473</v>
      </c>
    </row>
    <row r="644" spans="1:11" ht="15">
      <c r="A644" s="2">
        <v>643</v>
      </c>
      <c r="B644" s="35" t="s">
        <v>625</v>
      </c>
      <c r="C644" s="35" t="s">
        <v>194</v>
      </c>
      <c r="D644" s="42" t="s">
        <v>1129</v>
      </c>
      <c r="E644" s="40" t="s">
        <v>636</v>
      </c>
      <c r="F644" s="44">
        <v>46258</v>
      </c>
      <c r="G644" s="60"/>
      <c r="H644" s="62"/>
      <c r="I644" s="50">
        <v>740</v>
      </c>
      <c r="J644" s="53" t="s">
        <v>165</v>
      </c>
      <c r="K644" s="35" t="s">
        <v>473</v>
      </c>
    </row>
    <row r="645" spans="1:11" ht="15">
      <c r="A645" s="2">
        <v>644</v>
      </c>
      <c r="B645" s="35" t="s">
        <v>491</v>
      </c>
      <c r="C645" s="35" t="s">
        <v>194</v>
      </c>
      <c r="D645" s="42" t="s">
        <v>1130</v>
      </c>
      <c r="E645" s="40" t="s">
        <v>636</v>
      </c>
      <c r="F645" s="44">
        <v>46258</v>
      </c>
      <c r="G645" s="60"/>
      <c r="H645" s="62"/>
      <c r="I645" s="50">
        <v>160</v>
      </c>
      <c r="J645" s="53" t="s">
        <v>165</v>
      </c>
      <c r="K645" s="35" t="s">
        <v>473</v>
      </c>
    </row>
    <row r="646" spans="1:11" ht="15">
      <c r="A646" s="2">
        <v>645</v>
      </c>
      <c r="B646" s="35" t="s">
        <v>765</v>
      </c>
      <c r="C646" s="35" t="s">
        <v>194</v>
      </c>
      <c r="D646" s="42" t="s">
        <v>1131</v>
      </c>
      <c r="E646" s="40" t="s">
        <v>636</v>
      </c>
      <c r="F646" s="44">
        <v>46258</v>
      </c>
      <c r="G646" s="60"/>
      <c r="H646" s="62"/>
      <c r="I646" s="50">
        <v>2159.08</v>
      </c>
      <c r="J646" s="53" t="s">
        <v>165</v>
      </c>
      <c r="K646" s="35" t="s">
        <v>473</v>
      </c>
    </row>
    <row r="647" spans="1:11" ht="15">
      <c r="A647" s="2">
        <v>646</v>
      </c>
      <c r="B647" s="35" t="s">
        <v>765</v>
      </c>
      <c r="C647" s="35" t="s">
        <v>194</v>
      </c>
      <c r="D647" s="42" t="s">
        <v>1132</v>
      </c>
      <c r="E647" s="40" t="s">
        <v>636</v>
      </c>
      <c r="F647" s="44">
        <v>46258</v>
      </c>
      <c r="G647" s="60"/>
      <c r="H647" s="62"/>
      <c r="I647" s="50">
        <v>2936.59</v>
      </c>
      <c r="J647" s="53" t="s">
        <v>165</v>
      </c>
      <c r="K647" s="35" t="s">
        <v>473</v>
      </c>
    </row>
    <row r="648" spans="1:11" ht="15">
      <c r="A648" s="2">
        <v>647</v>
      </c>
      <c r="B648" s="35" t="s">
        <v>43</v>
      </c>
      <c r="C648" s="35" t="s">
        <v>194</v>
      </c>
      <c r="D648" s="42" t="s">
        <v>1133</v>
      </c>
      <c r="E648" s="40" t="s">
        <v>636</v>
      </c>
      <c r="F648" s="44">
        <v>46258</v>
      </c>
      <c r="G648" s="60"/>
      <c r="H648" s="62"/>
      <c r="I648" s="50">
        <v>500</v>
      </c>
      <c r="J648" s="53" t="s">
        <v>165</v>
      </c>
      <c r="K648" s="35" t="s">
        <v>473</v>
      </c>
    </row>
    <row r="649" spans="1:11" ht="15">
      <c r="A649" s="2">
        <v>648</v>
      </c>
      <c r="B649" s="35" t="s">
        <v>765</v>
      </c>
      <c r="C649" s="35" t="s">
        <v>194</v>
      </c>
      <c r="D649" s="42" t="s">
        <v>1101</v>
      </c>
      <c r="E649" s="40" t="s">
        <v>636</v>
      </c>
      <c r="F649" s="44">
        <v>46258</v>
      </c>
      <c r="G649" s="60"/>
      <c r="H649" s="62"/>
      <c r="I649" s="50">
        <v>3570.37</v>
      </c>
      <c r="J649" s="53" t="s">
        <v>165</v>
      </c>
      <c r="K649" s="35" t="s">
        <v>473</v>
      </c>
    </row>
    <row r="650" spans="1:11" ht="15">
      <c r="A650" s="2">
        <v>649</v>
      </c>
      <c r="B650" s="35" t="s">
        <v>765</v>
      </c>
      <c r="C650" s="35" t="s">
        <v>194</v>
      </c>
      <c r="D650" s="42" t="s">
        <v>1134</v>
      </c>
      <c r="E650" s="40" t="s">
        <v>636</v>
      </c>
      <c r="F650" s="44">
        <v>46258</v>
      </c>
      <c r="G650" s="60"/>
      <c r="H650" s="62"/>
      <c r="I650" s="50">
        <v>3556.7</v>
      </c>
      <c r="J650" s="53" t="s">
        <v>165</v>
      </c>
      <c r="K650" s="35" t="s">
        <v>473</v>
      </c>
    </row>
    <row r="651" spans="1:11" ht="15">
      <c r="A651" s="2">
        <v>650</v>
      </c>
      <c r="B651" s="35" t="s">
        <v>765</v>
      </c>
      <c r="C651" s="35" t="s">
        <v>194</v>
      </c>
      <c r="D651" s="42" t="s">
        <v>1135</v>
      </c>
      <c r="E651" s="40" t="s">
        <v>636</v>
      </c>
      <c r="F651" s="44">
        <v>46258</v>
      </c>
      <c r="G651" s="60"/>
      <c r="H651" s="62"/>
      <c r="I651" s="50">
        <v>3506.57</v>
      </c>
      <c r="J651" s="53" t="s">
        <v>165</v>
      </c>
      <c r="K651" s="35" t="s">
        <v>473</v>
      </c>
    </row>
    <row r="652" spans="1:11" ht="15">
      <c r="A652" s="2">
        <v>651</v>
      </c>
      <c r="B652" s="35" t="s">
        <v>491</v>
      </c>
      <c r="C652" s="35" t="s">
        <v>194</v>
      </c>
      <c r="D652" s="42" t="s">
        <v>1136</v>
      </c>
      <c r="E652" s="40" t="s">
        <v>636</v>
      </c>
      <c r="F652" s="44">
        <v>46258</v>
      </c>
      <c r="G652" s="60"/>
      <c r="H652" s="62"/>
      <c r="I652" s="50">
        <v>70</v>
      </c>
      <c r="J652" s="53" t="s">
        <v>165</v>
      </c>
      <c r="K652" s="35" t="s">
        <v>473</v>
      </c>
    </row>
    <row r="653" spans="1:11" ht="15">
      <c r="A653" s="2">
        <v>652</v>
      </c>
      <c r="B653" s="35" t="s">
        <v>126</v>
      </c>
      <c r="C653" s="35" t="s">
        <v>194</v>
      </c>
      <c r="D653" s="42" t="s">
        <v>1137</v>
      </c>
      <c r="E653" s="40" t="s">
        <v>636</v>
      </c>
      <c r="F653" s="44">
        <v>46258</v>
      </c>
      <c r="G653" s="60"/>
      <c r="H653" s="62"/>
      <c r="I653" s="50">
        <v>1712.11</v>
      </c>
      <c r="J653" s="53" t="s">
        <v>165</v>
      </c>
      <c r="K653" s="35" t="s">
        <v>473</v>
      </c>
    </row>
    <row r="654" spans="1:11" ht="15">
      <c r="A654" s="2">
        <v>653</v>
      </c>
      <c r="B654" s="35" t="s">
        <v>765</v>
      </c>
      <c r="C654" s="35" t="s">
        <v>194</v>
      </c>
      <c r="D654" s="42" t="s">
        <v>1132</v>
      </c>
      <c r="E654" s="40" t="s">
        <v>636</v>
      </c>
      <c r="F654" s="44">
        <v>46258</v>
      </c>
      <c r="G654" s="60"/>
      <c r="H654" s="62"/>
      <c r="I654" s="50">
        <v>3320</v>
      </c>
      <c r="J654" s="53" t="s">
        <v>165</v>
      </c>
      <c r="K654" s="35" t="s">
        <v>473</v>
      </c>
    </row>
    <row r="655" spans="1:11" ht="15">
      <c r="A655" s="2">
        <v>654</v>
      </c>
      <c r="B655" s="35" t="s">
        <v>763</v>
      </c>
      <c r="C655" s="35" t="s">
        <v>194</v>
      </c>
      <c r="D655" s="42" t="s">
        <v>1138</v>
      </c>
      <c r="E655" s="40" t="s">
        <v>636</v>
      </c>
      <c r="F655" s="44">
        <v>46258</v>
      </c>
      <c r="G655" s="60"/>
      <c r="H655" s="62"/>
      <c r="I655" s="50">
        <v>1175.55</v>
      </c>
      <c r="J655" s="53" t="s">
        <v>165</v>
      </c>
      <c r="K655" s="35" t="s">
        <v>473</v>
      </c>
    </row>
    <row r="656" spans="1:11" ht="15">
      <c r="A656" s="2">
        <v>655</v>
      </c>
      <c r="B656" s="35" t="s">
        <v>763</v>
      </c>
      <c r="C656" s="35" t="s">
        <v>194</v>
      </c>
      <c r="D656" s="42" t="s">
        <v>1139</v>
      </c>
      <c r="E656" s="40" t="s">
        <v>636</v>
      </c>
      <c r="F656" s="44">
        <v>46258</v>
      </c>
      <c r="G656" s="60"/>
      <c r="H656" s="62"/>
      <c r="I656" s="50">
        <v>1175.55</v>
      </c>
      <c r="J656" s="53" t="s">
        <v>165</v>
      </c>
      <c r="K656" s="35" t="s">
        <v>473</v>
      </c>
    </row>
    <row r="657" spans="1:11" ht="15">
      <c r="A657" s="2">
        <v>656</v>
      </c>
      <c r="B657" s="35" t="s">
        <v>763</v>
      </c>
      <c r="C657" s="35" t="s">
        <v>194</v>
      </c>
      <c r="D657" s="42" t="s">
        <v>1140</v>
      </c>
      <c r="E657" s="40" t="s">
        <v>636</v>
      </c>
      <c r="F657" s="44">
        <v>46258</v>
      </c>
      <c r="G657" s="60"/>
      <c r="H657" s="62"/>
      <c r="I657" s="50">
        <v>1175.55</v>
      </c>
      <c r="J657" s="53" t="s">
        <v>165</v>
      </c>
      <c r="K657" s="35" t="s">
        <v>473</v>
      </c>
    </row>
    <row r="658" spans="1:11" ht="15">
      <c r="A658" s="2">
        <v>657</v>
      </c>
      <c r="B658" s="35" t="s">
        <v>763</v>
      </c>
      <c r="C658" s="35" t="s">
        <v>194</v>
      </c>
      <c r="D658" s="42" t="s">
        <v>1141</v>
      </c>
      <c r="E658" s="40" t="s">
        <v>636</v>
      </c>
      <c r="F658" s="44">
        <v>46258</v>
      </c>
      <c r="G658" s="60"/>
      <c r="H658" s="62"/>
      <c r="I658" s="50">
        <v>1175.55</v>
      </c>
      <c r="J658" s="53" t="s">
        <v>165</v>
      </c>
      <c r="K658" s="35" t="s">
        <v>473</v>
      </c>
    </row>
    <row r="659" spans="1:11" ht="15">
      <c r="A659" s="2">
        <v>658</v>
      </c>
      <c r="B659" s="35" t="s">
        <v>763</v>
      </c>
      <c r="C659" s="35" t="s">
        <v>194</v>
      </c>
      <c r="D659" s="42" t="s">
        <v>1142</v>
      </c>
      <c r="E659" s="40" t="s">
        <v>636</v>
      </c>
      <c r="F659" s="44">
        <v>46258</v>
      </c>
      <c r="G659" s="60"/>
      <c r="H659" s="62"/>
      <c r="I659" s="50">
        <v>1175.55</v>
      </c>
      <c r="J659" s="53" t="s">
        <v>165</v>
      </c>
      <c r="K659" s="35" t="s">
        <v>473</v>
      </c>
    </row>
    <row r="660" spans="1:11" ht="15">
      <c r="A660" s="2">
        <v>659</v>
      </c>
      <c r="B660" s="35" t="s">
        <v>763</v>
      </c>
      <c r="C660" s="35" t="s">
        <v>194</v>
      </c>
      <c r="D660" s="42" t="s">
        <v>1143</v>
      </c>
      <c r="E660" s="40" t="s">
        <v>636</v>
      </c>
      <c r="F660" s="44">
        <v>46258</v>
      </c>
      <c r="G660" s="60"/>
      <c r="H660" s="62"/>
      <c r="I660" s="50">
        <v>1175.55</v>
      </c>
      <c r="J660" s="53" t="s">
        <v>165</v>
      </c>
      <c r="K660" s="35" t="s">
        <v>473</v>
      </c>
    </row>
    <row r="661" spans="1:11" ht="15">
      <c r="A661" s="2">
        <v>660</v>
      </c>
      <c r="B661" s="35" t="s">
        <v>763</v>
      </c>
      <c r="C661" s="35" t="s">
        <v>194</v>
      </c>
      <c r="D661" s="42" t="s">
        <v>1144</v>
      </c>
      <c r="E661" s="40" t="s">
        <v>636</v>
      </c>
      <c r="F661" s="44">
        <v>46258</v>
      </c>
      <c r="G661" s="60"/>
      <c r="H661" s="62"/>
      <c r="I661" s="50">
        <v>1348.92</v>
      </c>
      <c r="J661" s="53" t="s">
        <v>165</v>
      </c>
      <c r="K661" s="35" t="s">
        <v>473</v>
      </c>
    </row>
    <row r="662" spans="1:11" ht="15">
      <c r="A662" s="2">
        <v>661</v>
      </c>
      <c r="B662" s="35" t="s">
        <v>763</v>
      </c>
      <c r="C662" s="35" t="s">
        <v>194</v>
      </c>
      <c r="D662" s="42" t="s">
        <v>1145</v>
      </c>
      <c r="E662" s="40" t="s">
        <v>636</v>
      </c>
      <c r="F662" s="44">
        <v>46258</v>
      </c>
      <c r="G662" s="60"/>
      <c r="H662" s="62"/>
      <c r="I662" s="50">
        <v>1175.55</v>
      </c>
      <c r="J662" s="53" t="s">
        <v>165</v>
      </c>
      <c r="K662" s="35" t="s">
        <v>473</v>
      </c>
    </row>
    <row r="663" spans="1:11" ht="15">
      <c r="A663" s="2">
        <v>662</v>
      </c>
      <c r="B663" s="35" t="s">
        <v>763</v>
      </c>
      <c r="C663" s="35" t="s">
        <v>194</v>
      </c>
      <c r="D663" s="42" t="s">
        <v>1146</v>
      </c>
      <c r="E663" s="40" t="s">
        <v>636</v>
      </c>
      <c r="F663" s="44">
        <v>46258</v>
      </c>
      <c r="G663" s="60"/>
      <c r="H663" s="62"/>
      <c r="I663" s="50">
        <v>1175.55</v>
      </c>
      <c r="J663" s="53" t="s">
        <v>165</v>
      </c>
      <c r="K663" s="35" t="s">
        <v>473</v>
      </c>
    </row>
    <row r="664" spans="1:11" ht="15">
      <c r="A664" s="2">
        <v>663</v>
      </c>
      <c r="B664" s="35" t="s">
        <v>763</v>
      </c>
      <c r="C664" s="35" t="s">
        <v>194</v>
      </c>
      <c r="D664" s="42" t="s">
        <v>1147</v>
      </c>
      <c r="E664" s="40" t="s">
        <v>636</v>
      </c>
      <c r="F664" s="44">
        <v>46258</v>
      </c>
      <c r="G664" s="60"/>
      <c r="H664" s="62"/>
      <c r="I664" s="50">
        <v>1175.55</v>
      </c>
      <c r="J664" s="53" t="s">
        <v>165</v>
      </c>
      <c r="K664" s="35" t="s">
        <v>473</v>
      </c>
    </row>
    <row r="665" spans="1:11" ht="15">
      <c r="A665" s="2">
        <v>664</v>
      </c>
      <c r="B665" s="35" t="s">
        <v>763</v>
      </c>
      <c r="C665" s="35" t="s">
        <v>194</v>
      </c>
      <c r="D665" s="42" t="s">
        <v>1148</v>
      </c>
      <c r="E665" s="40" t="s">
        <v>636</v>
      </c>
      <c r="F665" s="44">
        <v>46258</v>
      </c>
      <c r="G665" s="60"/>
      <c r="H665" s="62"/>
      <c r="I665" s="50">
        <v>1175.55</v>
      </c>
      <c r="J665" s="53" t="s">
        <v>165</v>
      </c>
      <c r="K665" s="35" t="s">
        <v>473</v>
      </c>
    </row>
    <row r="666" spans="1:11" ht="15">
      <c r="A666" s="2">
        <v>665</v>
      </c>
      <c r="B666" s="35" t="s">
        <v>763</v>
      </c>
      <c r="C666" s="35" t="s">
        <v>194</v>
      </c>
      <c r="D666" s="42" t="s">
        <v>1149</v>
      </c>
      <c r="E666" s="40" t="s">
        <v>636</v>
      </c>
      <c r="F666" s="44">
        <v>46258</v>
      </c>
      <c r="G666" s="60"/>
      <c r="H666" s="62"/>
      <c r="I666" s="50">
        <v>1175.55</v>
      </c>
      <c r="J666" s="53" t="s">
        <v>165</v>
      </c>
      <c r="K666" s="35" t="s">
        <v>473</v>
      </c>
    </row>
    <row r="667" spans="1:11" ht="15">
      <c r="A667" s="2">
        <v>666</v>
      </c>
      <c r="B667" s="35" t="s">
        <v>727</v>
      </c>
      <c r="C667" s="35" t="s">
        <v>161</v>
      </c>
      <c r="D667" s="42" t="s">
        <v>926</v>
      </c>
      <c r="E667" s="63"/>
      <c r="F667" s="65"/>
      <c r="G667" s="65"/>
      <c r="H667" s="70"/>
      <c r="I667" s="50">
        <v>385</v>
      </c>
      <c r="J667" s="53" t="s">
        <v>165</v>
      </c>
      <c r="K667" s="35" t="s">
        <v>473</v>
      </c>
    </row>
    <row r="668" spans="1:11" ht="15">
      <c r="A668" s="2">
        <v>667</v>
      </c>
      <c r="B668" s="35" t="s">
        <v>291</v>
      </c>
      <c r="C668" s="35" t="s">
        <v>161</v>
      </c>
      <c r="D668" s="42" t="s">
        <v>295</v>
      </c>
      <c r="E668" s="63"/>
      <c r="F668" s="65"/>
      <c r="G668" s="65"/>
      <c r="H668" s="70"/>
      <c r="I668" s="50">
        <v>2874.43</v>
      </c>
      <c r="J668" s="53" t="s">
        <v>165</v>
      </c>
      <c r="K668" s="35" t="s">
        <v>473</v>
      </c>
    </row>
    <row r="669" spans="1:11" ht="15">
      <c r="A669" s="2">
        <v>668</v>
      </c>
      <c r="B669" s="35" t="s">
        <v>616</v>
      </c>
      <c r="C669" s="35" t="s">
        <v>166</v>
      </c>
      <c r="D669" s="35" t="s">
        <v>1150</v>
      </c>
      <c r="E669" s="35" t="s">
        <v>735</v>
      </c>
      <c r="F669" s="44">
        <v>46258</v>
      </c>
      <c r="G669" s="65"/>
      <c r="H669" s="70"/>
      <c r="I669" s="50">
        <v>744.51</v>
      </c>
      <c r="J669" s="53" t="s">
        <v>165</v>
      </c>
      <c r="K669" s="35" t="s">
        <v>473</v>
      </c>
    </row>
    <row r="670" spans="1:11" ht="15">
      <c r="A670" s="2">
        <v>669</v>
      </c>
      <c r="B670" s="35" t="s">
        <v>1003</v>
      </c>
      <c r="C670" s="35" t="s">
        <v>166</v>
      </c>
      <c r="D670" s="35" t="s">
        <v>1151</v>
      </c>
      <c r="E670" s="35" t="s">
        <v>735</v>
      </c>
      <c r="F670" s="44">
        <v>46258</v>
      </c>
      <c r="G670" s="65"/>
      <c r="H670" s="70"/>
      <c r="I670" s="50">
        <v>15239.25</v>
      </c>
      <c r="J670" s="53" t="s">
        <v>165</v>
      </c>
      <c r="K670" s="35" t="s">
        <v>473</v>
      </c>
    </row>
    <row r="671" spans="1:11" ht="15">
      <c r="A671" s="2">
        <v>670</v>
      </c>
      <c r="B671" s="35" t="s">
        <v>126</v>
      </c>
      <c r="C671" s="35" t="s">
        <v>194</v>
      </c>
      <c r="D671" s="42" t="s">
        <v>1152</v>
      </c>
      <c r="E671" s="63"/>
      <c r="F671" s="65"/>
      <c r="G671" s="65"/>
      <c r="H671" s="70"/>
      <c r="I671" s="67">
        <v>1180.8699999999999</v>
      </c>
      <c r="J671" s="53" t="s">
        <v>165</v>
      </c>
      <c r="K671" s="35" t="s">
        <v>473</v>
      </c>
    </row>
    <row r="672" spans="1:11" ht="15">
      <c r="A672" s="2">
        <v>671</v>
      </c>
      <c r="B672" s="35" t="s">
        <v>27</v>
      </c>
      <c r="C672" s="35" t="s">
        <v>194</v>
      </c>
      <c r="D672" s="42" t="s">
        <v>1153</v>
      </c>
      <c r="E672" s="63"/>
      <c r="F672" s="65"/>
      <c r="G672" s="65"/>
      <c r="H672" s="70"/>
      <c r="I672" s="67">
        <v>1000</v>
      </c>
      <c r="J672" s="53" t="s">
        <v>165</v>
      </c>
      <c r="K672" s="35" t="s">
        <v>473</v>
      </c>
    </row>
    <row r="673" spans="1:11" ht="15">
      <c r="A673" s="2">
        <v>672</v>
      </c>
      <c r="B673" s="35" t="s">
        <v>1078</v>
      </c>
      <c r="C673" s="35" t="s">
        <v>194</v>
      </c>
      <c r="D673" s="42" t="s">
        <v>1154</v>
      </c>
      <c r="E673" s="63"/>
      <c r="F673" s="65"/>
      <c r="G673" s="65"/>
      <c r="H673" s="70"/>
      <c r="I673" s="67">
        <v>990.21</v>
      </c>
      <c r="J673" s="53" t="s">
        <v>165</v>
      </c>
      <c r="K673" s="35" t="s">
        <v>473</v>
      </c>
    </row>
    <row r="674" spans="1:11" ht="15">
      <c r="A674" s="2">
        <v>673</v>
      </c>
      <c r="B674" s="35" t="s">
        <v>126</v>
      </c>
      <c r="C674" s="35" t="s">
        <v>194</v>
      </c>
      <c r="D674" s="42" t="s">
        <v>1155</v>
      </c>
      <c r="E674" s="63"/>
      <c r="F674" s="65"/>
      <c r="G674" s="65"/>
      <c r="H674" s="70"/>
      <c r="I674" s="67">
        <v>857</v>
      </c>
      <c r="J674" s="53" t="s">
        <v>165</v>
      </c>
      <c r="K674" s="35" t="s">
        <v>473</v>
      </c>
    </row>
    <row r="675" spans="1:11" ht="15">
      <c r="A675" s="2">
        <v>674</v>
      </c>
      <c r="B675" s="35" t="s">
        <v>763</v>
      </c>
      <c r="C675" s="35" t="s">
        <v>194</v>
      </c>
      <c r="D675" s="42" t="s">
        <v>1156</v>
      </c>
      <c r="E675" s="63"/>
      <c r="F675" s="65"/>
      <c r="G675" s="65"/>
      <c r="H675" s="70"/>
      <c r="I675" s="67">
        <v>1175.55</v>
      </c>
      <c r="J675" s="53" t="s">
        <v>165</v>
      </c>
      <c r="K675" s="35" t="s">
        <v>473</v>
      </c>
    </row>
    <row r="676" spans="1:11" ht="15">
      <c r="A676" s="2">
        <v>675</v>
      </c>
      <c r="B676" s="35" t="s">
        <v>27</v>
      </c>
      <c r="C676" s="35" t="s">
        <v>194</v>
      </c>
      <c r="D676" s="42" t="s">
        <v>1157</v>
      </c>
      <c r="E676" s="63"/>
      <c r="F676" s="65"/>
      <c r="G676" s="65"/>
      <c r="H676" s="70"/>
      <c r="I676" s="67">
        <v>1000</v>
      </c>
      <c r="J676" s="53" t="s">
        <v>165</v>
      </c>
      <c r="K676" s="35" t="s">
        <v>473</v>
      </c>
    </row>
    <row r="677" spans="1:11" ht="15">
      <c r="A677" s="2">
        <v>676</v>
      </c>
      <c r="B677" s="35" t="s">
        <v>1158</v>
      </c>
      <c r="C677" s="35" t="s">
        <v>194</v>
      </c>
      <c r="D677" s="42" t="s">
        <v>1159</v>
      </c>
      <c r="E677" s="63"/>
      <c r="F677" s="65"/>
      <c r="G677" s="65"/>
      <c r="H677" s="70"/>
      <c r="I677" s="67">
        <v>745.57</v>
      </c>
      <c r="J677" s="53" t="s">
        <v>165</v>
      </c>
      <c r="K677" s="35" t="s">
        <v>473</v>
      </c>
    </row>
    <row r="678" spans="1:11" ht="15">
      <c r="A678" s="2">
        <v>677</v>
      </c>
      <c r="B678" s="35" t="s">
        <v>491</v>
      </c>
      <c r="C678" s="35" t="s">
        <v>194</v>
      </c>
      <c r="D678" s="42" t="s">
        <v>1160</v>
      </c>
      <c r="E678" s="63"/>
      <c r="F678" s="65"/>
      <c r="G678" s="65"/>
      <c r="H678" s="70"/>
      <c r="I678" s="67">
        <v>291.5</v>
      </c>
      <c r="J678" s="53" t="s">
        <v>165</v>
      </c>
      <c r="K678" s="35" t="s">
        <v>473</v>
      </c>
    </row>
    <row r="679" spans="1:11" ht="15">
      <c r="A679" s="2">
        <v>678</v>
      </c>
      <c r="B679" s="35" t="s">
        <v>530</v>
      </c>
      <c r="C679" s="35" t="s">
        <v>194</v>
      </c>
      <c r="D679" s="42" t="s">
        <v>1161</v>
      </c>
      <c r="E679" s="63"/>
      <c r="F679" s="65"/>
      <c r="G679" s="65"/>
      <c r="H679" s="70"/>
      <c r="I679" s="67">
        <v>1469.78</v>
      </c>
      <c r="J679" s="53" t="s">
        <v>165</v>
      </c>
      <c r="K679" s="35" t="s">
        <v>473</v>
      </c>
    </row>
    <row r="680" spans="1:11" ht="15">
      <c r="A680" s="2">
        <v>679</v>
      </c>
      <c r="B680" s="35" t="s">
        <v>34</v>
      </c>
      <c r="C680" s="35" t="s">
        <v>194</v>
      </c>
      <c r="D680" s="42" t="s">
        <v>1162</v>
      </c>
      <c r="E680" s="63"/>
      <c r="F680" s="65"/>
      <c r="G680" s="65"/>
      <c r="H680" s="70"/>
      <c r="I680" s="67">
        <v>761.48</v>
      </c>
      <c r="J680" s="53" t="s">
        <v>165</v>
      </c>
      <c r="K680" s="35" t="s">
        <v>473</v>
      </c>
    </row>
    <row r="681" spans="1:11" ht="15">
      <c r="A681" s="2">
        <v>680</v>
      </c>
      <c r="B681" s="35" t="s">
        <v>813</v>
      </c>
      <c r="C681" s="35" t="s">
        <v>194</v>
      </c>
      <c r="D681" s="42" t="s">
        <v>1163</v>
      </c>
      <c r="E681" s="63"/>
      <c r="F681" s="65"/>
      <c r="G681" s="65"/>
      <c r="H681" s="70"/>
      <c r="I681" s="67">
        <v>1000</v>
      </c>
      <c r="J681" s="53" t="s">
        <v>165</v>
      </c>
      <c r="K681" s="35" t="s">
        <v>473</v>
      </c>
    </row>
    <row r="682" spans="1:11" ht="15">
      <c r="A682" s="2">
        <v>681</v>
      </c>
      <c r="B682" s="35" t="s">
        <v>1158</v>
      </c>
      <c r="C682" s="35" t="s">
        <v>194</v>
      </c>
      <c r="D682" s="42" t="s">
        <v>1164</v>
      </c>
      <c r="E682" s="63"/>
      <c r="F682" s="60"/>
      <c r="G682" s="60"/>
      <c r="H682" s="70"/>
      <c r="I682" s="67">
        <v>635</v>
      </c>
      <c r="J682" s="53" t="s">
        <v>165</v>
      </c>
      <c r="K682" s="35" t="s">
        <v>473</v>
      </c>
    </row>
    <row r="683" spans="1:11" ht="15">
      <c r="A683" s="2">
        <v>682</v>
      </c>
      <c r="B683" s="35" t="s">
        <v>1158</v>
      </c>
      <c r="C683" s="35" t="s">
        <v>194</v>
      </c>
      <c r="D683" s="42" t="s">
        <v>1165</v>
      </c>
      <c r="E683" s="63"/>
      <c r="F683" s="63"/>
      <c r="G683" s="63"/>
      <c r="H683" s="62"/>
      <c r="I683" s="67">
        <v>635</v>
      </c>
      <c r="J683" s="53" t="s">
        <v>165</v>
      </c>
      <c r="K683" s="35" t="s">
        <v>473</v>
      </c>
    </row>
    <row r="684" spans="1:11" ht="15">
      <c r="A684" s="2">
        <v>683</v>
      </c>
      <c r="B684" s="35" t="s">
        <v>1158</v>
      </c>
      <c r="C684" s="35" t="s">
        <v>194</v>
      </c>
      <c r="D684" s="42" t="s">
        <v>1166</v>
      </c>
      <c r="E684" s="63"/>
      <c r="F684" s="63"/>
      <c r="G684" s="63"/>
      <c r="H684" s="62"/>
      <c r="I684" s="67">
        <v>635</v>
      </c>
      <c r="J684" s="53" t="s">
        <v>165</v>
      </c>
      <c r="K684" s="35" t="s">
        <v>473</v>
      </c>
    </row>
    <row r="685" spans="1:11" ht="15">
      <c r="A685" s="2">
        <v>684</v>
      </c>
      <c r="B685" s="35" t="s">
        <v>350</v>
      </c>
      <c r="C685" s="35" t="s">
        <v>194</v>
      </c>
      <c r="D685" s="42" t="s">
        <v>1167</v>
      </c>
      <c r="E685" s="63"/>
      <c r="F685" s="71"/>
      <c r="G685" s="71"/>
      <c r="H685" s="62"/>
      <c r="I685" s="67">
        <v>850</v>
      </c>
      <c r="J685" s="53" t="s">
        <v>165</v>
      </c>
      <c r="K685" s="35" t="s">
        <v>473</v>
      </c>
    </row>
    <row r="686" spans="1:11" ht="15">
      <c r="A686" s="2">
        <v>685</v>
      </c>
      <c r="B686" s="35" t="s">
        <v>350</v>
      </c>
      <c r="C686" s="35" t="s">
        <v>194</v>
      </c>
      <c r="D686" s="42" t="s">
        <v>1168</v>
      </c>
      <c r="E686" s="63"/>
      <c r="F686" s="60"/>
      <c r="G686" s="60"/>
      <c r="H686" s="62"/>
      <c r="I686" s="67">
        <v>850</v>
      </c>
      <c r="J686" s="53" t="s">
        <v>165</v>
      </c>
      <c r="K686" s="35" t="s">
        <v>473</v>
      </c>
    </row>
    <row r="687" spans="1:11" ht="15">
      <c r="A687" s="2">
        <v>686</v>
      </c>
      <c r="B687" s="35" t="s">
        <v>1169</v>
      </c>
      <c r="C687" s="35" t="s">
        <v>194</v>
      </c>
      <c r="D687" s="42" t="s">
        <v>1170</v>
      </c>
      <c r="E687" s="63"/>
      <c r="F687" s="63"/>
      <c r="G687" s="63"/>
      <c r="H687" s="62"/>
      <c r="I687" s="67">
        <v>1332.18</v>
      </c>
      <c r="J687" s="53" t="s">
        <v>165</v>
      </c>
      <c r="K687" s="35" t="s">
        <v>473</v>
      </c>
    </row>
    <row r="688" spans="1:11" ht="15">
      <c r="A688" s="2">
        <v>687</v>
      </c>
      <c r="B688" s="35" t="s">
        <v>34</v>
      </c>
      <c r="C688" s="35" t="s">
        <v>194</v>
      </c>
      <c r="D688" s="42" t="s">
        <v>1171</v>
      </c>
      <c r="E688" s="63"/>
      <c r="F688" s="63"/>
      <c r="G688" s="63"/>
      <c r="H688" s="62"/>
      <c r="I688" s="67">
        <v>300</v>
      </c>
      <c r="J688" s="53" t="s">
        <v>165</v>
      </c>
      <c r="K688" s="35" t="s">
        <v>473</v>
      </c>
    </row>
    <row r="689" spans="1:11" ht="15">
      <c r="A689" s="2">
        <v>688</v>
      </c>
      <c r="B689" s="35" t="s">
        <v>491</v>
      </c>
      <c r="C689" s="35" t="s">
        <v>194</v>
      </c>
      <c r="D689" s="42" t="s">
        <v>1172</v>
      </c>
      <c r="E689" s="63"/>
      <c r="F689" s="63"/>
      <c r="G689" s="63"/>
      <c r="H689" s="62"/>
      <c r="I689" s="67">
        <v>624</v>
      </c>
      <c r="J689" s="53" t="s">
        <v>165</v>
      </c>
      <c r="K689" s="35" t="s">
        <v>473</v>
      </c>
    </row>
    <row r="690" spans="1:11" ht="15">
      <c r="A690" s="2">
        <v>689</v>
      </c>
      <c r="B690" s="35" t="s">
        <v>1008</v>
      </c>
      <c r="C690" s="35" t="s">
        <v>194</v>
      </c>
      <c r="D690" s="42" t="s">
        <v>1173</v>
      </c>
      <c r="E690" s="35" t="s">
        <v>196</v>
      </c>
      <c r="F690" s="44">
        <v>46128</v>
      </c>
      <c r="G690" s="63"/>
      <c r="H690" s="62"/>
      <c r="I690" s="67">
        <v>220</v>
      </c>
      <c r="J690" s="53" t="s">
        <v>165</v>
      </c>
      <c r="K690" s="35" t="s">
        <v>18</v>
      </c>
    </row>
    <row r="691" spans="1:11" ht="15">
      <c r="A691" s="2">
        <v>690</v>
      </c>
      <c r="B691" s="35" t="s">
        <v>198</v>
      </c>
      <c r="C691" s="35" t="s">
        <v>194</v>
      </c>
      <c r="D691" s="42" t="s">
        <v>1174</v>
      </c>
      <c r="E691" s="35" t="s">
        <v>196</v>
      </c>
      <c r="F691" s="44">
        <v>46128</v>
      </c>
      <c r="G691" s="63"/>
      <c r="H691" s="62"/>
      <c r="I691" s="67">
        <v>288.86</v>
      </c>
      <c r="J691" s="53" t="s">
        <v>165</v>
      </c>
      <c r="K691" s="35" t="s">
        <v>18</v>
      </c>
    </row>
    <row r="692" spans="1:11" ht="15">
      <c r="A692" s="2">
        <v>691</v>
      </c>
      <c r="B692" s="35" t="s">
        <v>350</v>
      </c>
      <c r="C692" s="35" t="s">
        <v>194</v>
      </c>
      <c r="D692" s="42" t="s">
        <v>1175</v>
      </c>
      <c r="E692" s="35" t="s">
        <v>196</v>
      </c>
      <c r="F692" s="44">
        <v>46128</v>
      </c>
      <c r="G692" s="63"/>
      <c r="H692" s="62"/>
      <c r="I692" s="67">
        <v>200</v>
      </c>
      <c r="J692" s="53" t="s">
        <v>165</v>
      </c>
      <c r="K692" s="35" t="s">
        <v>18</v>
      </c>
    </row>
    <row r="693" spans="1:11" ht="15">
      <c r="A693" s="2">
        <v>692</v>
      </c>
      <c r="B693" s="35" t="s">
        <v>491</v>
      </c>
      <c r="C693" s="35" t="s">
        <v>194</v>
      </c>
      <c r="D693" s="42" t="s">
        <v>1176</v>
      </c>
      <c r="E693" s="35" t="s">
        <v>636</v>
      </c>
      <c r="F693" s="44">
        <v>46258</v>
      </c>
      <c r="G693" s="63"/>
      <c r="H693" s="62"/>
      <c r="I693" s="67">
        <v>813.84</v>
      </c>
      <c r="J693" s="53" t="s">
        <v>165</v>
      </c>
      <c r="K693" s="35" t="s">
        <v>473</v>
      </c>
    </row>
    <row r="694" spans="1:11" ht="15">
      <c r="A694" s="2">
        <v>693</v>
      </c>
      <c r="B694" s="35" t="s">
        <v>491</v>
      </c>
      <c r="C694" s="35" t="s">
        <v>194</v>
      </c>
      <c r="D694" s="42" t="s">
        <v>1177</v>
      </c>
      <c r="E694" s="35" t="s">
        <v>636</v>
      </c>
      <c r="F694" s="44">
        <v>46258</v>
      </c>
      <c r="G694" s="63"/>
      <c r="H694" s="62"/>
      <c r="I694" s="67">
        <v>813.84</v>
      </c>
      <c r="J694" s="53" t="s">
        <v>165</v>
      </c>
      <c r="K694" s="35" t="s">
        <v>473</v>
      </c>
    </row>
    <row r="695" spans="1:11" ht="15">
      <c r="A695" s="2">
        <v>694</v>
      </c>
      <c r="B695" s="35" t="s">
        <v>1012</v>
      </c>
      <c r="C695" s="35" t="s">
        <v>194</v>
      </c>
      <c r="D695" s="42" t="s">
        <v>1178</v>
      </c>
      <c r="E695" s="35" t="s">
        <v>636</v>
      </c>
      <c r="F695" s="44">
        <v>46258</v>
      </c>
      <c r="G695" s="63"/>
      <c r="H695" s="62"/>
      <c r="I695" s="67">
        <v>768</v>
      </c>
      <c r="J695" s="53" t="s">
        <v>165</v>
      </c>
      <c r="K695" s="35" t="s">
        <v>473</v>
      </c>
    </row>
    <row r="696" spans="1:11" ht="15">
      <c r="A696" s="2">
        <v>695</v>
      </c>
      <c r="B696" s="35" t="s">
        <v>1012</v>
      </c>
      <c r="C696" s="35" t="s">
        <v>194</v>
      </c>
      <c r="D696" s="42" t="s">
        <v>1179</v>
      </c>
      <c r="E696" s="35" t="s">
        <v>636</v>
      </c>
      <c r="F696" s="44">
        <v>46258</v>
      </c>
      <c r="G696" s="63"/>
      <c r="H696" s="62"/>
      <c r="I696" s="67">
        <v>768</v>
      </c>
      <c r="J696" s="53" t="s">
        <v>165</v>
      </c>
      <c r="K696" s="35" t="s">
        <v>473</v>
      </c>
    </row>
    <row r="697" spans="1:11" ht="15">
      <c r="A697" s="2">
        <v>696</v>
      </c>
      <c r="B697" s="35" t="s">
        <v>1012</v>
      </c>
      <c r="C697" s="35" t="s">
        <v>194</v>
      </c>
      <c r="D697" s="42" t="s">
        <v>1180</v>
      </c>
      <c r="E697" s="35" t="s">
        <v>636</v>
      </c>
      <c r="F697" s="44">
        <v>46258</v>
      </c>
      <c r="G697" s="63"/>
      <c r="H697" s="62"/>
      <c r="I697" s="67">
        <v>768</v>
      </c>
      <c r="J697" s="53" t="s">
        <v>165</v>
      </c>
      <c r="K697" s="35" t="s">
        <v>473</v>
      </c>
    </row>
    <row r="698" spans="1:11" ht="15">
      <c r="A698" s="2">
        <v>697</v>
      </c>
      <c r="B698" s="35" t="s">
        <v>1012</v>
      </c>
      <c r="C698" s="35" t="s">
        <v>194</v>
      </c>
      <c r="D698" s="42" t="s">
        <v>1181</v>
      </c>
      <c r="E698" s="35" t="s">
        <v>636</v>
      </c>
      <c r="F698" s="44">
        <v>46258</v>
      </c>
      <c r="G698" s="63"/>
      <c r="H698" s="62"/>
      <c r="I698" s="67">
        <v>768</v>
      </c>
      <c r="J698" s="53" t="s">
        <v>165</v>
      </c>
      <c r="K698" s="35" t="s">
        <v>473</v>
      </c>
    </row>
    <row r="699" spans="1:11" ht="15">
      <c r="A699" s="2">
        <v>698</v>
      </c>
      <c r="B699" s="35" t="s">
        <v>1012</v>
      </c>
      <c r="C699" s="35" t="s">
        <v>194</v>
      </c>
      <c r="D699" s="42" t="s">
        <v>1182</v>
      </c>
      <c r="E699" s="35" t="s">
        <v>636</v>
      </c>
      <c r="F699" s="44">
        <v>46258</v>
      </c>
      <c r="G699" s="63"/>
      <c r="H699" s="62"/>
      <c r="I699" s="67">
        <v>768</v>
      </c>
      <c r="J699" s="53" t="s">
        <v>165</v>
      </c>
      <c r="K699" s="35" t="s">
        <v>473</v>
      </c>
    </row>
    <row r="700" spans="1:11" ht="15">
      <c r="A700" s="2">
        <v>699</v>
      </c>
      <c r="B700" s="35" t="s">
        <v>1012</v>
      </c>
      <c r="C700" s="35" t="s">
        <v>194</v>
      </c>
      <c r="D700" s="42" t="s">
        <v>1183</v>
      </c>
      <c r="E700" s="35" t="s">
        <v>636</v>
      </c>
      <c r="F700" s="44">
        <v>46258</v>
      </c>
      <c r="G700" s="63"/>
      <c r="H700" s="62"/>
      <c r="I700" s="67">
        <v>768</v>
      </c>
      <c r="J700" s="53" t="s">
        <v>165</v>
      </c>
      <c r="K700" s="35" t="s">
        <v>473</v>
      </c>
    </row>
    <row r="701" spans="1:11" ht="15">
      <c r="A701" s="2">
        <v>700</v>
      </c>
      <c r="B701" s="35" t="s">
        <v>1012</v>
      </c>
      <c r="C701" s="35" t="s">
        <v>194</v>
      </c>
      <c r="D701" s="42" t="s">
        <v>1184</v>
      </c>
      <c r="E701" s="35" t="s">
        <v>636</v>
      </c>
      <c r="F701" s="44">
        <v>46258</v>
      </c>
      <c r="G701" s="63"/>
      <c r="H701" s="62"/>
      <c r="I701" s="67">
        <v>768</v>
      </c>
      <c r="J701" s="53" t="s">
        <v>165</v>
      </c>
      <c r="K701" s="35" t="s">
        <v>473</v>
      </c>
    </row>
    <row r="702" spans="1:11" ht="15">
      <c r="A702" s="2">
        <v>701</v>
      </c>
      <c r="B702" s="35" t="s">
        <v>1012</v>
      </c>
      <c r="C702" s="35" t="s">
        <v>194</v>
      </c>
      <c r="D702" s="42" t="s">
        <v>1185</v>
      </c>
      <c r="E702" s="35" t="s">
        <v>636</v>
      </c>
      <c r="F702" s="44">
        <v>46258</v>
      </c>
      <c r="G702" s="63"/>
      <c r="H702" s="62"/>
      <c r="I702" s="67">
        <v>768</v>
      </c>
      <c r="J702" s="53" t="s">
        <v>165</v>
      </c>
      <c r="K702" s="35" t="s">
        <v>473</v>
      </c>
    </row>
    <row r="703" spans="1:11" ht="15">
      <c r="A703" s="2">
        <v>702</v>
      </c>
      <c r="B703" s="35" t="s">
        <v>491</v>
      </c>
      <c r="C703" s="35" t="s">
        <v>194</v>
      </c>
      <c r="D703" s="42" t="s">
        <v>1186</v>
      </c>
      <c r="E703" s="35" t="s">
        <v>636</v>
      </c>
      <c r="F703" s="44">
        <v>46258</v>
      </c>
      <c r="G703" s="63"/>
      <c r="H703" s="62"/>
      <c r="I703" s="67">
        <v>624</v>
      </c>
      <c r="J703" s="53" t="s">
        <v>165</v>
      </c>
      <c r="K703" s="35" t="s">
        <v>473</v>
      </c>
    </row>
    <row r="704" spans="1:11" ht="15">
      <c r="A704" s="2">
        <v>703</v>
      </c>
      <c r="B704" s="35" t="s">
        <v>491</v>
      </c>
      <c r="C704" s="35" t="s">
        <v>194</v>
      </c>
      <c r="D704" s="42" t="s">
        <v>1187</v>
      </c>
      <c r="E704" s="35" t="s">
        <v>636</v>
      </c>
      <c r="F704" s="44">
        <v>46258</v>
      </c>
      <c r="G704" s="63"/>
      <c r="H704" s="62"/>
      <c r="I704" s="67">
        <v>624</v>
      </c>
      <c r="J704" s="53" t="s">
        <v>165</v>
      </c>
      <c r="K704" s="35" t="s">
        <v>473</v>
      </c>
    </row>
    <row r="705" spans="1:11" ht="15">
      <c r="A705" s="2">
        <v>704</v>
      </c>
      <c r="B705" s="35" t="s">
        <v>1012</v>
      </c>
      <c r="C705" s="35" t="s">
        <v>194</v>
      </c>
      <c r="D705" s="42" t="s">
        <v>1188</v>
      </c>
      <c r="E705" s="35" t="s">
        <v>636</v>
      </c>
      <c r="F705" s="44">
        <v>46258</v>
      </c>
      <c r="G705" s="63"/>
      <c r="H705" s="62"/>
      <c r="I705" s="67">
        <v>768</v>
      </c>
      <c r="J705" s="53" t="s">
        <v>165</v>
      </c>
      <c r="K705" s="35" t="s">
        <v>473</v>
      </c>
    </row>
    <row r="706" spans="1:11" ht="15">
      <c r="A706" s="2">
        <v>705</v>
      </c>
      <c r="B706" s="35" t="s">
        <v>1012</v>
      </c>
      <c r="C706" s="35" t="s">
        <v>194</v>
      </c>
      <c r="D706" s="42" t="s">
        <v>1189</v>
      </c>
      <c r="E706" s="35" t="s">
        <v>636</v>
      </c>
      <c r="F706" s="44">
        <v>46258</v>
      </c>
      <c r="G706" s="63"/>
      <c r="H706" s="62"/>
      <c r="I706" s="67">
        <v>768</v>
      </c>
      <c r="J706" s="53" t="s">
        <v>165</v>
      </c>
      <c r="K706" s="35" t="s">
        <v>473</v>
      </c>
    </row>
    <row r="707" spans="1:11" ht="15">
      <c r="A707" s="2">
        <v>706</v>
      </c>
      <c r="B707" s="35" t="s">
        <v>1012</v>
      </c>
      <c r="C707" s="35" t="s">
        <v>194</v>
      </c>
      <c r="D707" s="42" t="s">
        <v>1190</v>
      </c>
      <c r="E707" s="35" t="s">
        <v>636</v>
      </c>
      <c r="F707" s="44">
        <v>46258</v>
      </c>
      <c r="G707" s="63"/>
      <c r="H707" s="62"/>
      <c r="I707" s="67">
        <v>768</v>
      </c>
      <c r="J707" s="53" t="s">
        <v>165</v>
      </c>
      <c r="K707" s="35" t="s">
        <v>473</v>
      </c>
    </row>
    <row r="708" spans="1:11" ht="15">
      <c r="A708" s="2">
        <v>707</v>
      </c>
      <c r="B708" s="35" t="s">
        <v>1012</v>
      </c>
      <c r="C708" s="35" t="s">
        <v>194</v>
      </c>
      <c r="D708" s="42" t="s">
        <v>1191</v>
      </c>
      <c r="E708" s="35" t="s">
        <v>636</v>
      </c>
      <c r="F708" s="44">
        <v>46258</v>
      </c>
      <c r="G708" s="63"/>
      <c r="H708" s="62"/>
      <c r="I708" s="67">
        <v>768</v>
      </c>
      <c r="J708" s="53" t="s">
        <v>165</v>
      </c>
      <c r="K708" s="35" t="s">
        <v>473</v>
      </c>
    </row>
    <row r="709" spans="1:11" ht="15">
      <c r="A709" s="2">
        <v>708</v>
      </c>
      <c r="B709" s="35" t="s">
        <v>34</v>
      </c>
      <c r="C709" s="35" t="s">
        <v>194</v>
      </c>
      <c r="D709" s="42" t="s">
        <v>1192</v>
      </c>
      <c r="E709" s="35" t="s">
        <v>636</v>
      </c>
      <c r="F709" s="44">
        <v>46258</v>
      </c>
      <c r="G709" s="63"/>
      <c r="H709" s="62"/>
      <c r="I709" s="67">
        <v>150</v>
      </c>
      <c r="J709" s="53" t="s">
        <v>165</v>
      </c>
      <c r="K709" s="35" t="s">
        <v>473</v>
      </c>
    </row>
    <row r="710" spans="1:11" ht="15">
      <c r="A710" s="2">
        <v>709</v>
      </c>
      <c r="B710" s="35" t="s">
        <v>34</v>
      </c>
      <c r="C710" s="35" t="s">
        <v>194</v>
      </c>
      <c r="D710" s="42" t="s">
        <v>1193</v>
      </c>
      <c r="E710" s="35" t="s">
        <v>636</v>
      </c>
      <c r="F710" s="44">
        <v>46258</v>
      </c>
      <c r="G710" s="63"/>
      <c r="H710" s="62"/>
      <c r="I710" s="67">
        <v>1146.49</v>
      </c>
      <c r="J710" s="53" t="s">
        <v>165</v>
      </c>
      <c r="K710" s="35" t="s">
        <v>473</v>
      </c>
    </row>
    <row r="711" spans="1:11" ht="15">
      <c r="A711" s="2">
        <v>710</v>
      </c>
      <c r="B711" s="35" t="s">
        <v>34</v>
      </c>
      <c r="C711" s="35" t="s">
        <v>194</v>
      </c>
      <c r="D711" s="42" t="s">
        <v>1194</v>
      </c>
      <c r="E711" s="35" t="s">
        <v>636</v>
      </c>
      <c r="F711" s="44">
        <v>46258</v>
      </c>
      <c r="G711" s="63"/>
      <c r="H711" s="62"/>
      <c r="I711" s="67">
        <v>1707.36</v>
      </c>
      <c r="J711" s="53" t="s">
        <v>165</v>
      </c>
      <c r="K711" s="35" t="s">
        <v>473</v>
      </c>
    </row>
    <row r="712" spans="1:11" ht="15">
      <c r="A712" s="2">
        <v>711</v>
      </c>
      <c r="B712" s="35" t="s">
        <v>182</v>
      </c>
      <c r="C712" s="35" t="s">
        <v>194</v>
      </c>
      <c r="D712" s="42" t="s">
        <v>1195</v>
      </c>
      <c r="E712" s="35" t="s">
        <v>636</v>
      </c>
      <c r="F712" s="44">
        <v>46258</v>
      </c>
      <c r="G712" s="63"/>
      <c r="H712" s="62"/>
      <c r="I712" s="67">
        <v>1000</v>
      </c>
      <c r="J712" s="53" t="s">
        <v>165</v>
      </c>
      <c r="K712" s="35" t="s">
        <v>473</v>
      </c>
    </row>
    <row r="713" spans="1:11" ht="15">
      <c r="A713" s="2">
        <v>712</v>
      </c>
      <c r="B713" s="35" t="s">
        <v>1078</v>
      </c>
      <c r="C713" s="35" t="s">
        <v>194</v>
      </c>
      <c r="D713" s="42" t="s">
        <v>1196</v>
      </c>
      <c r="E713" s="35" t="s">
        <v>636</v>
      </c>
      <c r="F713" s="44">
        <v>46258</v>
      </c>
      <c r="G713" s="63"/>
      <c r="H713" s="62"/>
      <c r="I713" s="67">
        <v>1669.5</v>
      </c>
      <c r="J713" s="53" t="s">
        <v>165</v>
      </c>
      <c r="K713" s="35" t="s">
        <v>473</v>
      </c>
    </row>
    <row r="714" spans="1:11" ht="15">
      <c r="A714" s="2">
        <v>713</v>
      </c>
      <c r="B714" s="35" t="s">
        <v>350</v>
      </c>
      <c r="C714" s="35" t="s">
        <v>194</v>
      </c>
      <c r="D714" s="42" t="s">
        <v>1197</v>
      </c>
      <c r="E714" s="35" t="s">
        <v>636</v>
      </c>
      <c r="F714" s="44">
        <v>46258</v>
      </c>
      <c r="G714" s="63"/>
      <c r="H714" s="62"/>
      <c r="I714" s="67">
        <v>850</v>
      </c>
      <c r="J714" s="53" t="s">
        <v>165</v>
      </c>
      <c r="K714" s="35" t="s">
        <v>473</v>
      </c>
    </row>
    <row r="715" spans="1:11" ht="15">
      <c r="A715" s="2">
        <v>714</v>
      </c>
      <c r="B715" s="35" t="s">
        <v>220</v>
      </c>
      <c r="C715" s="35" t="s">
        <v>194</v>
      </c>
      <c r="D715" s="42" t="s">
        <v>1198</v>
      </c>
      <c r="E715" s="35" t="s">
        <v>636</v>
      </c>
      <c r="F715" s="44">
        <v>46258</v>
      </c>
      <c r="G715" s="63"/>
      <c r="H715" s="62"/>
      <c r="I715" s="67">
        <v>1500</v>
      </c>
      <c r="J715" s="53" t="s">
        <v>165</v>
      </c>
      <c r="K715" s="35" t="s">
        <v>473</v>
      </c>
    </row>
    <row r="716" spans="1:11" ht="15">
      <c r="A716" s="2">
        <v>715</v>
      </c>
      <c r="B716" s="35" t="s">
        <v>220</v>
      </c>
      <c r="C716" s="35" t="s">
        <v>194</v>
      </c>
      <c r="D716" s="42" t="s">
        <v>1199</v>
      </c>
      <c r="E716" s="35" t="s">
        <v>636</v>
      </c>
      <c r="F716" s="44">
        <v>46258</v>
      </c>
      <c r="G716" s="63"/>
      <c r="H716" s="62"/>
      <c r="I716" s="67">
        <v>1000</v>
      </c>
      <c r="J716" s="53" t="s">
        <v>165</v>
      </c>
      <c r="K716" s="35" t="s">
        <v>473</v>
      </c>
    </row>
    <row r="717" spans="1:11" ht="15">
      <c r="A717" s="2">
        <v>716</v>
      </c>
      <c r="B717" s="35" t="s">
        <v>220</v>
      </c>
      <c r="C717" s="35" t="s">
        <v>194</v>
      </c>
      <c r="D717" s="42" t="s">
        <v>1200</v>
      </c>
      <c r="E717" s="35" t="s">
        <v>636</v>
      </c>
      <c r="F717" s="44">
        <v>46258</v>
      </c>
      <c r="G717" s="63"/>
      <c r="H717" s="62"/>
      <c r="I717" s="67">
        <v>1287.92</v>
      </c>
      <c r="J717" s="53" t="s">
        <v>165</v>
      </c>
      <c r="K717" s="35" t="s">
        <v>473</v>
      </c>
    </row>
    <row r="718" spans="1:11" ht="15">
      <c r="A718" s="2">
        <v>717</v>
      </c>
      <c r="B718" s="35" t="s">
        <v>291</v>
      </c>
      <c r="C718" s="35" t="s">
        <v>194</v>
      </c>
      <c r="D718" s="42" t="s">
        <v>1201</v>
      </c>
      <c r="E718" s="35" t="s">
        <v>636</v>
      </c>
      <c r="F718" s="44">
        <v>46258</v>
      </c>
      <c r="G718" s="63"/>
      <c r="H718" s="62"/>
      <c r="I718" s="67">
        <v>800</v>
      </c>
      <c r="J718" s="53" t="s">
        <v>165</v>
      </c>
      <c r="K718" s="35" t="s">
        <v>473</v>
      </c>
    </row>
    <row r="719" spans="1:11" ht="15">
      <c r="A719" s="2">
        <v>718</v>
      </c>
      <c r="B719" s="35" t="s">
        <v>291</v>
      </c>
      <c r="C719" s="35" t="s">
        <v>194</v>
      </c>
      <c r="D719" s="42" t="s">
        <v>1202</v>
      </c>
      <c r="E719" s="35" t="s">
        <v>636</v>
      </c>
      <c r="F719" s="44">
        <v>46258</v>
      </c>
      <c r="G719" s="63"/>
      <c r="H719" s="62"/>
      <c r="I719" s="67">
        <v>800</v>
      </c>
      <c r="J719" s="53" t="s">
        <v>165</v>
      </c>
      <c r="K719" s="35" t="s">
        <v>473</v>
      </c>
    </row>
    <row r="720" spans="1:11" ht="15">
      <c r="A720" s="2">
        <v>719</v>
      </c>
      <c r="B720" s="35" t="s">
        <v>291</v>
      </c>
      <c r="C720" s="35" t="s">
        <v>194</v>
      </c>
      <c r="D720" s="42" t="s">
        <v>1203</v>
      </c>
      <c r="E720" s="35" t="s">
        <v>636</v>
      </c>
      <c r="F720" s="44">
        <v>46258</v>
      </c>
      <c r="G720" s="63"/>
      <c r="H720" s="62"/>
      <c r="I720" s="67">
        <v>800</v>
      </c>
      <c r="J720" s="53" t="s">
        <v>165</v>
      </c>
      <c r="K720" s="35" t="s">
        <v>473</v>
      </c>
    </row>
    <row r="721" spans="1:11" ht="15">
      <c r="A721" s="2">
        <v>720</v>
      </c>
      <c r="B721" s="35" t="s">
        <v>291</v>
      </c>
      <c r="C721" s="35" t="s">
        <v>194</v>
      </c>
      <c r="D721" s="42" t="s">
        <v>1204</v>
      </c>
      <c r="E721" s="35" t="s">
        <v>636</v>
      </c>
      <c r="F721" s="44">
        <v>46258</v>
      </c>
      <c r="G721" s="63"/>
      <c r="H721" s="62"/>
      <c r="I721" s="67">
        <v>800</v>
      </c>
      <c r="J721" s="53" t="s">
        <v>165</v>
      </c>
      <c r="K721" s="35" t="s">
        <v>473</v>
      </c>
    </row>
    <row r="722" spans="1:11" ht="15">
      <c r="A722" s="2">
        <v>721</v>
      </c>
      <c r="B722" s="35" t="s">
        <v>291</v>
      </c>
      <c r="C722" s="35" t="s">
        <v>194</v>
      </c>
      <c r="D722" s="42" t="s">
        <v>1205</v>
      </c>
      <c r="E722" s="35" t="s">
        <v>636</v>
      </c>
      <c r="F722" s="44">
        <v>46258</v>
      </c>
      <c r="G722" s="63"/>
      <c r="H722" s="62"/>
      <c r="I722" s="67">
        <v>800</v>
      </c>
      <c r="J722" s="53" t="s">
        <v>165</v>
      </c>
      <c r="K722" s="35" t="s">
        <v>473</v>
      </c>
    </row>
    <row r="723" spans="1:11" ht="15">
      <c r="A723" s="2">
        <v>722</v>
      </c>
      <c r="B723" s="35" t="s">
        <v>291</v>
      </c>
      <c r="C723" s="35" t="s">
        <v>194</v>
      </c>
      <c r="D723" s="42" t="s">
        <v>1206</v>
      </c>
      <c r="E723" s="35" t="s">
        <v>636</v>
      </c>
      <c r="F723" s="44">
        <v>46258</v>
      </c>
      <c r="G723" s="63"/>
      <c r="H723" s="62"/>
      <c r="I723" s="67">
        <v>800</v>
      </c>
      <c r="J723" s="53" t="s">
        <v>165</v>
      </c>
      <c r="K723" s="35" t="s">
        <v>473</v>
      </c>
    </row>
    <row r="724" spans="1:11" ht="15">
      <c r="A724" s="2">
        <v>723</v>
      </c>
      <c r="B724" s="35" t="s">
        <v>231</v>
      </c>
      <c r="C724" s="35" t="s">
        <v>194</v>
      </c>
      <c r="D724" s="42" t="s">
        <v>1207</v>
      </c>
      <c r="E724" s="35" t="s">
        <v>636</v>
      </c>
      <c r="F724" s="44">
        <v>46258</v>
      </c>
      <c r="G724" s="63"/>
      <c r="H724" s="62"/>
      <c r="I724" s="67">
        <v>500</v>
      </c>
      <c r="J724" s="53" t="s">
        <v>165</v>
      </c>
      <c r="K724" s="35" t="s">
        <v>473</v>
      </c>
    </row>
    <row r="725" spans="1:11" ht="15">
      <c r="A725" s="2">
        <v>724</v>
      </c>
      <c r="B725" s="35" t="s">
        <v>291</v>
      </c>
      <c r="C725" s="35" t="s">
        <v>194</v>
      </c>
      <c r="D725" s="42" t="s">
        <v>1208</v>
      </c>
      <c r="E725" s="35" t="s">
        <v>636</v>
      </c>
      <c r="F725" s="44">
        <v>46258</v>
      </c>
      <c r="G725" s="63"/>
      <c r="H725" s="62"/>
      <c r="I725" s="67">
        <v>800</v>
      </c>
      <c r="J725" s="53" t="s">
        <v>165</v>
      </c>
      <c r="K725" s="35" t="s">
        <v>473</v>
      </c>
    </row>
    <row r="726" spans="1:11" ht="15">
      <c r="A726" s="2">
        <v>725</v>
      </c>
      <c r="B726" s="35" t="s">
        <v>291</v>
      </c>
      <c r="C726" s="35" t="s">
        <v>194</v>
      </c>
      <c r="D726" s="42" t="s">
        <v>1209</v>
      </c>
      <c r="E726" s="35" t="s">
        <v>636</v>
      </c>
      <c r="F726" s="44">
        <v>46258</v>
      </c>
      <c r="G726" s="63"/>
      <c r="H726" s="62"/>
      <c r="I726" s="67">
        <v>800</v>
      </c>
      <c r="J726" s="53" t="s">
        <v>165</v>
      </c>
      <c r="K726" s="35" t="s">
        <v>473</v>
      </c>
    </row>
    <row r="727" spans="1:11" ht="15">
      <c r="A727" s="2">
        <v>726</v>
      </c>
      <c r="B727" s="35" t="s">
        <v>34</v>
      </c>
      <c r="C727" s="35" t="s">
        <v>194</v>
      </c>
      <c r="D727" s="42" t="s">
        <v>1210</v>
      </c>
      <c r="E727" s="35" t="s">
        <v>636</v>
      </c>
      <c r="F727" s="44">
        <v>46258</v>
      </c>
      <c r="G727" s="63"/>
      <c r="H727" s="62"/>
      <c r="I727" s="67">
        <v>1034.97</v>
      </c>
      <c r="J727" s="53" t="s">
        <v>165</v>
      </c>
      <c r="K727" s="35" t="s">
        <v>473</v>
      </c>
    </row>
    <row r="728" spans="1:11" ht="15">
      <c r="A728" s="2">
        <v>727</v>
      </c>
      <c r="B728" s="35" t="s">
        <v>34</v>
      </c>
      <c r="C728" s="35" t="s">
        <v>194</v>
      </c>
      <c r="D728" s="42" t="s">
        <v>1211</v>
      </c>
      <c r="E728" s="35" t="s">
        <v>636</v>
      </c>
      <c r="F728" s="44">
        <v>46258</v>
      </c>
      <c r="G728" s="63"/>
      <c r="H728" s="62"/>
      <c r="I728" s="67">
        <v>335</v>
      </c>
      <c r="J728" s="53" t="s">
        <v>165</v>
      </c>
      <c r="K728" s="35" t="s">
        <v>473</v>
      </c>
    </row>
    <row r="729" spans="1:11" ht="15">
      <c r="A729" s="2">
        <v>728</v>
      </c>
      <c r="B729" s="35" t="s">
        <v>220</v>
      </c>
      <c r="C729" s="35" t="s">
        <v>194</v>
      </c>
      <c r="D729" s="42" t="s">
        <v>1212</v>
      </c>
      <c r="E729" s="35" t="s">
        <v>636</v>
      </c>
      <c r="F729" s="44">
        <v>46258</v>
      </c>
      <c r="G729" s="63"/>
      <c r="H729" s="62"/>
      <c r="I729" s="67">
        <v>1500</v>
      </c>
      <c r="J729" s="53" t="s">
        <v>165</v>
      </c>
      <c r="K729" s="35" t="s">
        <v>473</v>
      </c>
    </row>
    <row r="730" spans="1:11" ht="15">
      <c r="A730" s="2">
        <v>729</v>
      </c>
      <c r="B730" s="35" t="s">
        <v>765</v>
      </c>
      <c r="C730" s="35" t="s">
        <v>194</v>
      </c>
      <c r="D730" s="42" t="s">
        <v>1213</v>
      </c>
      <c r="E730" s="35" t="s">
        <v>636</v>
      </c>
      <c r="F730" s="44">
        <v>46258</v>
      </c>
      <c r="G730" s="63"/>
      <c r="H730" s="62"/>
      <c r="I730" s="67">
        <v>1210</v>
      </c>
      <c r="J730" s="53" t="s">
        <v>165</v>
      </c>
      <c r="K730" s="35" t="s">
        <v>473</v>
      </c>
    </row>
    <row r="731" spans="1:11" ht="15">
      <c r="A731" s="2">
        <v>730</v>
      </c>
      <c r="B731" s="35" t="s">
        <v>34</v>
      </c>
      <c r="C731" s="35" t="s">
        <v>194</v>
      </c>
      <c r="D731" s="42" t="s">
        <v>1214</v>
      </c>
      <c r="E731" s="35" t="s">
        <v>636</v>
      </c>
      <c r="F731" s="44">
        <v>46258</v>
      </c>
      <c r="G731" s="63"/>
      <c r="H731" s="62"/>
      <c r="I731" s="67">
        <v>2100</v>
      </c>
      <c r="J731" s="53" t="s">
        <v>165</v>
      </c>
      <c r="K731" s="35" t="s">
        <v>473</v>
      </c>
    </row>
    <row r="732" spans="1:11" ht="15">
      <c r="A732" s="2">
        <v>731</v>
      </c>
      <c r="B732" s="35" t="s">
        <v>220</v>
      </c>
      <c r="C732" s="35" t="s">
        <v>194</v>
      </c>
      <c r="D732" s="42" t="s">
        <v>1215</v>
      </c>
      <c r="E732" s="35" t="s">
        <v>636</v>
      </c>
      <c r="F732" s="44">
        <v>46258</v>
      </c>
      <c r="G732" s="63"/>
      <c r="H732" s="62"/>
      <c r="I732" s="67">
        <v>1500</v>
      </c>
      <c r="J732" s="53" t="s">
        <v>165</v>
      </c>
      <c r="K732" s="35" t="s">
        <v>473</v>
      </c>
    </row>
    <row r="733" spans="1:11" ht="15">
      <c r="A733" s="2">
        <v>732</v>
      </c>
      <c r="B733" s="35" t="s">
        <v>243</v>
      </c>
      <c r="C733" s="35" t="s">
        <v>194</v>
      </c>
      <c r="D733" s="42" t="s">
        <v>1216</v>
      </c>
      <c r="E733" s="35" t="s">
        <v>636</v>
      </c>
      <c r="F733" s="44">
        <v>46258</v>
      </c>
      <c r="G733" s="63"/>
      <c r="H733" s="62"/>
      <c r="I733" s="67">
        <v>1140</v>
      </c>
      <c r="J733" s="53" t="s">
        <v>165</v>
      </c>
      <c r="K733" s="35" t="s">
        <v>473</v>
      </c>
    </row>
    <row r="734" spans="1:11" ht="15">
      <c r="A734" s="2">
        <v>733</v>
      </c>
      <c r="B734" s="35" t="s">
        <v>34</v>
      </c>
      <c r="C734" s="35" t="s">
        <v>194</v>
      </c>
      <c r="D734" s="42" t="s">
        <v>1217</v>
      </c>
      <c r="E734" s="35" t="s">
        <v>636</v>
      </c>
      <c r="F734" s="44">
        <v>46258</v>
      </c>
      <c r="G734" s="63"/>
      <c r="H734" s="62"/>
      <c r="I734" s="67">
        <v>1947.8</v>
      </c>
      <c r="J734" s="53" t="s">
        <v>165</v>
      </c>
      <c r="K734" s="35" t="s">
        <v>473</v>
      </c>
    </row>
    <row r="735" spans="1:11" ht="15">
      <c r="A735" s="2">
        <v>734</v>
      </c>
      <c r="B735" s="35" t="s">
        <v>246</v>
      </c>
      <c r="C735" s="35" t="s">
        <v>194</v>
      </c>
      <c r="D735" s="42" t="s">
        <v>1218</v>
      </c>
      <c r="E735" s="35" t="s">
        <v>636</v>
      </c>
      <c r="F735" s="44">
        <v>46258</v>
      </c>
      <c r="G735" s="63"/>
      <c r="H735" s="62"/>
      <c r="I735" s="67">
        <v>1500</v>
      </c>
      <c r="J735" s="53" t="s">
        <v>165</v>
      </c>
      <c r="K735" s="35" t="s">
        <v>473</v>
      </c>
    </row>
    <row r="736" spans="1:11" ht="15">
      <c r="A736" s="2">
        <v>735</v>
      </c>
      <c r="B736" s="35" t="s">
        <v>246</v>
      </c>
      <c r="C736" s="35" t="s">
        <v>194</v>
      </c>
      <c r="D736" s="42" t="s">
        <v>1219</v>
      </c>
      <c r="E736" s="35" t="s">
        <v>636</v>
      </c>
      <c r="F736" s="44">
        <v>46258</v>
      </c>
      <c r="G736" s="63"/>
      <c r="H736" s="62"/>
      <c r="I736" s="67">
        <v>1500</v>
      </c>
      <c r="J736" s="53" t="s">
        <v>165</v>
      </c>
      <c r="K736" s="35" t="s">
        <v>473</v>
      </c>
    </row>
    <row r="737" spans="1:11" ht="15">
      <c r="A737" s="2">
        <v>736</v>
      </c>
      <c r="B737" s="35" t="s">
        <v>491</v>
      </c>
      <c r="C737" s="35" t="s">
        <v>194</v>
      </c>
      <c r="D737" s="42" t="s">
        <v>1220</v>
      </c>
      <c r="E737" s="35" t="s">
        <v>636</v>
      </c>
      <c r="F737" s="44">
        <v>46258</v>
      </c>
      <c r="G737" s="63"/>
      <c r="H737" s="62"/>
      <c r="I737" s="67">
        <v>624</v>
      </c>
      <c r="J737" s="53" t="s">
        <v>165</v>
      </c>
      <c r="K737" s="35" t="s">
        <v>473</v>
      </c>
    </row>
    <row r="738" spans="1:11" ht="15">
      <c r="A738" s="2">
        <v>737</v>
      </c>
      <c r="B738" s="35" t="s">
        <v>491</v>
      </c>
      <c r="C738" s="35" t="s">
        <v>194</v>
      </c>
      <c r="D738" s="42" t="s">
        <v>1221</v>
      </c>
      <c r="E738" s="35" t="s">
        <v>636</v>
      </c>
      <c r="F738" s="44">
        <v>46258</v>
      </c>
      <c r="G738" s="63"/>
      <c r="H738" s="62"/>
      <c r="I738" s="67">
        <v>1846</v>
      </c>
      <c r="J738" s="53" t="s">
        <v>165</v>
      </c>
      <c r="K738" s="35" t="s">
        <v>473</v>
      </c>
    </row>
    <row r="739" spans="1:11" ht="15">
      <c r="A739" s="2">
        <v>738</v>
      </c>
      <c r="B739" s="35" t="s">
        <v>765</v>
      </c>
      <c r="C739" s="35" t="s">
        <v>194</v>
      </c>
      <c r="D739" s="42" t="s">
        <v>1222</v>
      </c>
      <c r="E739" s="35" t="s">
        <v>636</v>
      </c>
      <c r="F739" s="44">
        <v>46258</v>
      </c>
      <c r="G739" s="63"/>
      <c r="H739" s="62"/>
      <c r="I739" s="67">
        <v>3113</v>
      </c>
      <c r="J739" s="53" t="s">
        <v>165</v>
      </c>
      <c r="K739" s="35" t="s">
        <v>473</v>
      </c>
    </row>
    <row r="740" spans="1:11" ht="15">
      <c r="A740" s="2">
        <v>739</v>
      </c>
      <c r="B740" s="35" t="s">
        <v>765</v>
      </c>
      <c r="C740" s="35" t="s">
        <v>194</v>
      </c>
      <c r="D740" s="42" t="s">
        <v>1223</v>
      </c>
      <c r="E740" s="35" t="s">
        <v>636</v>
      </c>
      <c r="F740" s="44">
        <v>46258</v>
      </c>
      <c r="G740" s="63"/>
      <c r="H740" s="62"/>
      <c r="I740" s="67">
        <v>4100</v>
      </c>
      <c r="J740" s="53" t="s">
        <v>165</v>
      </c>
      <c r="K740" s="35" t="s">
        <v>473</v>
      </c>
    </row>
    <row r="741" spans="1:11" ht="15">
      <c r="A741" s="2">
        <v>740</v>
      </c>
      <c r="B741" s="35" t="s">
        <v>765</v>
      </c>
      <c r="C741" s="35" t="s">
        <v>194</v>
      </c>
      <c r="D741" s="42" t="s">
        <v>1224</v>
      </c>
      <c r="E741" s="35" t="s">
        <v>636</v>
      </c>
      <c r="F741" s="44">
        <v>46258</v>
      </c>
      <c r="G741" s="63"/>
      <c r="H741" s="62"/>
      <c r="I741" s="67">
        <v>2810</v>
      </c>
      <c r="J741" s="53" t="s">
        <v>165</v>
      </c>
      <c r="K741" s="35" t="s">
        <v>473</v>
      </c>
    </row>
    <row r="742" spans="1:11" ht="15">
      <c r="A742" s="2">
        <v>741</v>
      </c>
      <c r="B742" s="35" t="s">
        <v>652</v>
      </c>
      <c r="C742" s="35" t="s">
        <v>194</v>
      </c>
      <c r="D742" s="42" t="s">
        <v>1225</v>
      </c>
      <c r="E742" s="35" t="s">
        <v>636</v>
      </c>
      <c r="F742" s="44">
        <v>46258</v>
      </c>
      <c r="G742" s="63"/>
      <c r="H742" s="62"/>
      <c r="I742" s="67">
        <v>818.18</v>
      </c>
      <c r="J742" s="53" t="s">
        <v>165</v>
      </c>
      <c r="K742" s="35" t="s">
        <v>473</v>
      </c>
    </row>
    <row r="743" spans="1:11" ht="15">
      <c r="A743" s="2">
        <v>742</v>
      </c>
      <c r="B743" s="35" t="s">
        <v>291</v>
      </c>
      <c r="C743" s="35" t="s">
        <v>194</v>
      </c>
      <c r="D743" s="42" t="s">
        <v>1226</v>
      </c>
      <c r="E743" s="35" t="s">
        <v>636</v>
      </c>
      <c r="F743" s="44">
        <v>46258</v>
      </c>
      <c r="G743" s="63"/>
      <c r="H743" s="62"/>
      <c r="I743" s="67">
        <v>800</v>
      </c>
      <c r="J743" s="53" t="s">
        <v>165</v>
      </c>
      <c r="K743" s="35" t="s">
        <v>473</v>
      </c>
    </row>
    <row r="744" spans="1:11" ht="15">
      <c r="A744" s="2">
        <v>743</v>
      </c>
      <c r="B744" s="35" t="s">
        <v>1158</v>
      </c>
      <c r="C744" s="35" t="s">
        <v>194</v>
      </c>
      <c r="D744" s="42" t="s">
        <v>1227</v>
      </c>
      <c r="E744" s="35" t="s">
        <v>636</v>
      </c>
      <c r="F744" s="44">
        <v>46258</v>
      </c>
      <c r="G744" s="63"/>
      <c r="H744" s="62"/>
      <c r="I744" s="67">
        <v>1271.4000000000001</v>
      </c>
      <c r="J744" s="53" t="s">
        <v>165</v>
      </c>
      <c r="K744" s="35" t="s">
        <v>473</v>
      </c>
    </row>
    <row r="745" spans="1:11" ht="15">
      <c r="A745" s="2">
        <v>744</v>
      </c>
      <c r="B745" s="35" t="s">
        <v>616</v>
      </c>
      <c r="C745" s="35" t="s">
        <v>194</v>
      </c>
      <c r="D745" s="42" t="s">
        <v>1228</v>
      </c>
      <c r="E745" s="35" t="s">
        <v>636</v>
      </c>
      <c r="F745" s="44">
        <v>46258</v>
      </c>
      <c r="G745" s="63"/>
      <c r="H745" s="62"/>
      <c r="I745" s="67">
        <v>1430</v>
      </c>
      <c r="J745" s="53" t="s">
        <v>165</v>
      </c>
      <c r="K745" s="35" t="s">
        <v>473</v>
      </c>
    </row>
    <row r="746" spans="1:11" ht="15">
      <c r="A746" s="2">
        <v>745</v>
      </c>
      <c r="B746" s="35" t="s">
        <v>193</v>
      </c>
      <c r="C746" s="35" t="s">
        <v>194</v>
      </c>
      <c r="D746" s="42" t="s">
        <v>1229</v>
      </c>
      <c r="E746" s="35" t="s">
        <v>636</v>
      </c>
      <c r="F746" s="44">
        <v>46258</v>
      </c>
      <c r="G746" s="63"/>
      <c r="H746" s="62"/>
      <c r="I746" s="67">
        <v>450</v>
      </c>
      <c r="J746" s="53" t="s">
        <v>165</v>
      </c>
      <c r="K746" s="35" t="s">
        <v>473</v>
      </c>
    </row>
    <row r="747" spans="1:11" ht="15">
      <c r="A747" s="2">
        <v>746</v>
      </c>
      <c r="B747" s="35" t="s">
        <v>220</v>
      </c>
      <c r="C747" s="35" t="s">
        <v>194</v>
      </c>
      <c r="D747" s="42" t="s">
        <v>1230</v>
      </c>
      <c r="E747" s="35" t="s">
        <v>636</v>
      </c>
      <c r="F747" s="44">
        <v>46258</v>
      </c>
      <c r="G747" s="63"/>
      <c r="H747" s="62"/>
      <c r="I747" s="67">
        <v>600</v>
      </c>
      <c r="J747" s="53" t="s">
        <v>165</v>
      </c>
      <c r="K747" s="35" t="s">
        <v>473</v>
      </c>
    </row>
    <row r="748" spans="1:11" ht="15">
      <c r="A748" s="2">
        <v>747</v>
      </c>
      <c r="B748" s="35" t="s">
        <v>291</v>
      </c>
      <c r="C748" s="35" t="s">
        <v>194</v>
      </c>
      <c r="D748" s="42" t="s">
        <v>1231</v>
      </c>
      <c r="E748" s="35" t="s">
        <v>636</v>
      </c>
      <c r="F748" s="44">
        <v>46258</v>
      </c>
      <c r="G748" s="63"/>
      <c r="H748" s="62"/>
      <c r="I748" s="67">
        <v>800</v>
      </c>
      <c r="J748" s="53" t="s">
        <v>165</v>
      </c>
      <c r="K748" s="35" t="s">
        <v>473</v>
      </c>
    </row>
    <row r="749" spans="1:11" ht="15">
      <c r="A749" s="2">
        <v>748</v>
      </c>
      <c r="B749" s="35" t="s">
        <v>182</v>
      </c>
      <c r="C749" s="35" t="s">
        <v>420</v>
      </c>
      <c r="D749" s="35" t="s">
        <v>843</v>
      </c>
      <c r="E749" s="35" t="s">
        <v>1232</v>
      </c>
      <c r="F749" s="44">
        <v>46295</v>
      </c>
      <c r="G749" s="63"/>
      <c r="H749" s="62"/>
      <c r="I749" s="50">
        <v>1008</v>
      </c>
      <c r="J749" s="53" t="s">
        <v>165</v>
      </c>
      <c r="K749" s="35" t="s">
        <v>473</v>
      </c>
    </row>
    <row r="750" spans="1:11" ht="15">
      <c r="A750" s="2">
        <v>749</v>
      </c>
      <c r="B750" s="35" t="s">
        <v>126</v>
      </c>
      <c r="C750" s="35" t="s">
        <v>420</v>
      </c>
      <c r="D750" s="35" t="s">
        <v>574</v>
      </c>
      <c r="E750" s="35" t="s">
        <v>1233</v>
      </c>
      <c r="F750" s="44">
        <v>46295</v>
      </c>
      <c r="G750" s="63"/>
      <c r="H750" s="62"/>
      <c r="I750" s="50">
        <v>127.17</v>
      </c>
      <c r="J750" s="53" t="s">
        <v>165</v>
      </c>
      <c r="K750" s="35" t="s">
        <v>473</v>
      </c>
    </row>
    <row r="751" spans="1:11" ht="15">
      <c r="A751" s="2">
        <v>750</v>
      </c>
      <c r="B751" s="35" t="s">
        <v>62</v>
      </c>
      <c r="C751" s="35" t="s">
        <v>420</v>
      </c>
      <c r="D751" s="35" t="s">
        <v>1234</v>
      </c>
      <c r="E751" s="35" t="s">
        <v>1235</v>
      </c>
      <c r="F751" s="44">
        <v>46302</v>
      </c>
      <c r="G751" s="63"/>
      <c r="H751" s="62"/>
      <c r="I751" s="50">
        <v>173.3</v>
      </c>
      <c r="J751" s="53" t="s">
        <v>165</v>
      </c>
      <c r="K751" s="35" t="s">
        <v>473</v>
      </c>
    </row>
    <row r="752" spans="1:11" ht="15">
      <c r="A752" s="2">
        <v>751</v>
      </c>
      <c r="B752" s="35" t="s">
        <v>62</v>
      </c>
      <c r="C752" s="35" t="s">
        <v>420</v>
      </c>
      <c r="D752" s="35" t="s">
        <v>557</v>
      </c>
      <c r="E752" s="35" t="s">
        <v>1236</v>
      </c>
      <c r="F752" s="44">
        <v>46302</v>
      </c>
      <c r="G752" s="63"/>
      <c r="H752" s="62"/>
      <c r="I752" s="50">
        <v>91.29</v>
      </c>
      <c r="J752" s="53" t="s">
        <v>165</v>
      </c>
      <c r="K752" s="35" t="s">
        <v>473</v>
      </c>
    </row>
    <row r="753" spans="1:11" ht="15">
      <c r="A753" s="2">
        <v>752</v>
      </c>
      <c r="B753" s="35" t="s">
        <v>727</v>
      </c>
      <c r="C753" s="35" t="s">
        <v>13</v>
      </c>
      <c r="D753" s="35" t="s">
        <v>1237</v>
      </c>
      <c r="E753" s="35" t="s">
        <v>714</v>
      </c>
      <c r="F753" s="44">
        <v>46262</v>
      </c>
      <c r="G753" s="63"/>
      <c r="H753" s="62"/>
      <c r="I753" s="50">
        <v>994.96</v>
      </c>
      <c r="J753" s="35" t="s">
        <v>1238</v>
      </c>
      <c r="K753" s="35" t="s">
        <v>473</v>
      </c>
    </row>
    <row r="754" spans="1:11" ht="15">
      <c r="A754" s="2">
        <v>753</v>
      </c>
      <c r="B754" s="35" t="s">
        <v>491</v>
      </c>
      <c r="C754" s="35" t="s">
        <v>13</v>
      </c>
      <c r="D754" s="35" t="s">
        <v>1239</v>
      </c>
      <c r="E754" s="35" t="s">
        <v>714</v>
      </c>
      <c r="F754" s="44">
        <v>46262</v>
      </c>
      <c r="G754" s="63"/>
      <c r="H754" s="62"/>
      <c r="I754" s="50">
        <v>665</v>
      </c>
      <c r="J754" s="35" t="s">
        <v>1240</v>
      </c>
      <c r="K754" s="35" t="s">
        <v>473</v>
      </c>
    </row>
    <row r="755" spans="1:11" ht="15">
      <c r="A755" s="2">
        <v>754</v>
      </c>
      <c r="B755" s="35" t="s">
        <v>19</v>
      </c>
      <c r="C755" s="35" t="s">
        <v>13</v>
      </c>
      <c r="D755" s="35" t="s">
        <v>1241</v>
      </c>
      <c r="E755" s="35" t="s">
        <v>714</v>
      </c>
      <c r="F755" s="44">
        <v>46262</v>
      </c>
      <c r="G755" s="63"/>
      <c r="H755" s="62"/>
      <c r="I755" s="50">
        <v>899.96</v>
      </c>
      <c r="J755" s="35" t="s">
        <v>1242</v>
      </c>
      <c r="K755" s="35" t="s">
        <v>473</v>
      </c>
    </row>
    <row r="756" spans="1:11" ht="15">
      <c r="A756" s="2">
        <v>755</v>
      </c>
      <c r="B756" s="35" t="s">
        <v>243</v>
      </c>
      <c r="C756" s="35" t="s">
        <v>13</v>
      </c>
      <c r="D756" s="35" t="s">
        <v>20</v>
      </c>
      <c r="E756" s="35" t="s">
        <v>714</v>
      </c>
      <c r="F756" s="44">
        <v>46262</v>
      </c>
      <c r="G756" s="63"/>
      <c r="H756" s="62"/>
      <c r="I756" s="50">
        <v>1231.6400000000001</v>
      </c>
      <c r="J756" s="35" t="s">
        <v>1243</v>
      </c>
      <c r="K756" s="35" t="s">
        <v>473</v>
      </c>
    </row>
    <row r="757" spans="1:11" ht="15">
      <c r="A757" s="2">
        <v>756</v>
      </c>
      <c r="B757" s="35" t="s">
        <v>652</v>
      </c>
      <c r="C757" s="35" t="s">
        <v>13</v>
      </c>
      <c r="D757" s="35" t="s">
        <v>1244</v>
      </c>
      <c r="E757" s="35" t="s">
        <v>714</v>
      </c>
      <c r="F757" s="44">
        <v>46262</v>
      </c>
      <c r="G757" s="63"/>
      <c r="H757" s="62"/>
      <c r="I757" s="50">
        <v>994.96</v>
      </c>
      <c r="J757" s="35" t="s">
        <v>1245</v>
      </c>
      <c r="K757" s="35" t="s">
        <v>473</v>
      </c>
    </row>
    <row r="758" spans="1:11" ht="15">
      <c r="A758" s="2">
        <v>757</v>
      </c>
      <c r="B758" s="35" t="s">
        <v>43</v>
      </c>
      <c r="C758" s="35" t="s">
        <v>13</v>
      </c>
      <c r="D758" s="35" t="s">
        <v>1246</v>
      </c>
      <c r="E758" s="35" t="s">
        <v>714</v>
      </c>
      <c r="F758" s="44">
        <v>46262</v>
      </c>
      <c r="G758" s="63"/>
      <c r="H758" s="62"/>
      <c r="I758" s="50">
        <v>461.64</v>
      </c>
      <c r="J758" s="35" t="s">
        <v>1247</v>
      </c>
      <c r="K758" s="35" t="s">
        <v>473</v>
      </c>
    </row>
    <row r="759" spans="1:11" ht="15">
      <c r="A759" s="2">
        <v>758</v>
      </c>
      <c r="B759" s="35" t="s">
        <v>350</v>
      </c>
      <c r="C759" s="35" t="s">
        <v>13</v>
      </c>
      <c r="D759" s="35" t="s">
        <v>1248</v>
      </c>
      <c r="E759" s="35" t="s">
        <v>714</v>
      </c>
      <c r="F759" s="44">
        <v>46262</v>
      </c>
      <c r="G759" s="63"/>
      <c r="H759" s="62"/>
      <c r="I759" s="50">
        <v>515.82000000000005</v>
      </c>
      <c r="J759" s="35" t="s">
        <v>1249</v>
      </c>
      <c r="K759" s="35" t="s">
        <v>473</v>
      </c>
    </row>
    <row r="760" spans="1:11" ht="15">
      <c r="A760" s="2">
        <v>759</v>
      </c>
      <c r="B760" s="35" t="s">
        <v>258</v>
      </c>
      <c r="C760" s="35" t="s">
        <v>13</v>
      </c>
      <c r="D760" s="35" t="s">
        <v>1250</v>
      </c>
      <c r="E760" s="35" t="s">
        <v>714</v>
      </c>
      <c r="F760" s="44">
        <v>46262</v>
      </c>
      <c r="G760" s="63"/>
      <c r="H760" s="62"/>
      <c r="I760" s="50">
        <v>394.14</v>
      </c>
      <c r="J760" s="35" t="s">
        <v>1251</v>
      </c>
      <c r="K760" s="35" t="s">
        <v>473</v>
      </c>
    </row>
    <row r="761" spans="1:11" ht="15">
      <c r="A761" s="2">
        <v>760</v>
      </c>
      <c r="B761" s="35" t="s">
        <v>652</v>
      </c>
      <c r="C761" s="35" t="s">
        <v>13</v>
      </c>
      <c r="D761" s="35" t="s">
        <v>1252</v>
      </c>
      <c r="E761" s="35" t="s">
        <v>714</v>
      </c>
      <c r="F761" s="44">
        <v>46262</v>
      </c>
      <c r="G761" s="63"/>
      <c r="H761" s="62"/>
      <c r="I761" s="50">
        <v>955.78</v>
      </c>
      <c r="J761" s="35" t="s">
        <v>1253</v>
      </c>
      <c r="K761" s="35" t="s">
        <v>473</v>
      </c>
    </row>
    <row r="762" spans="1:11" ht="15">
      <c r="A762" s="2">
        <v>761</v>
      </c>
      <c r="B762" s="35" t="s">
        <v>291</v>
      </c>
      <c r="C762" s="35" t="s">
        <v>38</v>
      </c>
      <c r="D762" s="35" t="s">
        <v>1254</v>
      </c>
      <c r="E762" s="35" t="s">
        <v>900</v>
      </c>
      <c r="F762" s="44">
        <v>46262</v>
      </c>
      <c r="G762" s="63"/>
      <c r="H762" s="62"/>
      <c r="I762" s="50">
        <v>670</v>
      </c>
      <c r="J762" s="35" t="s">
        <v>1255</v>
      </c>
      <c r="K762" s="35" t="s">
        <v>473</v>
      </c>
    </row>
    <row r="763" spans="1:11" ht="15">
      <c r="A763" s="2">
        <v>762</v>
      </c>
      <c r="B763" s="35" t="s">
        <v>27</v>
      </c>
      <c r="C763" s="35" t="s">
        <v>13</v>
      </c>
      <c r="D763" s="35" t="s">
        <v>1256</v>
      </c>
      <c r="E763" s="35" t="s">
        <v>714</v>
      </c>
      <c r="F763" s="44">
        <v>46262</v>
      </c>
      <c r="G763" s="63"/>
      <c r="H763" s="62"/>
      <c r="I763" s="50">
        <v>1218.28</v>
      </c>
      <c r="J763" s="35" t="s">
        <v>1257</v>
      </c>
      <c r="K763" s="35" t="s">
        <v>473</v>
      </c>
    </row>
    <row r="764" spans="1:11" ht="15">
      <c r="A764" s="2">
        <v>763</v>
      </c>
      <c r="B764" s="35" t="s">
        <v>291</v>
      </c>
      <c r="C764" s="35" t="s">
        <v>13</v>
      </c>
      <c r="D764" s="35" t="s">
        <v>292</v>
      </c>
      <c r="E764" s="35" t="s">
        <v>714</v>
      </c>
      <c r="F764" s="44">
        <v>46262</v>
      </c>
      <c r="G764" s="63"/>
      <c r="H764" s="62"/>
      <c r="I764" s="50">
        <v>955.78</v>
      </c>
      <c r="J764" s="35" t="s">
        <v>1258</v>
      </c>
      <c r="K764" s="35" t="s">
        <v>473</v>
      </c>
    </row>
    <row r="765" spans="1:11" ht="15">
      <c r="A765" s="2">
        <v>764</v>
      </c>
      <c r="B765" s="35" t="s">
        <v>1008</v>
      </c>
      <c r="C765" s="35" t="s">
        <v>13</v>
      </c>
      <c r="D765" s="35" t="s">
        <v>1259</v>
      </c>
      <c r="E765" s="35" t="s">
        <v>714</v>
      </c>
      <c r="F765" s="44">
        <v>46262</v>
      </c>
      <c r="G765" s="63"/>
      <c r="H765" s="62"/>
      <c r="I765" s="50">
        <v>1493.28</v>
      </c>
      <c r="J765" s="35" t="s">
        <v>1260</v>
      </c>
      <c r="K765" s="35" t="s">
        <v>473</v>
      </c>
    </row>
    <row r="766" spans="1:11" ht="15">
      <c r="A766" s="2">
        <v>765</v>
      </c>
      <c r="B766" s="35" t="s">
        <v>291</v>
      </c>
      <c r="C766" s="35" t="s">
        <v>166</v>
      </c>
      <c r="D766" s="35" t="s">
        <v>699</v>
      </c>
      <c r="E766" s="35" t="s">
        <v>1261</v>
      </c>
      <c r="F766" s="44">
        <v>46276</v>
      </c>
      <c r="G766" s="63"/>
      <c r="H766" s="62"/>
      <c r="I766" s="50">
        <v>10331.33</v>
      </c>
      <c r="J766" s="53" t="s">
        <v>165</v>
      </c>
      <c r="K766" s="35" t="s">
        <v>473</v>
      </c>
    </row>
    <row r="767" spans="1:11" ht="15">
      <c r="A767" s="2">
        <v>766</v>
      </c>
      <c r="B767" s="35" t="s">
        <v>419</v>
      </c>
      <c r="C767" s="35" t="s">
        <v>166</v>
      </c>
      <c r="D767" s="35" t="s">
        <v>699</v>
      </c>
      <c r="E767" s="35" t="s">
        <v>1262</v>
      </c>
      <c r="F767" s="44">
        <v>46280</v>
      </c>
      <c r="G767" s="81" t="s">
        <v>1263</v>
      </c>
      <c r="H767" s="82">
        <v>46302</v>
      </c>
      <c r="I767" s="50">
        <v>87227.68</v>
      </c>
      <c r="J767" s="53" t="s">
        <v>165</v>
      </c>
      <c r="K767" s="35" t="s">
        <v>473</v>
      </c>
    </row>
    <row r="768" spans="1:11" ht="15">
      <c r="A768" s="2">
        <v>767</v>
      </c>
      <c r="B768" s="35" t="s">
        <v>662</v>
      </c>
      <c r="C768" s="35" t="s">
        <v>166</v>
      </c>
      <c r="D768" s="35" t="s">
        <v>699</v>
      </c>
      <c r="E768" s="35" t="s">
        <v>1264</v>
      </c>
      <c r="F768" s="44">
        <v>46286</v>
      </c>
      <c r="G768" s="81" t="s">
        <v>1265</v>
      </c>
      <c r="H768" s="82">
        <v>46302</v>
      </c>
      <c r="I768" s="50">
        <v>20258.47</v>
      </c>
      <c r="J768" s="53" t="s">
        <v>165</v>
      </c>
      <c r="K768" s="35" t="s">
        <v>473</v>
      </c>
    </row>
    <row r="769" spans="1:11" ht="15">
      <c r="A769" s="2">
        <v>768</v>
      </c>
      <c r="B769" s="35" t="s">
        <v>66</v>
      </c>
      <c r="C769" s="35" t="s">
        <v>166</v>
      </c>
      <c r="D769" s="35" t="s">
        <v>699</v>
      </c>
      <c r="E769" s="35" t="s">
        <v>1266</v>
      </c>
      <c r="F769" s="44">
        <v>46301</v>
      </c>
      <c r="G769" s="63"/>
      <c r="H769" s="62"/>
      <c r="I769" s="50">
        <v>46500</v>
      </c>
      <c r="J769" s="53" t="s">
        <v>165</v>
      </c>
      <c r="K769" s="35" t="s">
        <v>473</v>
      </c>
    </row>
    <row r="770" spans="1:11" ht="15">
      <c r="A770" s="2">
        <v>769</v>
      </c>
      <c r="B770" s="35" t="s">
        <v>1158</v>
      </c>
      <c r="C770" s="35" t="s">
        <v>166</v>
      </c>
      <c r="D770" s="35" t="s">
        <v>699</v>
      </c>
      <c r="E770" s="35" t="s">
        <v>1267</v>
      </c>
      <c r="F770" s="44">
        <v>46301</v>
      </c>
      <c r="G770" s="63"/>
      <c r="H770" s="62"/>
      <c r="I770" s="50">
        <v>23569.42</v>
      </c>
      <c r="J770" s="53" t="s">
        <v>165</v>
      </c>
      <c r="K770" s="35" t="s">
        <v>473</v>
      </c>
    </row>
    <row r="771" spans="1:11" ht="15">
      <c r="A771" s="2">
        <v>770</v>
      </c>
      <c r="B771" s="35" t="s">
        <v>182</v>
      </c>
      <c r="C771" s="35" t="s">
        <v>538</v>
      </c>
      <c r="D771" s="35" t="s">
        <v>865</v>
      </c>
      <c r="E771" s="35" t="s">
        <v>855</v>
      </c>
      <c r="F771" s="44">
        <v>46255</v>
      </c>
      <c r="G771" s="63"/>
      <c r="H771" s="62"/>
      <c r="I771" s="50">
        <v>718</v>
      </c>
      <c r="J771" s="35" t="s">
        <v>866</v>
      </c>
      <c r="K771" s="35" t="s">
        <v>473</v>
      </c>
    </row>
    <row r="772" spans="1:11" ht="15">
      <c r="A772" s="2">
        <v>771</v>
      </c>
      <c r="B772" s="35" t="s">
        <v>813</v>
      </c>
      <c r="C772" s="35" t="s">
        <v>538</v>
      </c>
      <c r="D772" s="35" t="s">
        <v>957</v>
      </c>
      <c r="E772" s="35" t="s">
        <v>855</v>
      </c>
      <c r="F772" s="44">
        <v>46255</v>
      </c>
      <c r="G772" s="63"/>
      <c r="H772" s="62"/>
      <c r="I772" s="50">
        <v>2768.65</v>
      </c>
      <c r="J772" s="35" t="s">
        <v>958</v>
      </c>
      <c r="K772" s="35" t="s">
        <v>473</v>
      </c>
    </row>
    <row r="773" spans="1:11" ht="15">
      <c r="A773" s="2">
        <v>772</v>
      </c>
      <c r="B773" s="35" t="s">
        <v>34</v>
      </c>
      <c r="C773" s="35" t="s">
        <v>538</v>
      </c>
      <c r="D773" s="35" t="s">
        <v>173</v>
      </c>
      <c r="E773" s="35" t="s">
        <v>855</v>
      </c>
      <c r="F773" s="44">
        <v>46255</v>
      </c>
      <c r="G773" s="63"/>
      <c r="H773" s="62"/>
      <c r="I773" s="50">
        <v>4256.78</v>
      </c>
      <c r="J773" s="35" t="s">
        <v>959</v>
      </c>
      <c r="K773" s="35" t="s">
        <v>473</v>
      </c>
    </row>
    <row r="774" spans="1:11" ht="15">
      <c r="A774" s="2">
        <v>773</v>
      </c>
      <c r="B774" s="35" t="s">
        <v>95</v>
      </c>
      <c r="C774" s="35" t="s">
        <v>538</v>
      </c>
      <c r="D774" s="35" t="s">
        <v>1039</v>
      </c>
      <c r="E774" s="35" t="s">
        <v>855</v>
      </c>
      <c r="F774" s="44">
        <v>46255</v>
      </c>
      <c r="G774" s="63"/>
      <c r="H774" s="62"/>
      <c r="I774" s="50">
        <v>1963.17</v>
      </c>
      <c r="J774" s="35" t="s">
        <v>1041</v>
      </c>
      <c r="K774" s="35" t="s">
        <v>473</v>
      </c>
    </row>
    <row r="775" spans="1:11" ht="15">
      <c r="A775" s="2">
        <v>774</v>
      </c>
      <c r="B775" s="35" t="s">
        <v>182</v>
      </c>
      <c r="C775" s="35" t="s">
        <v>538</v>
      </c>
      <c r="D775" s="35" t="s">
        <v>1042</v>
      </c>
      <c r="E775" s="35" t="s">
        <v>855</v>
      </c>
      <c r="F775" s="44">
        <v>46255</v>
      </c>
      <c r="G775" s="63"/>
      <c r="H775" s="62"/>
      <c r="I775" s="50">
        <v>1081.27</v>
      </c>
      <c r="J775" s="35" t="s">
        <v>1043</v>
      </c>
      <c r="K775" s="35" t="s">
        <v>473</v>
      </c>
    </row>
    <row r="776" spans="1:11" ht="15">
      <c r="A776" s="2">
        <v>775</v>
      </c>
      <c r="B776" s="35" t="s">
        <v>50</v>
      </c>
      <c r="C776" s="35" t="s">
        <v>538</v>
      </c>
      <c r="D776" s="35" t="s">
        <v>1051</v>
      </c>
      <c r="E776" s="35" t="s">
        <v>855</v>
      </c>
      <c r="F776" s="44">
        <v>46255</v>
      </c>
      <c r="G776" s="63"/>
      <c r="H776" s="62"/>
      <c r="I776" s="50">
        <v>3612.98</v>
      </c>
      <c r="J776" s="35" t="s">
        <v>1052</v>
      </c>
      <c r="K776" s="35" t="s">
        <v>473</v>
      </c>
    </row>
    <row r="777" spans="1:11" ht="15">
      <c r="A777" s="2">
        <v>776</v>
      </c>
      <c r="B777" s="35" t="s">
        <v>19</v>
      </c>
      <c r="C777" s="35" t="s">
        <v>538</v>
      </c>
      <c r="D777" s="35" t="s">
        <v>1268</v>
      </c>
      <c r="E777" s="35" t="s">
        <v>855</v>
      </c>
      <c r="F777" s="44">
        <v>46255</v>
      </c>
      <c r="G777" s="63"/>
      <c r="H777" s="62"/>
      <c r="I777" s="50">
        <v>1227.1199999999999</v>
      </c>
      <c r="J777" s="35" t="s">
        <v>1269</v>
      </c>
      <c r="K777" s="35" t="s">
        <v>473</v>
      </c>
    </row>
    <row r="778" spans="1:11" ht="15">
      <c r="D778" s="35"/>
      <c r="E778" s="35"/>
      <c r="F778" s="35"/>
      <c r="G778" s="35"/>
      <c r="H778" s="56"/>
      <c r="I778" s="50"/>
      <c r="J778" s="35"/>
    </row>
    <row r="779" spans="1:11" ht="15">
      <c r="D779" s="35"/>
      <c r="E779" s="35"/>
      <c r="F779" s="35"/>
      <c r="G779" s="35"/>
      <c r="H779" s="56"/>
      <c r="I779" s="50"/>
      <c r="J779" s="35"/>
    </row>
    <row r="780" spans="1:11" ht="15">
      <c r="D780" s="35"/>
      <c r="E780" s="35"/>
      <c r="F780" s="35"/>
      <c r="G780" s="35"/>
      <c r="H780" s="56"/>
      <c r="I780" s="50"/>
      <c r="J780" s="35"/>
    </row>
    <row r="781" spans="1:11" ht="15">
      <c r="D781" s="35"/>
      <c r="E781" s="35"/>
      <c r="F781" s="35"/>
      <c r="G781" s="35"/>
      <c r="H781" s="56"/>
      <c r="I781" s="50"/>
      <c r="J781" s="35"/>
    </row>
    <row r="782" spans="1:11" ht="15">
      <c r="D782" s="35"/>
      <c r="E782" s="35"/>
      <c r="F782" s="35"/>
      <c r="G782" s="35"/>
      <c r="H782" s="56"/>
      <c r="I782" s="50"/>
      <c r="J782" s="35"/>
    </row>
    <row r="783" spans="1:11" ht="15">
      <c r="D783" s="35"/>
      <c r="E783" s="35"/>
      <c r="F783" s="35"/>
      <c r="G783" s="35"/>
      <c r="H783" s="56"/>
      <c r="I783" s="50"/>
      <c r="J783" s="35"/>
    </row>
    <row r="784" spans="1:11" ht="15">
      <c r="D784" s="35"/>
      <c r="E784" s="35"/>
      <c r="F784" s="35"/>
      <c r="G784" s="35"/>
      <c r="H784" s="56"/>
      <c r="I784" s="50"/>
      <c r="J784" s="35"/>
    </row>
    <row r="785" spans="4:10" ht="15">
      <c r="D785" s="35"/>
      <c r="E785" s="35"/>
      <c r="F785" s="35"/>
      <c r="G785" s="35"/>
      <c r="H785" s="56"/>
      <c r="I785" s="50"/>
      <c r="J785" s="35"/>
    </row>
    <row r="786" spans="4:10" ht="15">
      <c r="D786" s="35"/>
      <c r="E786" s="35"/>
      <c r="F786" s="35"/>
      <c r="G786" s="35"/>
      <c r="H786" s="56"/>
      <c r="I786" s="50"/>
      <c r="J786" s="35"/>
    </row>
    <row r="787" spans="4:10" ht="15">
      <c r="D787" s="35"/>
      <c r="E787" s="35"/>
      <c r="F787" s="35"/>
      <c r="G787" s="35"/>
      <c r="H787" s="56"/>
      <c r="I787" s="50"/>
      <c r="J787" s="35"/>
    </row>
    <row r="788" spans="4:10" ht="15">
      <c r="D788" s="35"/>
      <c r="E788" s="35"/>
      <c r="F788" s="35"/>
      <c r="G788" s="35"/>
      <c r="H788" s="56"/>
      <c r="I788" s="50"/>
      <c r="J788" s="35"/>
    </row>
    <row r="789" spans="4:10" ht="15">
      <c r="D789" s="35"/>
      <c r="E789" s="35"/>
      <c r="F789" s="35"/>
      <c r="G789" s="35"/>
      <c r="H789" s="56"/>
      <c r="I789" s="50"/>
      <c r="J789" s="35"/>
    </row>
    <row r="790" spans="4:10" ht="15">
      <c r="D790" s="35"/>
      <c r="E790" s="35"/>
      <c r="F790" s="35"/>
      <c r="G790" s="35"/>
      <c r="H790" s="56"/>
      <c r="I790" s="50"/>
      <c r="J790" s="35"/>
    </row>
    <row r="791" spans="4:10" ht="15">
      <c r="D791" s="35"/>
      <c r="E791" s="35"/>
      <c r="F791" s="35"/>
      <c r="G791" s="35"/>
      <c r="H791" s="56"/>
      <c r="I791" s="50"/>
      <c r="J791" s="35"/>
    </row>
    <row r="792" spans="4:10" ht="15">
      <c r="D792" s="35"/>
      <c r="E792" s="35"/>
      <c r="F792" s="35"/>
      <c r="G792" s="35"/>
      <c r="H792" s="56"/>
      <c r="I792" s="50"/>
      <c r="J792" s="35"/>
    </row>
    <row r="793" spans="4:10" ht="15">
      <c r="D793" s="35"/>
      <c r="E793" s="35"/>
      <c r="F793" s="35"/>
      <c r="G793" s="35"/>
      <c r="H793" s="56"/>
      <c r="I793" s="50"/>
      <c r="J793" s="35"/>
    </row>
    <row r="794" spans="4:10" ht="15">
      <c r="D794" s="35"/>
      <c r="E794" s="35"/>
      <c r="F794" s="35"/>
      <c r="G794" s="35"/>
      <c r="H794" s="56"/>
      <c r="I794" s="50"/>
      <c r="J794" s="35"/>
    </row>
    <row r="795" spans="4:10" ht="15">
      <c r="D795" s="35"/>
      <c r="E795" s="35"/>
      <c r="F795" s="35"/>
      <c r="G795" s="35"/>
      <c r="H795" s="56"/>
      <c r="I795" s="50"/>
      <c r="J795" s="35"/>
    </row>
    <row r="796" spans="4:10" ht="15">
      <c r="D796" s="35"/>
      <c r="E796" s="35"/>
      <c r="F796" s="35"/>
      <c r="G796" s="35"/>
      <c r="H796" s="56"/>
      <c r="I796" s="50"/>
      <c r="J796" s="35"/>
    </row>
    <row r="797" spans="4:10" ht="15">
      <c r="D797" s="35"/>
      <c r="E797" s="35"/>
      <c r="F797" s="35"/>
      <c r="G797" s="35"/>
      <c r="H797" s="56"/>
      <c r="I797" s="50"/>
      <c r="J797" s="35"/>
    </row>
    <row r="798" spans="4:10" ht="15">
      <c r="D798" s="35"/>
      <c r="E798" s="35"/>
      <c r="F798" s="35"/>
      <c r="G798" s="35"/>
      <c r="H798" s="56"/>
      <c r="I798" s="50"/>
      <c r="J798" s="35"/>
    </row>
    <row r="799" spans="4:10" ht="15">
      <c r="D799" s="35"/>
      <c r="E799" s="35"/>
      <c r="F799" s="35"/>
      <c r="G799" s="35"/>
      <c r="H799" s="56"/>
      <c r="I799" s="50"/>
      <c r="J799" s="35"/>
    </row>
    <row r="800" spans="4:10" ht="15">
      <c r="D800" s="35"/>
      <c r="E800" s="35"/>
      <c r="F800" s="35"/>
      <c r="G800" s="35"/>
      <c r="H800" s="56"/>
      <c r="I800" s="50"/>
      <c r="J800" s="35"/>
    </row>
    <row r="801" spans="4:10" ht="15">
      <c r="D801" s="35"/>
      <c r="E801" s="35"/>
      <c r="F801" s="35"/>
      <c r="G801" s="35"/>
      <c r="H801" s="56"/>
      <c r="I801" s="50"/>
      <c r="J801" s="35"/>
    </row>
    <row r="802" spans="4:10" ht="15">
      <c r="D802" s="35"/>
      <c r="E802" s="35"/>
      <c r="F802" s="35"/>
      <c r="G802" s="35"/>
      <c r="H802" s="56"/>
      <c r="I802" s="50"/>
      <c r="J802" s="35"/>
    </row>
    <row r="803" spans="4:10" ht="15">
      <c r="D803" s="35"/>
      <c r="E803" s="35"/>
      <c r="F803" s="35"/>
      <c r="G803" s="35"/>
      <c r="H803" s="56"/>
      <c r="I803" s="50"/>
      <c r="J803" s="35"/>
    </row>
    <row r="804" spans="4:10" ht="15">
      <c r="D804" s="35"/>
      <c r="E804" s="35"/>
      <c r="F804" s="35"/>
      <c r="G804" s="35"/>
      <c r="H804" s="56"/>
      <c r="I804" s="50"/>
      <c r="J804" s="35"/>
    </row>
    <row r="805" spans="4:10" ht="15">
      <c r="D805" s="35"/>
      <c r="E805" s="35"/>
      <c r="F805" s="35"/>
      <c r="G805" s="35"/>
      <c r="H805" s="56"/>
      <c r="I805" s="50"/>
      <c r="J805" s="35"/>
    </row>
    <row r="806" spans="4:10" ht="15">
      <c r="D806" s="35"/>
      <c r="E806" s="35"/>
      <c r="F806" s="35"/>
      <c r="G806" s="35"/>
      <c r="H806" s="56"/>
      <c r="I806" s="50"/>
      <c r="J806" s="35"/>
    </row>
    <row r="807" spans="4:10" ht="15">
      <c r="D807" s="35"/>
      <c r="E807" s="35"/>
      <c r="F807" s="35"/>
      <c r="G807" s="35"/>
      <c r="H807" s="56"/>
      <c r="I807" s="50"/>
      <c r="J807" s="35"/>
    </row>
    <row r="808" spans="4:10" ht="15">
      <c r="D808" s="35"/>
      <c r="E808" s="35"/>
      <c r="F808" s="35"/>
      <c r="G808" s="35"/>
      <c r="H808" s="56"/>
      <c r="I808" s="50"/>
      <c r="J808" s="35"/>
    </row>
    <row r="809" spans="4:10" ht="15">
      <c r="D809" s="35"/>
      <c r="E809" s="35"/>
      <c r="F809" s="35"/>
      <c r="G809" s="35"/>
      <c r="H809" s="56"/>
      <c r="I809" s="50"/>
      <c r="J809" s="35"/>
    </row>
    <row r="810" spans="4:10" ht="15">
      <c r="D810" s="35"/>
      <c r="E810" s="35"/>
      <c r="F810" s="35"/>
      <c r="G810" s="35"/>
      <c r="H810" s="56"/>
      <c r="I810" s="50"/>
      <c r="J810" s="35"/>
    </row>
    <row r="811" spans="4:10" ht="15">
      <c r="D811" s="35"/>
      <c r="E811" s="35"/>
      <c r="F811" s="35"/>
      <c r="G811" s="35"/>
      <c r="H811" s="56"/>
      <c r="I811" s="50"/>
      <c r="J811" s="35"/>
    </row>
    <row r="812" spans="4:10" ht="15">
      <c r="D812" s="35"/>
      <c r="E812" s="35"/>
      <c r="F812" s="35"/>
      <c r="G812" s="35"/>
      <c r="H812" s="56"/>
      <c r="I812" s="50"/>
      <c r="J812" s="35"/>
    </row>
    <row r="813" spans="4:10" ht="15">
      <c r="D813" s="35"/>
      <c r="E813" s="35"/>
      <c r="F813" s="35"/>
      <c r="G813" s="35"/>
      <c r="H813" s="56"/>
      <c r="I813" s="50"/>
      <c r="J813" s="35"/>
    </row>
    <row r="814" spans="4:10" ht="15">
      <c r="D814" s="35"/>
      <c r="E814" s="35"/>
      <c r="F814" s="35"/>
      <c r="G814" s="35"/>
      <c r="H814" s="56"/>
      <c r="I814" s="50"/>
      <c r="J814" s="35"/>
    </row>
    <row r="815" spans="4:10" ht="15">
      <c r="D815" s="35"/>
      <c r="E815" s="35"/>
      <c r="F815" s="35"/>
      <c r="G815" s="35"/>
      <c r="H815" s="56"/>
      <c r="I815" s="50"/>
      <c r="J815" s="35"/>
    </row>
    <row r="816" spans="4:10" ht="15">
      <c r="D816" s="35"/>
      <c r="E816" s="35"/>
      <c r="F816" s="35"/>
      <c r="G816" s="35"/>
      <c r="H816" s="56"/>
      <c r="I816" s="50"/>
      <c r="J816" s="35"/>
    </row>
    <row r="817" spans="4:10" ht="15">
      <c r="D817" s="35"/>
      <c r="E817" s="35"/>
      <c r="F817" s="35"/>
      <c r="G817" s="35"/>
      <c r="H817" s="56"/>
      <c r="I817" s="50"/>
      <c r="J817" s="35"/>
    </row>
    <row r="818" spans="4:10" ht="15">
      <c r="D818" s="35"/>
      <c r="E818" s="35"/>
      <c r="F818" s="35"/>
      <c r="G818" s="35"/>
      <c r="H818" s="56"/>
      <c r="I818" s="50"/>
      <c r="J818" s="35"/>
    </row>
    <row r="819" spans="4:10" ht="15">
      <c r="D819" s="35"/>
      <c r="E819" s="35"/>
      <c r="F819" s="35"/>
      <c r="G819" s="35"/>
      <c r="H819" s="56"/>
      <c r="I819" s="50"/>
      <c r="J819" s="35"/>
    </row>
    <row r="820" spans="4:10" ht="15">
      <c r="D820" s="35"/>
      <c r="E820" s="35"/>
      <c r="F820" s="35"/>
      <c r="G820" s="35"/>
      <c r="H820" s="56"/>
      <c r="I820" s="50"/>
      <c r="J820" s="35"/>
    </row>
    <row r="821" spans="4:10" ht="15">
      <c r="D821" s="35"/>
      <c r="E821" s="35"/>
      <c r="F821" s="41"/>
      <c r="G821" s="41"/>
      <c r="H821" s="56"/>
      <c r="I821" s="50"/>
    </row>
    <row r="822" spans="4:10" ht="15">
      <c r="D822" s="35"/>
      <c r="E822" s="35"/>
      <c r="F822" s="41"/>
      <c r="G822" s="41"/>
      <c r="H822" s="56"/>
      <c r="I822" s="50"/>
    </row>
    <row r="823" spans="4:10" ht="15">
      <c r="D823" s="35"/>
      <c r="E823" s="35"/>
      <c r="F823" s="41"/>
      <c r="G823" s="41"/>
      <c r="H823" s="56"/>
      <c r="I823" s="50"/>
    </row>
    <row r="824" spans="4:10" ht="15">
      <c r="D824" s="35"/>
      <c r="E824" s="35"/>
      <c r="F824" s="41"/>
      <c r="G824" s="41"/>
      <c r="H824" s="56"/>
      <c r="I824" s="50"/>
    </row>
    <row r="825" spans="4:10" ht="15">
      <c r="D825" s="35"/>
      <c r="E825" s="35"/>
      <c r="F825" s="35"/>
      <c r="G825" s="35"/>
      <c r="H825" s="56"/>
      <c r="I825" s="50"/>
    </row>
    <row r="826" spans="4:10" ht="15">
      <c r="D826" s="35"/>
      <c r="E826" s="35"/>
      <c r="F826" s="44"/>
      <c r="G826" s="44"/>
      <c r="H826" s="56"/>
      <c r="I826" s="50"/>
    </row>
    <row r="827" spans="4:10" ht="15">
      <c r="D827" s="35"/>
      <c r="E827" s="35"/>
      <c r="F827" s="44"/>
      <c r="G827" s="44"/>
      <c r="H827" s="56"/>
      <c r="I827" s="50"/>
    </row>
    <row r="828" spans="4:10" ht="15">
      <c r="D828" s="35"/>
      <c r="E828" s="35"/>
      <c r="F828" s="44"/>
      <c r="G828" s="44"/>
      <c r="H828" s="56"/>
      <c r="I828" s="50"/>
    </row>
    <row r="829" spans="4:10" ht="15">
      <c r="D829" s="35"/>
      <c r="E829" s="35"/>
      <c r="F829" s="44"/>
      <c r="G829" s="44"/>
      <c r="H829" s="56"/>
      <c r="I829" s="50"/>
    </row>
    <row r="830" spans="4:10" ht="15">
      <c r="D830" s="35"/>
      <c r="E830" s="35"/>
      <c r="F830" s="41"/>
      <c r="G830" s="41"/>
      <c r="H830" s="56"/>
      <c r="I830" s="50"/>
    </row>
    <row r="831" spans="4:10" ht="15">
      <c r="D831" s="35"/>
      <c r="E831" s="35"/>
      <c r="F831" s="44"/>
      <c r="G831" s="44"/>
      <c r="H831" s="56"/>
      <c r="I831" s="50"/>
      <c r="J831" s="35"/>
    </row>
    <row r="832" spans="4:10" ht="15">
      <c r="D832" s="35"/>
      <c r="E832" s="35"/>
      <c r="F832" s="44"/>
      <c r="G832" s="44"/>
      <c r="H832" s="56"/>
      <c r="I832" s="50"/>
      <c r="J832" s="35"/>
    </row>
    <row r="833" spans="4:10" ht="15">
      <c r="D833" s="35"/>
      <c r="E833" s="35"/>
      <c r="F833" s="44"/>
      <c r="G833" s="44"/>
      <c r="H833" s="56"/>
      <c r="I833" s="50"/>
      <c r="J833" s="35"/>
    </row>
    <row r="834" spans="4:10" ht="15">
      <c r="D834" s="35"/>
      <c r="E834" s="35"/>
      <c r="F834" s="44"/>
      <c r="G834" s="44"/>
      <c r="H834" s="56"/>
      <c r="I834" s="50"/>
      <c r="J834" s="35"/>
    </row>
    <row r="835" spans="4:10" ht="15">
      <c r="D835" s="35"/>
      <c r="E835" s="35"/>
      <c r="F835" s="44"/>
      <c r="G835" s="44"/>
      <c r="H835" s="56"/>
      <c r="I835" s="50"/>
      <c r="J835" s="35"/>
    </row>
    <row r="836" spans="4:10" ht="15">
      <c r="D836" s="35"/>
      <c r="E836" s="35"/>
      <c r="F836" s="44"/>
      <c r="G836" s="44"/>
      <c r="H836" s="56"/>
      <c r="I836" s="50"/>
      <c r="J836" s="35"/>
    </row>
    <row r="837" spans="4:10" ht="15">
      <c r="D837" s="35"/>
      <c r="E837" s="35"/>
      <c r="F837" s="44"/>
      <c r="G837" s="44"/>
      <c r="H837" s="56"/>
      <c r="I837" s="50"/>
      <c r="J837" s="35"/>
    </row>
    <row r="838" spans="4:10" ht="15">
      <c r="D838" s="35"/>
      <c r="E838" s="35"/>
      <c r="F838" s="44"/>
      <c r="G838" s="44"/>
      <c r="H838" s="56"/>
      <c r="I838" s="50"/>
      <c r="J838" s="35"/>
    </row>
    <row r="839" spans="4:10" ht="15">
      <c r="D839" s="35"/>
      <c r="E839" s="35"/>
      <c r="F839" s="35"/>
      <c r="G839" s="35"/>
      <c r="H839" s="56"/>
      <c r="I839" s="50"/>
      <c r="J839" s="35"/>
    </row>
    <row r="840" spans="4:10" ht="15">
      <c r="D840" s="35"/>
      <c r="E840" s="35"/>
      <c r="F840" s="35"/>
      <c r="G840" s="35"/>
      <c r="H840" s="56"/>
      <c r="I840" s="50"/>
      <c r="J840" s="35"/>
    </row>
    <row r="841" spans="4:10" ht="15">
      <c r="D841" s="35"/>
      <c r="E841" s="35"/>
      <c r="F841" s="35"/>
      <c r="G841" s="35"/>
      <c r="H841" s="56"/>
      <c r="I841" s="50"/>
      <c r="J841" s="35"/>
    </row>
    <row r="842" spans="4:10" ht="15">
      <c r="D842" s="35"/>
      <c r="E842" s="35"/>
      <c r="F842" s="35"/>
      <c r="G842" s="35"/>
      <c r="H842" s="56"/>
      <c r="I842" s="50"/>
      <c r="J842" s="35"/>
    </row>
    <row r="843" spans="4:10" ht="15">
      <c r="D843" s="35"/>
      <c r="E843" s="35"/>
      <c r="F843" s="35"/>
      <c r="G843" s="35"/>
      <c r="H843" s="56"/>
      <c r="I843" s="50"/>
      <c r="J843" s="35"/>
    </row>
    <row r="844" spans="4:10" ht="15">
      <c r="D844" s="35"/>
      <c r="E844" s="35"/>
      <c r="F844" s="35"/>
      <c r="G844" s="35"/>
      <c r="H844" s="56"/>
      <c r="I844" s="50"/>
      <c r="J844" s="35"/>
    </row>
    <row r="845" spans="4:10" ht="15">
      <c r="D845" s="35"/>
      <c r="E845" s="35"/>
      <c r="F845" s="35"/>
      <c r="G845" s="35"/>
      <c r="H845" s="56"/>
      <c r="I845" s="50"/>
      <c r="J845" s="35"/>
    </row>
    <row r="846" spans="4:10" ht="15">
      <c r="D846" s="35"/>
      <c r="E846" s="35"/>
      <c r="F846" s="35"/>
      <c r="G846" s="35"/>
      <c r="H846" s="56"/>
      <c r="I846" s="50"/>
      <c r="J846" s="35"/>
    </row>
    <row r="847" spans="4:10" ht="15">
      <c r="D847" s="35"/>
      <c r="E847" s="35"/>
      <c r="F847" s="35"/>
      <c r="G847" s="35"/>
      <c r="H847" s="56"/>
      <c r="I847" s="50"/>
      <c r="J847" s="35"/>
    </row>
    <row r="848" spans="4:10" ht="15">
      <c r="D848" s="35"/>
      <c r="E848" s="35"/>
      <c r="F848" s="35"/>
      <c r="G848" s="35"/>
      <c r="H848" s="56"/>
      <c r="I848" s="50"/>
      <c r="J848" s="35"/>
    </row>
    <row r="849" spans="4:10" ht="15">
      <c r="D849" s="35"/>
      <c r="E849" s="35"/>
      <c r="F849" s="35"/>
      <c r="G849" s="35"/>
      <c r="H849" s="56"/>
      <c r="I849" s="50"/>
      <c r="J849" s="35"/>
    </row>
    <row r="850" spans="4:10" ht="15">
      <c r="D850" s="35"/>
      <c r="E850" s="35"/>
      <c r="F850" s="35"/>
      <c r="G850" s="35"/>
      <c r="H850" s="56"/>
      <c r="I850" s="50"/>
      <c r="J850" s="35"/>
    </row>
    <row r="851" spans="4:10" ht="15">
      <c r="D851" s="35"/>
      <c r="E851" s="35"/>
      <c r="F851" s="35"/>
      <c r="G851" s="35"/>
      <c r="H851" s="56"/>
      <c r="I851" s="50"/>
    </row>
    <row r="852" spans="4:10" ht="15">
      <c r="D852" s="35"/>
      <c r="E852" s="35"/>
      <c r="F852" s="35"/>
      <c r="G852" s="35"/>
      <c r="H852" s="56"/>
      <c r="I852" s="50"/>
    </row>
    <row r="853" spans="4:10" ht="15">
      <c r="D853" s="35"/>
      <c r="E853" s="35"/>
      <c r="F853" s="35"/>
      <c r="G853" s="35"/>
      <c r="H853" s="56"/>
      <c r="I853" s="50"/>
    </row>
    <row r="854" spans="4:10" ht="15">
      <c r="D854" s="35"/>
      <c r="E854" s="35"/>
      <c r="F854" s="35"/>
      <c r="G854" s="35"/>
      <c r="H854" s="56"/>
      <c r="I854" s="50"/>
    </row>
    <row r="855" spans="4:10" ht="15">
      <c r="D855" s="35"/>
      <c r="E855" s="35"/>
      <c r="F855" s="35"/>
      <c r="G855" s="35"/>
      <c r="H855" s="56"/>
      <c r="I855" s="50"/>
    </row>
    <row r="856" spans="4:10" ht="15">
      <c r="D856" s="35"/>
      <c r="E856" s="35"/>
      <c r="F856" s="35"/>
      <c r="G856" s="35"/>
      <c r="H856" s="56"/>
      <c r="I856" s="50"/>
    </row>
    <row r="857" spans="4:10" ht="15">
      <c r="D857" s="35"/>
      <c r="E857" s="35"/>
      <c r="F857" s="35"/>
      <c r="G857" s="35"/>
      <c r="H857" s="56"/>
      <c r="I857" s="50"/>
    </row>
    <row r="858" spans="4:10" ht="15">
      <c r="D858" s="35"/>
      <c r="E858" s="35"/>
      <c r="F858" s="35"/>
      <c r="G858" s="35"/>
      <c r="H858" s="56"/>
      <c r="I858" s="50"/>
    </row>
    <row r="859" spans="4:10" ht="15">
      <c r="D859" s="35"/>
      <c r="E859" s="35"/>
      <c r="F859" s="35"/>
      <c r="G859" s="35"/>
      <c r="H859" s="56"/>
      <c r="I859" s="50"/>
    </row>
    <row r="860" spans="4:10" ht="15">
      <c r="D860" s="35"/>
      <c r="E860" s="35"/>
      <c r="F860" s="35"/>
      <c r="G860" s="35"/>
      <c r="H860" s="56"/>
      <c r="I860" s="50"/>
    </row>
    <row r="861" spans="4:10" ht="15">
      <c r="D861" s="35"/>
      <c r="E861" s="35"/>
      <c r="F861" s="35"/>
      <c r="G861" s="35"/>
      <c r="H861" s="56"/>
      <c r="I861" s="50"/>
    </row>
    <row r="862" spans="4:10" ht="15">
      <c r="D862" s="35"/>
      <c r="E862" s="35"/>
      <c r="F862" s="35"/>
      <c r="G862" s="35"/>
      <c r="H862" s="56"/>
      <c r="I862" s="50"/>
    </row>
    <row r="863" spans="4:10" ht="15">
      <c r="D863" s="35"/>
      <c r="E863" s="35"/>
      <c r="F863" s="35"/>
      <c r="G863" s="35"/>
      <c r="H863" s="56"/>
      <c r="I863" s="50"/>
    </row>
    <row r="864" spans="4:10" ht="15">
      <c r="D864" s="35"/>
      <c r="E864" s="35"/>
      <c r="F864" s="44"/>
      <c r="G864" s="44"/>
      <c r="H864" s="56"/>
      <c r="I864" s="50"/>
    </row>
    <row r="865" spans="4:9" ht="15">
      <c r="D865" s="35"/>
      <c r="E865" s="35"/>
      <c r="F865" s="44"/>
      <c r="G865" s="44"/>
      <c r="H865" s="56"/>
      <c r="I865" s="50"/>
    </row>
    <row r="866" spans="4:9" ht="15">
      <c r="D866" s="35"/>
      <c r="E866" s="35"/>
      <c r="F866" s="44"/>
      <c r="G866" s="44"/>
      <c r="H866" s="56"/>
      <c r="I866" s="50"/>
    </row>
    <row r="867" spans="4:9" ht="15">
      <c r="D867" s="35"/>
      <c r="E867" s="35"/>
      <c r="F867" s="44"/>
      <c r="G867" s="44"/>
      <c r="H867" s="56"/>
      <c r="I867" s="50"/>
    </row>
    <row r="868" spans="4:9" ht="15">
      <c r="D868" s="35"/>
      <c r="E868" s="35"/>
      <c r="F868" s="44"/>
      <c r="G868" s="44"/>
      <c r="H868" s="56"/>
      <c r="I868" s="50"/>
    </row>
    <row r="869" spans="4:9" ht="15">
      <c r="D869" s="35"/>
      <c r="E869" s="35"/>
      <c r="F869" s="44"/>
      <c r="G869" s="44"/>
      <c r="H869" s="56"/>
      <c r="I869" s="50"/>
    </row>
    <row r="870" spans="4:9" ht="15">
      <c r="D870" s="35"/>
      <c r="E870" s="35"/>
      <c r="F870" s="44"/>
      <c r="G870" s="44"/>
      <c r="H870" s="56"/>
      <c r="I870" s="50"/>
    </row>
    <row r="871" spans="4:9" ht="15">
      <c r="D871" s="35"/>
      <c r="E871" s="35"/>
      <c r="F871" s="44"/>
      <c r="G871" s="44"/>
      <c r="H871" s="56"/>
      <c r="I871" s="50"/>
    </row>
    <row r="872" spans="4:9" ht="15">
      <c r="D872" s="35"/>
      <c r="E872" s="35"/>
      <c r="F872" s="44"/>
      <c r="G872" s="44"/>
      <c r="H872" s="56"/>
      <c r="I872" s="50"/>
    </row>
    <row r="873" spans="4:9" ht="15">
      <c r="D873" s="35"/>
      <c r="E873" s="35"/>
      <c r="F873" s="44"/>
      <c r="G873" s="44"/>
      <c r="H873" s="56"/>
      <c r="I873" s="50"/>
    </row>
    <row r="874" spans="4:9" ht="15">
      <c r="D874" s="35"/>
      <c r="E874" s="35"/>
      <c r="F874" s="44"/>
      <c r="G874" s="44"/>
      <c r="H874" s="56"/>
      <c r="I874" s="50"/>
    </row>
    <row r="875" spans="4:9" ht="15">
      <c r="D875" s="35"/>
      <c r="E875" s="35"/>
      <c r="F875" s="44"/>
      <c r="G875" s="44"/>
      <c r="H875" s="56"/>
      <c r="I875" s="50"/>
    </row>
    <row r="876" spans="4:9" ht="15">
      <c r="D876" s="35"/>
      <c r="E876" s="35"/>
      <c r="F876" s="44"/>
      <c r="G876" s="44"/>
      <c r="H876" s="56"/>
      <c r="I876" s="50"/>
    </row>
    <row r="877" spans="4:9" ht="15">
      <c r="D877" s="35"/>
      <c r="E877" s="35"/>
      <c r="F877" s="44"/>
      <c r="G877" s="44"/>
      <c r="H877" s="56"/>
      <c r="I877" s="50"/>
    </row>
    <row r="878" spans="4:9" ht="15">
      <c r="D878" s="35"/>
      <c r="E878" s="35"/>
      <c r="F878" s="44"/>
      <c r="G878" s="44"/>
      <c r="H878" s="56"/>
      <c r="I878" s="50"/>
    </row>
    <row r="879" spans="4:9" ht="15">
      <c r="D879" s="35"/>
      <c r="E879" s="35"/>
      <c r="F879" s="44"/>
      <c r="G879" s="44"/>
      <c r="H879" s="56"/>
      <c r="I879" s="50"/>
    </row>
    <row r="880" spans="4:9" ht="15">
      <c r="D880" s="35"/>
      <c r="E880" s="35"/>
      <c r="F880" s="44"/>
      <c r="G880" s="44"/>
      <c r="H880" s="56"/>
      <c r="I880" s="50"/>
    </row>
    <row r="881" spans="4:10" ht="15">
      <c r="D881" s="35"/>
      <c r="E881" s="35"/>
      <c r="F881" s="44"/>
      <c r="G881" s="44"/>
      <c r="H881" s="56"/>
      <c r="I881" s="50"/>
    </row>
    <row r="882" spans="4:10" ht="15">
      <c r="D882" s="35"/>
      <c r="E882" s="35"/>
      <c r="F882" s="44"/>
      <c r="G882" s="44"/>
      <c r="H882" s="56"/>
      <c r="I882" s="50"/>
      <c r="J882" s="35"/>
    </row>
    <row r="883" spans="4:10" ht="15">
      <c r="D883" s="35"/>
      <c r="E883" s="35"/>
      <c r="F883" s="44"/>
      <c r="G883" s="44"/>
      <c r="H883" s="56"/>
      <c r="I883" s="50"/>
      <c r="J883" s="35"/>
    </row>
    <row r="884" spans="4:10" ht="15">
      <c r="D884" s="35"/>
      <c r="E884" s="35"/>
      <c r="F884" s="44"/>
      <c r="G884" s="44"/>
      <c r="H884" s="56"/>
      <c r="I884" s="50"/>
      <c r="J884" s="35"/>
    </row>
    <row r="885" spans="4:10" ht="15">
      <c r="D885" s="35"/>
      <c r="E885" s="35"/>
      <c r="F885" s="44"/>
      <c r="G885" s="44"/>
      <c r="H885" s="56"/>
      <c r="I885" s="50"/>
      <c r="J885" s="35"/>
    </row>
    <row r="886" spans="4:10" ht="15">
      <c r="D886" s="35"/>
      <c r="E886" s="35"/>
      <c r="F886" s="44"/>
      <c r="G886" s="44"/>
      <c r="H886" s="56"/>
      <c r="I886" s="50"/>
      <c r="J886" s="35"/>
    </row>
    <row r="887" spans="4:10" ht="15">
      <c r="D887" s="35"/>
      <c r="E887" s="35"/>
      <c r="F887" s="44"/>
      <c r="G887" s="44"/>
      <c r="H887" s="56"/>
      <c r="I887" s="50"/>
      <c r="J887" s="35"/>
    </row>
    <row r="888" spans="4:10" ht="15">
      <c r="D888" s="35"/>
      <c r="E888" s="35"/>
      <c r="F888" s="44"/>
      <c r="G888" s="44"/>
      <c r="H888" s="56"/>
      <c r="I888" s="50"/>
      <c r="J888" s="35"/>
    </row>
    <row r="889" spans="4:10" ht="15">
      <c r="D889" s="35"/>
      <c r="E889" s="35"/>
      <c r="F889" s="44"/>
      <c r="G889" s="44"/>
      <c r="H889" s="56"/>
      <c r="I889" s="50"/>
      <c r="J889" s="35"/>
    </row>
    <row r="890" spans="4:10" ht="15">
      <c r="D890" s="35"/>
      <c r="E890" s="35"/>
      <c r="F890" s="44"/>
      <c r="G890" s="44"/>
      <c r="H890" s="56"/>
      <c r="I890" s="50"/>
      <c r="J890" s="35"/>
    </row>
    <row r="891" spans="4:10" ht="15">
      <c r="D891" s="35"/>
      <c r="E891" s="35"/>
      <c r="F891" s="44"/>
      <c r="G891" s="44"/>
      <c r="H891" s="56"/>
      <c r="I891" s="50"/>
      <c r="J891" s="35"/>
    </row>
    <row r="892" spans="4:10" ht="15">
      <c r="D892" s="35"/>
      <c r="E892" s="35"/>
      <c r="F892" s="44"/>
      <c r="G892" s="44"/>
      <c r="H892" s="56"/>
      <c r="I892" s="50"/>
      <c r="J892" s="35"/>
    </row>
    <row r="893" spans="4:10" ht="15">
      <c r="D893" s="35"/>
      <c r="E893" s="35"/>
      <c r="F893" s="35"/>
      <c r="G893" s="35"/>
      <c r="H893" s="56"/>
      <c r="I893" s="50"/>
      <c r="J893" s="35"/>
    </row>
    <row r="894" spans="4:10" ht="15">
      <c r="D894" s="35"/>
      <c r="E894" s="35"/>
      <c r="F894" s="35"/>
      <c r="G894" s="35"/>
      <c r="H894" s="56"/>
      <c r="I894" s="50"/>
      <c r="J894" s="35"/>
    </row>
    <row r="895" spans="4:10" ht="15">
      <c r="D895" s="35"/>
      <c r="E895" s="35"/>
      <c r="F895" s="35"/>
      <c r="G895" s="35"/>
      <c r="H895" s="56"/>
      <c r="I895" s="50"/>
      <c r="J895" s="35"/>
    </row>
    <row r="896" spans="4:10" ht="15">
      <c r="D896" s="35"/>
      <c r="E896" s="35"/>
      <c r="F896" s="35"/>
      <c r="G896" s="35"/>
      <c r="H896" s="56"/>
      <c r="I896" s="50"/>
      <c r="J896" s="35"/>
    </row>
    <row r="897" spans="4:10" ht="15">
      <c r="D897" s="35"/>
      <c r="E897" s="35"/>
      <c r="F897" s="35"/>
      <c r="G897" s="35"/>
      <c r="H897" s="56"/>
      <c r="I897" s="50"/>
      <c r="J897" s="35"/>
    </row>
    <row r="898" spans="4:10" ht="15">
      <c r="D898" s="35"/>
      <c r="E898" s="35"/>
      <c r="F898" s="35"/>
      <c r="G898" s="35"/>
      <c r="H898" s="56"/>
      <c r="I898" s="50"/>
      <c r="J898" s="35"/>
    </row>
    <row r="899" spans="4:10" ht="15">
      <c r="D899" s="35"/>
      <c r="E899" s="35"/>
      <c r="F899" s="35"/>
      <c r="G899" s="35"/>
      <c r="H899" s="56"/>
      <c r="I899" s="50"/>
      <c r="J899" s="35"/>
    </row>
    <row r="900" spans="4:10" ht="15">
      <c r="D900" s="35"/>
      <c r="E900" s="35"/>
      <c r="F900" s="35"/>
      <c r="G900" s="35"/>
      <c r="H900" s="56"/>
      <c r="I900" s="50"/>
      <c r="J900" s="35"/>
    </row>
    <row r="901" spans="4:10" ht="15">
      <c r="D901" s="35"/>
      <c r="E901" s="35"/>
      <c r="F901" s="35"/>
      <c r="G901" s="35"/>
      <c r="H901" s="56"/>
      <c r="I901" s="50"/>
      <c r="J901" s="35"/>
    </row>
    <row r="902" spans="4:10" ht="15">
      <c r="D902" s="35"/>
      <c r="E902" s="35"/>
      <c r="F902" s="35"/>
      <c r="G902" s="35"/>
      <c r="H902" s="56"/>
      <c r="I902" s="50"/>
      <c r="J902" s="35"/>
    </row>
    <row r="903" spans="4:10" ht="15">
      <c r="D903" s="35"/>
      <c r="E903" s="35"/>
      <c r="F903" s="35"/>
      <c r="G903" s="35"/>
      <c r="H903" s="56"/>
      <c r="I903" s="50"/>
      <c r="J903" s="35"/>
    </row>
    <row r="904" spans="4:10" ht="15">
      <c r="D904" s="35"/>
      <c r="E904" s="35"/>
      <c r="F904" s="35"/>
      <c r="G904" s="35"/>
      <c r="H904" s="56"/>
      <c r="I904" s="50"/>
      <c r="J904" s="35"/>
    </row>
    <row r="905" spans="4:10" ht="15">
      <c r="D905" s="35"/>
      <c r="E905" s="35"/>
      <c r="F905" s="35"/>
      <c r="G905" s="35"/>
      <c r="H905" s="56"/>
      <c r="I905" s="50"/>
      <c r="J905" s="35"/>
    </row>
    <row r="906" spans="4:10" ht="15">
      <c r="D906" s="35"/>
      <c r="E906" s="35"/>
      <c r="F906" s="35"/>
      <c r="G906" s="35"/>
      <c r="H906" s="56"/>
      <c r="I906" s="50"/>
      <c r="J906" s="35"/>
    </row>
    <row r="907" spans="4:10" ht="15">
      <c r="D907" s="35"/>
      <c r="E907" s="35"/>
      <c r="F907" s="35"/>
      <c r="G907" s="35"/>
      <c r="H907" s="56"/>
      <c r="I907" s="50"/>
      <c r="J907" s="35"/>
    </row>
    <row r="908" spans="4:10" ht="15">
      <c r="D908" s="35"/>
      <c r="E908" s="35"/>
      <c r="F908" s="35"/>
      <c r="G908" s="35"/>
      <c r="H908" s="56"/>
      <c r="I908" s="50"/>
      <c r="J908" s="35"/>
    </row>
    <row r="909" spans="4:10" ht="15">
      <c r="D909" s="35"/>
      <c r="E909" s="35"/>
      <c r="F909" s="35"/>
      <c r="G909" s="35"/>
      <c r="H909" s="56"/>
      <c r="I909" s="50"/>
      <c r="J909" s="35"/>
    </row>
    <row r="910" spans="4:10" ht="15">
      <c r="D910" s="35"/>
      <c r="E910" s="35"/>
      <c r="F910" s="35"/>
      <c r="G910" s="35"/>
      <c r="H910" s="56"/>
      <c r="I910" s="50"/>
      <c r="J910" s="35"/>
    </row>
    <row r="911" spans="4:10" ht="15">
      <c r="D911" s="35"/>
      <c r="E911" s="35"/>
      <c r="F911" s="35"/>
      <c r="G911" s="35"/>
      <c r="H911" s="56"/>
      <c r="I911" s="50"/>
      <c r="J911" s="35"/>
    </row>
    <row r="912" spans="4:10" ht="15">
      <c r="D912" s="35"/>
      <c r="E912" s="35"/>
      <c r="F912" s="35"/>
      <c r="G912" s="35"/>
      <c r="H912" s="56"/>
      <c r="I912" s="50"/>
      <c r="J912" s="35"/>
    </row>
    <row r="913" spans="4:10" ht="15">
      <c r="D913" s="35"/>
      <c r="E913" s="35"/>
      <c r="F913" s="35"/>
      <c r="G913" s="35"/>
      <c r="H913" s="56"/>
      <c r="I913" s="50"/>
      <c r="J913" s="35"/>
    </row>
    <row r="914" spans="4:10" ht="15">
      <c r="D914" s="35"/>
      <c r="E914" s="35"/>
      <c r="F914" s="35"/>
      <c r="G914" s="35"/>
      <c r="H914" s="56"/>
      <c r="I914" s="50"/>
      <c r="J914" s="35"/>
    </row>
    <row r="915" spans="4:10" ht="15">
      <c r="D915" s="35"/>
      <c r="E915" s="35"/>
      <c r="F915" s="35"/>
      <c r="G915" s="35"/>
      <c r="H915" s="56"/>
      <c r="I915" s="50"/>
      <c r="J915" s="35"/>
    </row>
    <row r="916" spans="4:10" ht="15">
      <c r="D916" s="35"/>
      <c r="E916" s="35"/>
      <c r="F916" s="35"/>
      <c r="G916" s="35"/>
      <c r="H916" s="56"/>
      <c r="I916" s="50"/>
      <c r="J916" s="35"/>
    </row>
    <row r="917" spans="4:10" ht="15">
      <c r="D917" s="35"/>
      <c r="E917" s="35"/>
      <c r="F917" s="35"/>
      <c r="G917" s="35"/>
      <c r="H917" s="56"/>
      <c r="I917" s="50"/>
      <c r="J917" s="35"/>
    </row>
    <row r="918" spans="4:10" ht="15">
      <c r="D918" s="35"/>
      <c r="E918" s="35"/>
      <c r="F918" s="35"/>
      <c r="G918" s="35"/>
      <c r="H918" s="56"/>
      <c r="I918" s="50"/>
      <c r="J918" s="35"/>
    </row>
    <row r="919" spans="4:10" ht="15">
      <c r="D919" s="35"/>
      <c r="E919" s="35"/>
      <c r="F919" s="35"/>
      <c r="G919" s="35"/>
      <c r="H919" s="56"/>
      <c r="I919" s="50"/>
      <c r="J919" s="35"/>
    </row>
    <row r="920" spans="4:10" ht="15">
      <c r="D920" s="35"/>
      <c r="E920" s="35"/>
      <c r="F920" s="35"/>
      <c r="G920" s="35"/>
      <c r="H920" s="56"/>
      <c r="I920" s="50"/>
      <c r="J920" s="35"/>
    </row>
    <row r="921" spans="4:10" ht="15">
      <c r="D921" s="35"/>
      <c r="E921" s="35"/>
      <c r="F921" s="35"/>
      <c r="G921" s="35"/>
      <c r="H921" s="56"/>
      <c r="I921" s="50"/>
      <c r="J921" s="35"/>
    </row>
    <row r="922" spans="4:10" ht="15">
      <c r="D922" s="35"/>
      <c r="E922" s="35"/>
      <c r="F922" s="35"/>
      <c r="G922" s="35"/>
      <c r="H922" s="56"/>
      <c r="I922" s="50"/>
      <c r="J922" s="35"/>
    </row>
    <row r="923" spans="4:10" ht="15">
      <c r="D923" s="35"/>
      <c r="E923" s="35"/>
      <c r="F923" s="35"/>
      <c r="G923" s="35"/>
      <c r="H923" s="56"/>
      <c r="I923" s="50"/>
      <c r="J923" s="35"/>
    </row>
    <row r="924" spans="4:10" ht="15">
      <c r="D924" s="35"/>
      <c r="E924" s="35"/>
      <c r="F924" s="35"/>
      <c r="G924" s="35"/>
      <c r="H924" s="56"/>
      <c r="I924" s="50"/>
      <c r="J924" s="35"/>
    </row>
    <row r="925" spans="4:10" ht="15">
      <c r="D925" s="35"/>
      <c r="E925" s="35"/>
      <c r="F925" s="35"/>
      <c r="G925" s="35"/>
      <c r="H925" s="56"/>
      <c r="I925" s="50"/>
      <c r="J925" s="35"/>
    </row>
    <row r="926" spans="4:10" ht="15">
      <c r="D926" s="35"/>
      <c r="E926" s="35"/>
      <c r="F926" s="35"/>
      <c r="G926" s="35"/>
      <c r="H926" s="56"/>
      <c r="I926" s="50"/>
      <c r="J926" s="35"/>
    </row>
    <row r="927" spans="4:10" ht="15">
      <c r="D927" s="35"/>
      <c r="E927" s="35"/>
      <c r="F927" s="35"/>
      <c r="G927" s="35"/>
      <c r="H927" s="56"/>
      <c r="I927" s="50"/>
      <c r="J927" s="35"/>
    </row>
    <row r="928" spans="4:10" ht="15">
      <c r="D928" s="35"/>
      <c r="E928" s="35"/>
      <c r="F928" s="35"/>
      <c r="G928" s="35"/>
      <c r="H928" s="56"/>
      <c r="I928" s="50"/>
      <c r="J928" s="35"/>
    </row>
    <row r="929" spans="4:10" ht="15">
      <c r="D929" s="35"/>
      <c r="E929" s="35"/>
      <c r="F929" s="35"/>
      <c r="G929" s="35"/>
      <c r="H929" s="56"/>
      <c r="I929" s="50"/>
      <c r="J929" s="35"/>
    </row>
    <row r="930" spans="4:10" ht="15">
      <c r="D930" s="35"/>
      <c r="E930" s="35"/>
      <c r="F930" s="35"/>
      <c r="G930" s="35"/>
      <c r="H930" s="56"/>
      <c r="I930" s="50"/>
      <c r="J930" s="35"/>
    </row>
    <row r="931" spans="4:10" ht="15">
      <c r="D931" s="35"/>
      <c r="E931" s="35"/>
      <c r="F931" s="35"/>
      <c r="G931" s="35"/>
      <c r="H931" s="56"/>
      <c r="I931" s="50"/>
      <c r="J931" s="35"/>
    </row>
    <row r="932" spans="4:10" ht="15">
      <c r="D932" s="35"/>
      <c r="E932" s="35"/>
      <c r="F932" s="35"/>
      <c r="G932" s="35"/>
      <c r="H932" s="56"/>
      <c r="I932" s="50"/>
      <c r="J932" s="35"/>
    </row>
    <row r="933" spans="4:10" ht="15">
      <c r="D933" s="35"/>
      <c r="E933" s="35"/>
      <c r="F933" s="35"/>
      <c r="G933" s="35"/>
      <c r="H933" s="56"/>
      <c r="I933" s="50"/>
      <c r="J933" s="35"/>
    </row>
    <row r="934" spans="4:10" ht="15">
      <c r="D934" s="35"/>
      <c r="E934" s="35"/>
      <c r="F934" s="35"/>
      <c r="G934" s="35"/>
      <c r="H934" s="56"/>
      <c r="I934" s="50"/>
      <c r="J934" s="35"/>
    </row>
    <row r="935" spans="4:10" ht="15">
      <c r="D935" s="35"/>
      <c r="E935" s="35"/>
      <c r="F935" s="35"/>
      <c r="G935" s="35"/>
      <c r="H935" s="56"/>
      <c r="I935" s="50"/>
      <c r="J935" s="35"/>
    </row>
    <row r="936" spans="4:10" ht="15">
      <c r="D936" s="35"/>
      <c r="E936" s="35"/>
      <c r="F936" s="35"/>
      <c r="G936" s="35"/>
      <c r="H936" s="56"/>
      <c r="I936" s="50"/>
      <c r="J936" s="35"/>
    </row>
    <row r="937" spans="4:10" ht="15">
      <c r="D937" s="35"/>
      <c r="E937" s="35"/>
      <c r="F937" s="35"/>
      <c r="G937" s="35"/>
      <c r="H937" s="56"/>
      <c r="I937" s="50"/>
      <c r="J937" s="35"/>
    </row>
    <row r="938" spans="4:10" ht="15">
      <c r="D938" s="35"/>
      <c r="E938" s="35"/>
      <c r="F938" s="35"/>
      <c r="G938" s="35"/>
      <c r="H938" s="56"/>
      <c r="I938" s="50"/>
      <c r="J938" s="35"/>
    </row>
    <row r="939" spans="4:10" ht="15">
      <c r="D939" s="35"/>
      <c r="E939" s="35"/>
      <c r="F939" s="35"/>
      <c r="G939" s="35"/>
      <c r="H939" s="56"/>
      <c r="I939" s="50"/>
      <c r="J939" s="35"/>
    </row>
    <row r="940" spans="4:10" ht="15">
      <c r="D940" s="35"/>
      <c r="E940" s="35"/>
      <c r="F940" s="35"/>
      <c r="G940" s="35"/>
      <c r="H940" s="56"/>
      <c r="I940" s="50"/>
      <c r="J940" s="35"/>
    </row>
    <row r="941" spans="4:10" ht="15">
      <c r="D941" s="35"/>
      <c r="E941" s="35"/>
      <c r="F941" s="35"/>
      <c r="G941" s="35"/>
      <c r="H941" s="56"/>
      <c r="I941" s="50"/>
      <c r="J941" s="35"/>
    </row>
    <row r="942" spans="4:10" ht="15">
      <c r="D942" s="35"/>
      <c r="E942" s="35"/>
      <c r="F942" s="35"/>
      <c r="G942" s="35"/>
      <c r="H942" s="56"/>
      <c r="I942" s="50"/>
      <c r="J942" s="35"/>
    </row>
    <row r="943" spans="4:10" ht="15">
      <c r="D943" s="35"/>
      <c r="E943" s="35"/>
      <c r="F943" s="35"/>
      <c r="G943" s="35"/>
      <c r="H943" s="56"/>
      <c r="I943" s="50"/>
      <c r="J943" s="35"/>
    </row>
    <row r="944" spans="4:10" ht="15">
      <c r="D944" s="35"/>
      <c r="E944" s="35"/>
      <c r="F944" s="35"/>
      <c r="G944" s="35"/>
      <c r="H944" s="56"/>
      <c r="I944" s="50"/>
      <c r="J944" s="35"/>
    </row>
    <row r="945" spans="4:10" ht="15">
      <c r="D945" s="35"/>
      <c r="E945" s="35"/>
      <c r="F945" s="35"/>
      <c r="G945" s="35"/>
      <c r="H945" s="56"/>
      <c r="I945" s="50"/>
      <c r="J945" s="35"/>
    </row>
    <row r="946" spans="4:10" ht="15">
      <c r="D946" s="35"/>
      <c r="E946" s="35"/>
      <c r="F946" s="35"/>
      <c r="G946" s="35"/>
      <c r="H946" s="56"/>
      <c r="I946" s="50"/>
      <c r="J946" s="35"/>
    </row>
    <row r="947" spans="4:10" ht="15">
      <c r="D947" s="35"/>
      <c r="E947" s="35"/>
      <c r="F947" s="35"/>
      <c r="G947" s="35"/>
      <c r="H947" s="56"/>
      <c r="I947" s="50"/>
      <c r="J947" s="35"/>
    </row>
    <row r="948" spans="4:10" ht="15">
      <c r="D948" s="35"/>
      <c r="E948" s="35"/>
      <c r="F948" s="35"/>
      <c r="G948" s="35"/>
      <c r="H948" s="56"/>
      <c r="I948" s="50"/>
      <c r="J948" s="35"/>
    </row>
    <row r="949" spans="4:10" ht="15">
      <c r="D949" s="35"/>
      <c r="E949" s="35"/>
      <c r="F949" s="35"/>
      <c r="G949" s="35"/>
      <c r="H949" s="56"/>
      <c r="I949" s="50"/>
      <c r="J949" s="35"/>
    </row>
    <row r="950" spans="4:10" ht="15">
      <c r="D950" s="35"/>
      <c r="E950" s="35"/>
      <c r="F950" s="35"/>
      <c r="G950" s="35"/>
      <c r="H950" s="56"/>
      <c r="I950" s="50"/>
      <c r="J950" s="35"/>
    </row>
    <row r="951" spans="4:10" ht="15">
      <c r="D951" s="35"/>
      <c r="E951" s="35"/>
      <c r="F951" s="35"/>
      <c r="G951" s="35"/>
      <c r="H951" s="56"/>
      <c r="I951" s="50"/>
      <c r="J951" s="35"/>
    </row>
    <row r="952" spans="4:10" ht="15">
      <c r="D952" s="35"/>
      <c r="E952" s="35"/>
      <c r="F952" s="35"/>
      <c r="G952" s="35"/>
      <c r="H952" s="56"/>
      <c r="I952" s="50"/>
      <c r="J952" s="35"/>
    </row>
    <row r="953" spans="4:10" ht="15">
      <c r="D953" s="35"/>
      <c r="E953" s="35"/>
      <c r="F953" s="35"/>
      <c r="G953" s="35"/>
      <c r="H953" s="56"/>
      <c r="I953" s="50"/>
      <c r="J953" s="35"/>
    </row>
    <row r="954" spans="4:10" ht="15">
      <c r="D954" s="35"/>
      <c r="E954" s="35"/>
      <c r="F954" s="35"/>
      <c r="G954" s="35"/>
      <c r="H954" s="56"/>
      <c r="I954" s="50"/>
      <c r="J954" s="35"/>
    </row>
    <row r="955" spans="4:10" ht="15">
      <c r="D955" s="35"/>
      <c r="E955" s="35"/>
      <c r="F955" s="35"/>
      <c r="G955" s="35"/>
      <c r="H955" s="56"/>
      <c r="I955" s="50"/>
      <c r="J955" s="35"/>
    </row>
    <row r="956" spans="4:10" ht="15">
      <c r="D956" s="35"/>
      <c r="E956" s="35"/>
      <c r="F956" s="35"/>
      <c r="G956" s="35"/>
      <c r="H956" s="56"/>
      <c r="I956" s="50"/>
      <c r="J956" s="35"/>
    </row>
    <row r="957" spans="4:10" ht="15">
      <c r="D957" s="35"/>
      <c r="E957" s="35"/>
      <c r="F957" s="35"/>
      <c r="G957" s="35"/>
      <c r="H957" s="56"/>
      <c r="I957" s="50"/>
      <c r="J957" s="35"/>
    </row>
    <row r="958" spans="4:10" ht="15">
      <c r="D958" s="35"/>
      <c r="E958" s="35"/>
      <c r="F958" s="35"/>
      <c r="G958" s="35"/>
      <c r="H958" s="56"/>
      <c r="I958" s="50"/>
      <c r="J958" s="35"/>
    </row>
    <row r="959" spans="4:10" ht="15">
      <c r="D959" s="35"/>
      <c r="E959" s="35"/>
      <c r="F959" s="35"/>
      <c r="G959" s="35"/>
      <c r="H959" s="56"/>
      <c r="I959" s="50"/>
      <c r="J959" s="35"/>
    </row>
    <row r="960" spans="4:10" ht="15">
      <c r="D960" s="35"/>
      <c r="E960" s="35"/>
      <c r="F960" s="35"/>
      <c r="G960" s="35"/>
      <c r="H960" s="56"/>
      <c r="I960" s="50"/>
      <c r="J960" s="35"/>
    </row>
    <row r="961" spans="4:10" ht="15">
      <c r="D961" s="35"/>
      <c r="E961" s="35"/>
      <c r="F961" s="35"/>
      <c r="G961" s="35"/>
      <c r="H961" s="56"/>
      <c r="I961" s="50"/>
      <c r="J961" s="35"/>
    </row>
    <row r="962" spans="4:10" ht="15">
      <c r="D962" s="35"/>
      <c r="E962" s="35"/>
      <c r="F962" s="35"/>
      <c r="G962" s="35"/>
      <c r="H962" s="56"/>
      <c r="I962" s="50"/>
      <c r="J962" s="35"/>
    </row>
    <row r="963" spans="4:10" ht="15">
      <c r="D963" s="35"/>
      <c r="E963" s="35"/>
      <c r="F963" s="35"/>
      <c r="G963" s="35"/>
      <c r="H963" s="56"/>
      <c r="I963" s="50"/>
      <c r="J963" s="35"/>
    </row>
    <row r="964" spans="4:10" ht="15">
      <c r="D964" s="35"/>
      <c r="E964" s="35"/>
      <c r="F964" s="35"/>
      <c r="G964" s="35"/>
      <c r="H964" s="56"/>
      <c r="I964" s="50"/>
      <c r="J964" s="35"/>
    </row>
    <row r="965" spans="4:10" ht="15">
      <c r="D965" s="35"/>
      <c r="E965" s="35"/>
      <c r="F965" s="35"/>
      <c r="G965" s="35"/>
      <c r="H965" s="56"/>
      <c r="I965" s="50"/>
      <c r="J965" s="35"/>
    </row>
    <row r="966" spans="4:10" ht="15">
      <c r="D966" s="35"/>
      <c r="E966" s="35"/>
      <c r="F966" s="35"/>
      <c r="G966" s="35"/>
      <c r="H966" s="56"/>
      <c r="I966" s="50"/>
      <c r="J966" s="35"/>
    </row>
    <row r="967" spans="4:10" ht="15">
      <c r="D967" s="35"/>
      <c r="E967" s="35"/>
      <c r="F967" s="35"/>
      <c r="G967" s="35"/>
      <c r="H967" s="56"/>
      <c r="I967" s="50"/>
      <c r="J967" s="35"/>
    </row>
    <row r="968" spans="4:10" ht="15">
      <c r="D968" s="35"/>
      <c r="E968" s="35"/>
      <c r="F968" s="35"/>
      <c r="G968" s="35"/>
      <c r="H968" s="56"/>
      <c r="I968" s="50"/>
      <c r="J968" s="35"/>
    </row>
    <row r="969" spans="4:10" ht="15">
      <c r="D969" s="35"/>
      <c r="E969" s="35"/>
      <c r="F969" s="35"/>
      <c r="G969" s="35"/>
      <c r="H969" s="56"/>
      <c r="I969" s="50"/>
      <c r="J969" s="35"/>
    </row>
    <row r="970" spans="4:10" ht="15">
      <c r="D970" s="35"/>
      <c r="E970" s="35"/>
      <c r="F970" s="35"/>
      <c r="G970" s="35"/>
      <c r="H970" s="56"/>
      <c r="I970" s="50"/>
      <c r="J970" s="35"/>
    </row>
    <row r="971" spans="4:10" ht="15">
      <c r="D971" s="35"/>
      <c r="E971" s="35"/>
      <c r="F971" s="35"/>
      <c r="G971" s="35"/>
      <c r="H971" s="56"/>
      <c r="I971" s="50"/>
      <c r="J971" s="35"/>
    </row>
    <row r="972" spans="4:10" ht="15">
      <c r="D972" s="35"/>
      <c r="E972" s="35"/>
      <c r="F972" s="35"/>
      <c r="G972" s="35"/>
      <c r="H972" s="56"/>
      <c r="I972" s="50"/>
      <c r="J972" s="35"/>
    </row>
    <row r="973" spans="4:10" ht="15">
      <c r="D973" s="35"/>
      <c r="E973" s="35"/>
      <c r="F973" s="35"/>
      <c r="G973" s="35"/>
      <c r="H973" s="56"/>
      <c r="I973" s="50"/>
      <c r="J973" s="35"/>
    </row>
    <row r="974" spans="4:10" ht="15">
      <c r="D974" s="35"/>
      <c r="E974" s="35"/>
      <c r="F974" s="35"/>
      <c r="G974" s="35"/>
      <c r="H974" s="56"/>
      <c r="I974" s="50"/>
      <c r="J974" s="35"/>
    </row>
    <row r="975" spans="4:10" ht="15">
      <c r="D975" s="35"/>
      <c r="E975" s="35"/>
      <c r="F975" s="35"/>
      <c r="G975" s="35"/>
      <c r="H975" s="56"/>
      <c r="I975" s="50"/>
      <c r="J975" s="35"/>
    </row>
    <row r="976" spans="4:10" ht="15">
      <c r="D976" s="35"/>
      <c r="E976" s="35"/>
      <c r="F976" s="35"/>
      <c r="G976" s="35"/>
      <c r="H976" s="56"/>
      <c r="I976" s="50"/>
      <c r="J976" s="35"/>
    </row>
    <row r="977" spans="4:10" ht="15">
      <c r="D977" s="35"/>
      <c r="E977" s="35"/>
      <c r="F977" s="35"/>
      <c r="G977" s="35"/>
      <c r="H977" s="56"/>
      <c r="I977" s="50"/>
      <c r="J977" s="35"/>
    </row>
    <row r="978" spans="4:10" ht="15">
      <c r="D978" s="35"/>
      <c r="E978" s="35"/>
      <c r="F978" s="35"/>
      <c r="G978" s="35"/>
      <c r="H978" s="56"/>
      <c r="I978" s="50"/>
      <c r="J978" s="35"/>
    </row>
    <row r="979" spans="4:10" ht="15">
      <c r="D979" s="35"/>
      <c r="E979" s="35"/>
      <c r="F979" s="35"/>
      <c r="G979" s="35"/>
      <c r="H979" s="56"/>
      <c r="I979" s="50"/>
      <c r="J979" s="35"/>
    </row>
    <row r="980" spans="4:10" ht="15">
      <c r="D980" s="35"/>
      <c r="E980" s="35"/>
      <c r="F980" s="35"/>
      <c r="G980" s="35"/>
      <c r="H980" s="56"/>
      <c r="I980" s="50"/>
      <c r="J980" s="35"/>
    </row>
    <row r="981" spans="4:10" ht="15">
      <c r="D981" s="35"/>
      <c r="E981" s="35"/>
      <c r="F981" s="35"/>
      <c r="G981" s="35"/>
      <c r="H981" s="56"/>
      <c r="I981" s="50"/>
      <c r="J981" s="35"/>
    </row>
    <row r="982" spans="4:10" ht="15">
      <c r="D982" s="35"/>
      <c r="E982" s="35"/>
      <c r="F982" s="35"/>
      <c r="G982" s="35"/>
      <c r="H982" s="56"/>
      <c r="I982" s="50"/>
      <c r="J982" s="35"/>
    </row>
    <row r="983" spans="4:10" ht="15">
      <c r="D983" s="35"/>
      <c r="E983" s="35"/>
      <c r="F983" s="35"/>
      <c r="G983" s="35"/>
      <c r="H983" s="56"/>
      <c r="I983" s="50"/>
      <c r="J983" s="35"/>
    </row>
    <row r="984" spans="4:10" ht="15">
      <c r="D984" s="35"/>
      <c r="E984" s="35"/>
      <c r="F984" s="35"/>
      <c r="G984" s="35"/>
      <c r="H984" s="56"/>
      <c r="I984" s="50"/>
      <c r="J984" s="35"/>
    </row>
    <row r="985" spans="4:10" ht="15">
      <c r="D985" s="35"/>
      <c r="E985" s="35"/>
      <c r="F985" s="35"/>
      <c r="G985" s="35"/>
      <c r="H985" s="56"/>
      <c r="I985" s="50"/>
      <c r="J985" s="35"/>
    </row>
    <row r="986" spans="4:10" ht="15">
      <c r="D986" s="35"/>
      <c r="E986" s="35"/>
      <c r="F986" s="35"/>
      <c r="G986" s="35"/>
      <c r="H986" s="56"/>
      <c r="I986" s="50"/>
      <c r="J986" s="35"/>
    </row>
    <row r="987" spans="4:10" ht="15">
      <c r="D987" s="35"/>
      <c r="E987" s="35"/>
      <c r="F987" s="35"/>
      <c r="G987" s="35"/>
      <c r="H987" s="56"/>
      <c r="I987" s="50"/>
      <c r="J987" s="35"/>
    </row>
    <row r="988" spans="4:10" ht="15">
      <c r="D988" s="35"/>
      <c r="E988" s="35"/>
      <c r="F988" s="35"/>
      <c r="G988" s="35"/>
      <c r="H988" s="56"/>
      <c r="I988" s="50"/>
      <c r="J988" s="35"/>
    </row>
    <row r="989" spans="4:10" ht="15">
      <c r="D989" s="35"/>
      <c r="E989" s="35"/>
      <c r="F989" s="35"/>
      <c r="G989" s="35"/>
      <c r="H989" s="56"/>
      <c r="I989" s="50"/>
      <c r="J989" s="35"/>
    </row>
    <row r="990" spans="4:10" ht="15">
      <c r="D990" s="35"/>
      <c r="E990" s="35"/>
      <c r="F990" s="35"/>
      <c r="G990" s="35"/>
      <c r="H990" s="56"/>
      <c r="I990" s="50"/>
      <c r="J990" s="35"/>
    </row>
    <row r="991" spans="4:10" ht="15">
      <c r="D991" s="35"/>
      <c r="E991" s="35"/>
      <c r="F991" s="35"/>
      <c r="G991" s="35"/>
      <c r="H991" s="56"/>
      <c r="I991" s="50"/>
      <c r="J991" s="35"/>
    </row>
    <row r="992" spans="4:10" ht="15">
      <c r="D992" s="35"/>
      <c r="E992" s="35"/>
      <c r="F992" s="35"/>
      <c r="G992" s="35"/>
      <c r="H992" s="56"/>
      <c r="I992" s="50"/>
      <c r="J992" s="35"/>
    </row>
    <row r="993" spans="4:10" ht="15">
      <c r="D993" s="35"/>
      <c r="E993" s="35"/>
      <c r="F993" s="35"/>
      <c r="G993" s="35"/>
      <c r="H993" s="56"/>
      <c r="I993" s="50"/>
      <c r="J993" s="35"/>
    </row>
    <row r="994" spans="4:10" ht="15">
      <c r="D994" s="35"/>
      <c r="E994" s="35"/>
      <c r="F994" s="35"/>
      <c r="G994" s="35"/>
      <c r="H994" s="56"/>
      <c r="I994" s="50"/>
    </row>
    <row r="995" spans="4:10" ht="15">
      <c r="D995" s="35"/>
      <c r="E995" s="35"/>
      <c r="F995" s="41"/>
      <c r="G995" s="41"/>
      <c r="H995" s="56"/>
      <c r="I995" s="50"/>
    </row>
    <row r="996" spans="4:10" ht="15">
      <c r="D996" s="35"/>
      <c r="E996" s="35"/>
      <c r="F996" s="41"/>
      <c r="G996" s="41"/>
      <c r="H996" s="56"/>
      <c r="I996" s="50"/>
    </row>
    <row r="997" spans="4:10" ht="15">
      <c r="D997" s="35"/>
      <c r="E997" s="35"/>
      <c r="F997" s="35"/>
      <c r="G997" s="35"/>
      <c r="H997" s="56"/>
      <c r="I997" s="50"/>
      <c r="J997" s="35"/>
    </row>
    <row r="998" spans="4:10" ht="15">
      <c r="D998" s="35"/>
      <c r="E998" s="35"/>
      <c r="F998" s="35"/>
      <c r="G998" s="35"/>
      <c r="H998" s="56"/>
      <c r="I998" s="50"/>
      <c r="J998" s="35"/>
    </row>
    <row r="999" spans="4:10" ht="15">
      <c r="D999" s="35"/>
      <c r="E999" s="35"/>
      <c r="F999" s="35"/>
      <c r="G999" s="35"/>
      <c r="H999" s="56"/>
      <c r="I999" s="50"/>
      <c r="J999" s="35"/>
    </row>
    <row r="1000" spans="4:10" ht="15">
      <c r="D1000" s="35"/>
      <c r="E1000" s="35"/>
      <c r="F1000" s="35"/>
      <c r="G1000" s="35"/>
      <c r="H1000" s="56"/>
      <c r="I1000" s="50"/>
      <c r="J1000" s="35"/>
    </row>
    <row r="1001" spans="4:10" ht="15">
      <c r="D1001" s="35"/>
      <c r="E1001" s="35"/>
      <c r="F1001" s="35"/>
      <c r="G1001" s="35"/>
      <c r="H1001" s="56"/>
      <c r="I1001" s="50"/>
      <c r="J1001" s="35"/>
    </row>
    <row r="1002" spans="4:10" ht="15">
      <c r="D1002" s="35"/>
      <c r="E1002" s="35"/>
      <c r="F1002" s="35"/>
      <c r="G1002" s="35"/>
      <c r="H1002" s="56"/>
      <c r="I1002" s="50"/>
      <c r="J1002" s="35"/>
    </row>
    <row r="1003" spans="4:10" ht="15">
      <c r="D1003" s="35"/>
      <c r="E1003" s="35"/>
      <c r="F1003" s="35"/>
      <c r="G1003" s="35"/>
      <c r="H1003" s="56"/>
      <c r="I1003" s="50"/>
      <c r="J1003" s="35"/>
    </row>
    <row r="1004" spans="4:10" ht="15">
      <c r="D1004" s="35"/>
      <c r="E1004" s="35"/>
      <c r="F1004" s="35"/>
      <c r="G1004" s="35"/>
      <c r="H1004" s="56"/>
      <c r="I1004" s="50"/>
      <c r="J1004" s="35"/>
    </row>
    <row r="1005" spans="4:10" ht="15">
      <c r="D1005" s="35"/>
      <c r="E1005" s="35"/>
      <c r="F1005" s="35"/>
      <c r="G1005" s="35"/>
      <c r="H1005" s="56"/>
      <c r="I1005" s="50"/>
      <c r="J1005" s="35"/>
    </row>
    <row r="1006" spans="4:10" ht="15">
      <c r="D1006" s="35"/>
      <c r="E1006" s="35"/>
      <c r="F1006" s="35"/>
      <c r="G1006" s="35"/>
      <c r="H1006" s="56"/>
      <c r="I1006" s="50"/>
      <c r="J1006" s="35"/>
    </row>
    <row r="1007" spans="4:10" ht="15">
      <c r="D1007" s="35"/>
      <c r="E1007" s="35"/>
      <c r="F1007" s="35"/>
      <c r="G1007" s="35"/>
      <c r="H1007" s="56"/>
      <c r="I1007" s="50"/>
      <c r="J1007" s="35"/>
    </row>
    <row r="1008" spans="4:10" ht="15">
      <c r="D1008" s="35"/>
      <c r="E1008" s="35"/>
      <c r="F1008" s="35"/>
      <c r="G1008" s="35"/>
      <c r="H1008" s="56"/>
      <c r="I1008" s="50"/>
      <c r="J1008" s="35"/>
    </row>
    <row r="1009" spans="4:10" ht="15">
      <c r="D1009" s="35"/>
      <c r="E1009" s="35"/>
      <c r="F1009" s="35"/>
      <c r="G1009" s="35"/>
      <c r="H1009" s="56"/>
      <c r="I1009" s="50"/>
      <c r="J1009" s="35"/>
    </row>
    <row r="1010" spans="4:10" ht="15">
      <c r="D1010" s="35"/>
      <c r="E1010" s="35"/>
      <c r="F1010" s="35"/>
      <c r="G1010" s="35"/>
      <c r="H1010" s="56"/>
      <c r="I1010" s="50"/>
      <c r="J1010" s="35"/>
    </row>
    <row r="1011" spans="4:10" ht="15">
      <c r="D1011" s="35"/>
      <c r="E1011" s="35"/>
      <c r="F1011" s="35"/>
      <c r="G1011" s="35"/>
      <c r="H1011" s="56"/>
      <c r="I1011" s="50"/>
      <c r="J1011" s="35"/>
    </row>
    <row r="1012" spans="4:10" ht="15">
      <c r="D1012" s="35"/>
      <c r="E1012" s="35"/>
      <c r="F1012" s="35"/>
      <c r="G1012" s="35"/>
      <c r="H1012" s="56"/>
      <c r="I1012" s="50"/>
      <c r="J1012" s="35"/>
    </row>
    <row r="1013" spans="4:10" ht="15">
      <c r="D1013" s="35"/>
      <c r="E1013" s="35"/>
      <c r="F1013" s="35"/>
      <c r="G1013" s="35"/>
      <c r="H1013" s="56"/>
      <c r="I1013" s="50"/>
      <c r="J1013" s="35"/>
    </row>
    <row r="1014" spans="4:10" ht="15">
      <c r="D1014" s="35"/>
      <c r="E1014" s="35"/>
      <c r="F1014" s="35"/>
      <c r="G1014" s="35"/>
      <c r="H1014" s="56"/>
      <c r="I1014" s="50"/>
      <c r="J1014" s="35"/>
    </row>
    <row r="1015" spans="4:10" ht="15">
      <c r="D1015" s="35"/>
      <c r="E1015" s="35"/>
      <c r="F1015" s="35"/>
      <c r="G1015" s="35"/>
      <c r="H1015" s="56"/>
      <c r="I1015" s="50"/>
      <c r="J1015" s="35"/>
    </row>
    <row r="1016" spans="4:10" ht="15">
      <c r="D1016" s="35"/>
      <c r="E1016" s="35"/>
      <c r="F1016" s="35"/>
      <c r="G1016" s="35"/>
      <c r="H1016" s="56"/>
      <c r="I1016" s="50"/>
      <c r="J1016" s="35"/>
    </row>
    <row r="1017" spans="4:10" ht="15">
      <c r="D1017" s="35"/>
      <c r="E1017" s="35"/>
      <c r="F1017" s="35"/>
      <c r="G1017" s="35"/>
      <c r="H1017" s="56"/>
      <c r="I1017" s="50"/>
      <c r="J1017" s="35"/>
    </row>
    <row r="1018" spans="4:10" ht="15">
      <c r="D1018" s="35"/>
      <c r="E1018" s="35"/>
      <c r="F1018" s="35"/>
      <c r="G1018" s="35"/>
      <c r="H1018" s="56"/>
      <c r="I1018" s="50"/>
      <c r="J1018" s="35"/>
    </row>
    <row r="1019" spans="4:10" ht="15">
      <c r="D1019" s="35"/>
      <c r="E1019" s="35"/>
      <c r="F1019" s="35"/>
      <c r="G1019" s="35"/>
      <c r="H1019" s="56"/>
      <c r="I1019" s="50"/>
      <c r="J1019" s="35"/>
    </row>
    <row r="1020" spans="4:10" ht="15">
      <c r="D1020" s="35"/>
      <c r="E1020" s="35"/>
      <c r="F1020" s="35"/>
      <c r="G1020" s="35"/>
      <c r="H1020" s="56"/>
      <c r="I1020" s="50"/>
      <c r="J1020" s="35"/>
    </row>
    <row r="1021" spans="4:10" ht="15">
      <c r="D1021" s="35"/>
      <c r="E1021" s="35"/>
      <c r="F1021" s="35"/>
      <c r="G1021" s="35"/>
      <c r="H1021" s="56"/>
      <c r="I1021" s="50"/>
      <c r="J1021" s="35"/>
    </row>
    <row r="1022" spans="4:10" ht="15">
      <c r="D1022" s="35"/>
      <c r="E1022" s="35"/>
      <c r="F1022" s="35"/>
      <c r="G1022" s="35"/>
      <c r="H1022" s="56"/>
      <c r="I1022" s="50"/>
      <c r="J1022" s="35"/>
    </row>
    <row r="1023" spans="4:10" ht="15">
      <c r="D1023" s="35"/>
      <c r="E1023" s="35"/>
      <c r="F1023" s="35"/>
      <c r="G1023" s="35"/>
      <c r="H1023" s="56"/>
      <c r="I1023" s="50"/>
      <c r="J1023" s="35"/>
    </row>
    <row r="1024" spans="4:10" ht="15">
      <c r="D1024" s="35"/>
      <c r="E1024" s="35"/>
      <c r="F1024" s="35"/>
      <c r="G1024" s="35"/>
      <c r="H1024" s="56"/>
      <c r="I1024" s="50"/>
      <c r="J1024" s="35"/>
    </row>
    <row r="1025" spans="4:10" ht="15">
      <c r="D1025" s="35"/>
      <c r="E1025" s="35"/>
      <c r="F1025" s="35"/>
      <c r="G1025" s="35"/>
      <c r="H1025" s="56"/>
      <c r="I1025" s="50"/>
      <c r="J1025" s="35"/>
    </row>
    <row r="1026" spans="4:10" ht="15">
      <c r="D1026" s="35"/>
      <c r="E1026" s="35"/>
      <c r="F1026" s="35"/>
      <c r="G1026" s="35"/>
      <c r="H1026" s="56"/>
      <c r="I1026" s="50"/>
      <c r="J1026" s="35"/>
    </row>
    <row r="1027" spans="4:10" ht="15">
      <c r="D1027" s="35"/>
      <c r="E1027" s="35"/>
      <c r="F1027" s="35"/>
      <c r="G1027" s="35"/>
      <c r="H1027" s="56"/>
      <c r="I1027" s="50"/>
      <c r="J1027" s="35"/>
    </row>
    <row r="1028" spans="4:10" ht="15">
      <c r="D1028" s="35"/>
      <c r="E1028" s="35"/>
      <c r="F1028" s="35"/>
      <c r="G1028" s="35"/>
      <c r="H1028" s="56"/>
      <c r="I1028" s="50"/>
      <c r="J1028" s="35"/>
    </row>
    <row r="1029" spans="4:10" ht="15">
      <c r="D1029" s="35"/>
      <c r="E1029" s="35"/>
      <c r="F1029" s="35"/>
      <c r="G1029" s="35"/>
      <c r="H1029" s="56"/>
      <c r="I1029" s="50"/>
      <c r="J1029" s="35"/>
    </row>
    <row r="1030" spans="4:10" ht="15">
      <c r="D1030" s="35"/>
      <c r="E1030" s="35"/>
      <c r="F1030" s="35"/>
      <c r="G1030" s="35"/>
      <c r="H1030" s="56"/>
      <c r="I1030" s="50"/>
      <c r="J1030" s="35"/>
    </row>
    <row r="1031" spans="4:10" ht="15">
      <c r="D1031" s="35"/>
      <c r="E1031" s="35"/>
      <c r="F1031" s="35"/>
      <c r="G1031" s="35"/>
      <c r="H1031" s="56"/>
      <c r="I1031" s="50"/>
      <c r="J1031" s="35"/>
    </row>
    <row r="1032" spans="4:10" ht="15">
      <c r="D1032" s="35"/>
      <c r="E1032" s="35"/>
      <c r="F1032" s="35"/>
      <c r="G1032" s="35"/>
      <c r="H1032" s="56"/>
      <c r="I1032" s="50"/>
      <c r="J1032" s="35"/>
    </row>
    <row r="1033" spans="4:10" ht="15">
      <c r="D1033" s="35"/>
      <c r="E1033" s="35"/>
      <c r="F1033" s="35"/>
      <c r="G1033" s="35"/>
      <c r="H1033" s="56"/>
      <c r="I1033" s="50"/>
      <c r="J1033" s="35"/>
    </row>
    <row r="1034" spans="4:10" ht="15">
      <c r="D1034" s="35"/>
      <c r="E1034" s="35"/>
      <c r="F1034" s="35"/>
      <c r="G1034" s="35"/>
      <c r="H1034" s="56"/>
      <c r="I1034" s="50"/>
      <c r="J1034" s="35"/>
    </row>
    <row r="1035" spans="4:10" ht="15">
      <c r="D1035" s="35"/>
      <c r="E1035" s="35"/>
      <c r="F1035" s="35"/>
      <c r="G1035" s="35"/>
      <c r="H1035" s="56"/>
      <c r="I1035" s="50"/>
      <c r="J1035" s="35"/>
    </row>
    <row r="1036" spans="4:10" ht="15">
      <c r="D1036" s="35"/>
      <c r="I1036" s="50"/>
      <c r="J1036" s="35"/>
    </row>
    <row r="1037" spans="4:10" ht="15">
      <c r="D1037" s="35"/>
      <c r="I1037" s="50"/>
      <c r="J1037" s="35"/>
    </row>
    <row r="1038" spans="4:10" ht="15">
      <c r="D1038" s="35"/>
      <c r="I1038" s="50"/>
      <c r="J1038" s="35"/>
    </row>
    <row r="1039" spans="4:10" ht="15">
      <c r="D1039" s="35"/>
      <c r="I1039" s="50"/>
      <c r="J1039" s="35"/>
    </row>
    <row r="1040" spans="4:10" ht="15">
      <c r="D1040" s="35"/>
      <c r="I1040" s="50"/>
      <c r="J1040" s="35"/>
    </row>
    <row r="1041" spans="4:10" ht="15">
      <c r="D1041" s="35"/>
      <c r="I1041" s="50"/>
      <c r="J1041" s="35"/>
    </row>
    <row r="1042" spans="4:10" ht="15">
      <c r="D1042" s="35"/>
      <c r="I1042" s="50"/>
      <c r="J1042" s="35"/>
    </row>
    <row r="1043" spans="4:10" ht="15">
      <c r="D1043" s="35"/>
      <c r="I1043" s="50"/>
      <c r="J1043" s="35"/>
    </row>
    <row r="1044" spans="4:10" ht="15">
      <c r="D1044" s="35"/>
      <c r="I1044" s="50"/>
      <c r="J1044" s="35"/>
    </row>
    <row r="1045" spans="4:10" ht="15">
      <c r="D1045" s="35"/>
      <c r="I1045" s="50"/>
      <c r="J1045" s="35"/>
    </row>
    <row r="1046" spans="4:10" ht="15">
      <c r="D1046" s="35"/>
      <c r="I1046" s="50"/>
      <c r="J1046" s="35"/>
    </row>
    <row r="1047" spans="4:10" ht="15">
      <c r="D1047" s="35"/>
      <c r="I1047" s="50"/>
      <c r="J1047" s="35"/>
    </row>
    <row r="1048" spans="4:10" ht="15">
      <c r="D1048" s="35"/>
      <c r="I1048" s="50"/>
      <c r="J1048" s="35"/>
    </row>
    <row r="1049" spans="4:10" ht="15">
      <c r="D1049" s="35"/>
      <c r="I1049" s="50"/>
      <c r="J1049" s="35"/>
    </row>
    <row r="1050" spans="4:10" ht="15">
      <c r="D1050" s="35"/>
      <c r="I1050" s="50"/>
      <c r="J1050" s="35"/>
    </row>
    <row r="1051" spans="4:10" ht="15">
      <c r="D1051" s="35"/>
      <c r="I1051" s="50"/>
      <c r="J1051" s="35"/>
    </row>
    <row r="1052" spans="4:10" ht="15">
      <c r="D1052" s="35"/>
      <c r="I1052" s="50"/>
      <c r="J1052" s="35"/>
    </row>
    <row r="1053" spans="4:10" ht="15">
      <c r="D1053" s="35"/>
      <c r="I1053" s="50"/>
      <c r="J1053" s="35"/>
    </row>
    <row r="1054" spans="4:10" ht="15">
      <c r="D1054" s="35"/>
      <c r="I1054" s="50"/>
      <c r="J1054" s="35"/>
    </row>
    <row r="1055" spans="4:10" ht="15">
      <c r="D1055" s="35"/>
      <c r="I1055" s="50"/>
      <c r="J1055" s="35"/>
    </row>
    <row r="1056" spans="4:10" ht="15">
      <c r="D1056" s="35"/>
      <c r="I1056" s="50"/>
      <c r="J1056" s="35"/>
    </row>
    <row r="1057" spans="4:10" ht="15">
      <c r="D1057" s="35"/>
      <c r="I1057" s="50"/>
      <c r="J1057" s="35"/>
    </row>
    <row r="1058" spans="4:10" ht="15">
      <c r="D1058" s="35"/>
      <c r="I1058" s="50"/>
      <c r="J1058" s="35"/>
    </row>
    <row r="1059" spans="4:10" ht="15">
      <c r="D1059" s="35"/>
      <c r="I1059" s="50"/>
      <c r="J1059" s="35"/>
    </row>
    <row r="1060" spans="4:10" ht="15">
      <c r="D1060" s="35"/>
      <c r="I1060" s="50"/>
      <c r="J1060" s="35"/>
    </row>
    <row r="1061" spans="4:10" ht="15">
      <c r="D1061" s="35"/>
      <c r="I1061" s="50"/>
      <c r="J1061" s="35"/>
    </row>
    <row r="1062" spans="4:10" ht="15">
      <c r="D1062" s="35"/>
      <c r="I1062" s="50"/>
      <c r="J1062" s="35"/>
    </row>
    <row r="1063" spans="4:10" ht="15">
      <c r="D1063" s="35"/>
      <c r="I1063" s="50"/>
      <c r="J1063" s="35"/>
    </row>
    <row r="1064" spans="4:10" ht="15">
      <c r="D1064" s="35"/>
      <c r="I1064" s="50"/>
      <c r="J1064" s="35"/>
    </row>
    <row r="1065" spans="4:10" ht="15">
      <c r="D1065" s="35"/>
      <c r="I1065" s="50"/>
      <c r="J1065" s="35"/>
    </row>
    <row r="1066" spans="4:10" ht="15">
      <c r="D1066" s="35"/>
      <c r="I1066" s="50"/>
      <c r="J1066" s="35"/>
    </row>
    <row r="1067" spans="4:10" ht="15">
      <c r="D1067" s="35"/>
      <c r="I1067" s="50"/>
      <c r="J1067" s="35"/>
    </row>
    <row r="1068" spans="4:10" ht="15">
      <c r="D1068" s="35"/>
      <c r="I1068" s="50"/>
      <c r="J1068" s="35"/>
    </row>
    <row r="1069" spans="4:10" ht="15">
      <c r="D1069" s="35"/>
      <c r="I1069" s="50"/>
      <c r="J1069" s="35"/>
    </row>
    <row r="1070" spans="4:10" ht="15">
      <c r="D1070" s="35"/>
      <c r="I1070" s="50"/>
      <c r="J1070" s="35"/>
    </row>
    <row r="1071" spans="4:10" ht="15">
      <c r="D1071" s="35"/>
      <c r="I1071" s="50"/>
      <c r="J1071" s="35"/>
    </row>
    <row r="1072" spans="4:10" ht="15">
      <c r="D1072" s="35"/>
      <c r="I1072" s="50"/>
      <c r="J1072" s="35"/>
    </row>
    <row r="1073" spans="4:10" ht="15">
      <c r="D1073" s="35"/>
      <c r="I1073" s="50"/>
      <c r="J1073" s="35"/>
    </row>
    <row r="1074" spans="4:10" ht="15">
      <c r="D1074" s="35"/>
      <c r="I1074" s="50"/>
      <c r="J1074" s="35"/>
    </row>
    <row r="1075" spans="4:10" ht="15">
      <c r="D1075" s="35"/>
      <c r="I1075" s="50"/>
      <c r="J1075" s="35"/>
    </row>
    <row r="1076" spans="4:10" ht="15">
      <c r="D1076" s="35"/>
      <c r="I1076" s="50"/>
      <c r="J1076" s="35"/>
    </row>
    <row r="1077" spans="4:10" ht="15">
      <c r="D1077" s="35"/>
      <c r="I1077" s="50"/>
      <c r="J1077" s="35"/>
    </row>
    <row r="1078" spans="4:10" ht="15">
      <c r="D1078" s="35"/>
      <c r="I1078" s="50"/>
      <c r="J1078" s="35"/>
    </row>
    <row r="1079" spans="4:10" ht="15">
      <c r="D1079" s="35"/>
      <c r="I1079" s="50"/>
      <c r="J1079" s="35"/>
    </row>
    <row r="1080" spans="4:10" ht="15">
      <c r="D1080" s="35"/>
      <c r="I1080" s="50"/>
      <c r="J1080" s="35"/>
    </row>
    <row r="1081" spans="4:10" ht="15">
      <c r="D1081" s="35"/>
      <c r="I1081" s="50"/>
      <c r="J1081" s="35"/>
    </row>
    <row r="1082" spans="4:10" ht="15">
      <c r="D1082" s="35"/>
      <c r="I1082" s="50"/>
      <c r="J1082" s="35"/>
    </row>
    <row r="1083" spans="4:10" ht="15">
      <c r="D1083" s="35"/>
      <c r="I1083" s="50"/>
      <c r="J1083" s="35"/>
    </row>
    <row r="1084" spans="4:10" ht="15">
      <c r="D1084" s="35"/>
      <c r="I1084" s="50"/>
      <c r="J1084" s="35"/>
    </row>
    <row r="1085" spans="4:10" ht="15">
      <c r="D1085" s="35"/>
      <c r="I1085" s="50"/>
      <c r="J1085" s="35"/>
    </row>
    <row r="1086" spans="4:10" ht="15">
      <c r="D1086" s="35"/>
      <c r="I1086" s="50"/>
      <c r="J1086" s="35"/>
    </row>
    <row r="1087" spans="4:10" ht="15">
      <c r="D1087" s="35"/>
      <c r="I1087" s="50"/>
      <c r="J1087" s="35"/>
    </row>
    <row r="1088" spans="4:10" ht="15">
      <c r="D1088" s="35"/>
      <c r="I1088" s="50"/>
      <c r="J1088" s="35"/>
    </row>
    <row r="1089" spans="4:10" ht="15">
      <c r="D1089" s="35"/>
      <c r="I1089" s="50"/>
      <c r="J1089" s="35"/>
    </row>
    <row r="1090" spans="4:10" ht="15">
      <c r="D1090" s="35"/>
      <c r="I1090" s="50"/>
      <c r="J1090" s="35"/>
    </row>
    <row r="1091" spans="4:10" ht="15">
      <c r="D1091" s="35"/>
      <c r="E1091" s="35"/>
      <c r="F1091" s="41"/>
      <c r="G1091" s="41"/>
      <c r="H1091" s="56"/>
      <c r="I1091" s="50"/>
    </row>
    <row r="1092" spans="4:10" ht="15">
      <c r="D1092" s="35"/>
      <c r="E1092" s="35"/>
      <c r="F1092" s="41"/>
      <c r="G1092" s="41"/>
      <c r="H1092" s="55"/>
      <c r="I1092" s="50"/>
    </row>
    <row r="1093" spans="4:10" ht="15">
      <c r="D1093" s="35"/>
      <c r="E1093" s="35"/>
      <c r="F1093" s="41"/>
      <c r="G1093" s="41"/>
      <c r="H1093" s="55"/>
      <c r="I1093" s="50"/>
    </row>
    <row r="1094" spans="4:10" ht="15">
      <c r="D1094" s="35"/>
      <c r="E1094" s="35"/>
      <c r="F1094" s="41"/>
      <c r="G1094" s="41"/>
      <c r="H1094" s="55"/>
      <c r="I1094" s="50"/>
    </row>
    <row r="1095" spans="4:10" ht="15">
      <c r="I1095" s="50"/>
      <c r="J1095" s="52"/>
    </row>
    <row r="1096" spans="4:10" ht="15">
      <c r="F1096" s="41"/>
      <c r="G1096" s="41"/>
      <c r="I1096" s="50"/>
      <c r="J1096" s="52"/>
    </row>
    <row r="1097" spans="4:10" ht="15">
      <c r="F1097" s="41"/>
      <c r="G1097" s="41"/>
      <c r="I1097" s="50"/>
      <c r="J1097" s="52"/>
    </row>
    <row r="1098" spans="4:10" ht="15">
      <c r="F1098" s="41"/>
      <c r="G1098" s="41"/>
      <c r="I1098" s="50"/>
      <c r="J1098" s="52"/>
    </row>
    <row r="1099" spans="4:10" ht="15">
      <c r="F1099" s="41"/>
      <c r="G1099" s="41"/>
      <c r="I1099" s="50"/>
      <c r="J1099" s="52"/>
    </row>
    <row r="1100" spans="4:10" ht="15">
      <c r="D1100" s="35"/>
      <c r="E1100" s="35"/>
      <c r="F1100" s="41"/>
      <c r="G1100" s="41"/>
      <c r="H1100" s="56"/>
      <c r="I1100" s="50"/>
    </row>
    <row r="1101" spans="4:10" ht="15">
      <c r="D1101" s="35"/>
      <c r="E1101" s="35"/>
      <c r="F1101" s="41"/>
      <c r="G1101" s="41"/>
      <c r="H1101" s="56"/>
      <c r="I1101" s="50"/>
    </row>
    <row r="1102" spans="4:10" ht="15">
      <c r="D1102" s="35"/>
      <c r="E1102" s="35"/>
      <c r="F1102" s="41"/>
      <c r="G1102" s="41"/>
      <c r="H1102" s="56"/>
      <c r="I1102" s="50"/>
    </row>
    <row r="1103" spans="4:10" ht="15">
      <c r="D1103" s="35"/>
      <c r="E1103" s="35"/>
      <c r="F1103" s="41"/>
      <c r="G1103" s="41"/>
      <c r="H1103" s="56"/>
      <c r="I1103" s="50"/>
    </row>
    <row r="1104" spans="4:10" ht="15">
      <c r="D1104" s="35"/>
      <c r="E1104" s="35"/>
      <c r="F1104" s="41"/>
      <c r="G1104" s="41"/>
      <c r="H1104" s="56"/>
      <c r="I1104" s="50"/>
    </row>
    <row r="1105" spans="4:9" ht="15">
      <c r="D1105" s="35"/>
      <c r="E1105" s="35"/>
      <c r="F1105" s="41"/>
      <c r="G1105" s="41"/>
      <c r="H1105" s="56"/>
      <c r="I1105" s="50"/>
    </row>
    <row r="1106" spans="4:9" ht="15">
      <c r="F1106" s="41"/>
      <c r="G1106" s="41"/>
    </row>
    <row r="1107" spans="4:9" ht="15">
      <c r="D1107" s="35"/>
      <c r="F1107" s="41"/>
      <c r="G1107" s="41"/>
    </row>
    <row r="1108" spans="4:9" ht="15">
      <c r="D1108" s="35"/>
      <c r="F1108" s="41"/>
      <c r="G1108" s="41"/>
    </row>
    <row r="1109" spans="4:9" ht="15">
      <c r="F1109" s="41"/>
      <c r="G1109" s="41"/>
    </row>
    <row r="1110" spans="4:9" ht="15">
      <c r="F1110" s="41"/>
      <c r="G1110" s="41"/>
    </row>
    <row r="1111" spans="4:9" ht="15">
      <c r="F1111" s="41"/>
      <c r="G1111" s="41"/>
    </row>
    <row r="1112" spans="4:9" ht="15">
      <c r="F1112" s="41"/>
      <c r="G1112" s="41"/>
    </row>
    <row r="1113" spans="4:9" ht="15">
      <c r="F1113" s="41"/>
      <c r="G1113" s="41"/>
    </row>
    <row r="1114" spans="4:9" ht="15">
      <c r="F1114" s="41"/>
      <c r="G1114" s="41"/>
    </row>
    <row r="1115" spans="4:9" ht="14.25" customHeight="1">
      <c r="F1115" s="41"/>
      <c r="G1115" s="41"/>
    </row>
    <row r="1116" spans="4:9" ht="14.25" customHeight="1">
      <c r="F1116" s="41"/>
      <c r="G1116" s="41"/>
    </row>
    <row r="1117" spans="4:9" ht="14.25" customHeight="1">
      <c r="F1117" s="41"/>
      <c r="G1117" s="41"/>
    </row>
    <row r="1118" spans="4:9" ht="14.25" customHeight="1">
      <c r="F1118" s="41"/>
      <c r="G1118" s="41"/>
    </row>
    <row r="1119" spans="4:9" ht="14.25" customHeight="1">
      <c r="F1119" s="41"/>
      <c r="G1119" s="41"/>
    </row>
    <row r="1120" spans="4:9" ht="14.25" customHeight="1">
      <c r="F1120" s="41"/>
      <c r="G1120" s="41"/>
    </row>
    <row r="1121" spans="6:7" ht="14.25" customHeight="1">
      <c r="F1121" s="41"/>
      <c r="G1121" s="41"/>
    </row>
    <row r="1122" spans="6:7" ht="14.25" customHeight="1">
      <c r="F1122" s="41"/>
      <c r="G1122" s="41"/>
    </row>
    <row r="1123" spans="6:7" ht="14.25" customHeight="1">
      <c r="F1123" s="41"/>
      <c r="G1123" s="41"/>
    </row>
    <row r="1124" spans="6:7" ht="14.25" customHeight="1">
      <c r="F1124" s="41"/>
      <c r="G1124" s="41"/>
    </row>
    <row r="1125" spans="6:7" ht="14.25" customHeight="1">
      <c r="F1125" s="41"/>
      <c r="G1125" s="41"/>
    </row>
    <row r="1126" spans="6:7" ht="14.25" customHeight="1">
      <c r="F1126" s="41"/>
      <c r="G1126" s="41"/>
    </row>
    <row r="1127" spans="6:7" ht="14.25" customHeight="1">
      <c r="F1127" s="41"/>
      <c r="G1127" s="41"/>
    </row>
    <row r="1128" spans="6:7" ht="14.25" customHeight="1">
      <c r="F1128" s="41"/>
      <c r="G1128" s="41"/>
    </row>
    <row r="1129" spans="6:7" ht="14.25" customHeight="1">
      <c r="F1129" s="41"/>
      <c r="G1129" s="41"/>
    </row>
    <row r="1130" spans="6:7" ht="14.25" customHeight="1">
      <c r="F1130" s="41"/>
      <c r="G1130" s="41"/>
    </row>
    <row r="1131" spans="6:7" ht="14.25" customHeight="1">
      <c r="F1131" s="41"/>
      <c r="G1131" s="41"/>
    </row>
    <row r="1132" spans="6:7" ht="14.25" customHeight="1">
      <c r="F1132" s="41"/>
      <c r="G1132" s="41"/>
    </row>
    <row r="1133" spans="6:7" ht="14.25" customHeight="1">
      <c r="F1133" s="41"/>
      <c r="G1133" s="41"/>
    </row>
    <row r="1134" spans="6:7" ht="14.25" customHeight="1">
      <c r="F1134" s="41"/>
      <c r="G1134" s="41"/>
    </row>
    <row r="1135" spans="6:7" ht="14.25" customHeight="1">
      <c r="F1135" s="41"/>
      <c r="G1135" s="41"/>
    </row>
    <row r="1136" spans="6:7" ht="14.25" customHeight="1">
      <c r="F1136" s="41"/>
      <c r="G1136" s="41"/>
    </row>
    <row r="1137" spans="6:7" ht="14.25" customHeight="1">
      <c r="F1137" s="41"/>
      <c r="G1137" s="41"/>
    </row>
    <row r="1138" spans="6:7" ht="14.25" customHeight="1">
      <c r="F1138" s="41"/>
      <c r="G1138" s="41"/>
    </row>
    <row r="1139" spans="6:7" ht="14.25" customHeight="1">
      <c r="F1139" s="41"/>
      <c r="G1139" s="41"/>
    </row>
    <row r="1140" spans="6:7" ht="14.25" customHeight="1">
      <c r="F1140" s="41"/>
      <c r="G1140" s="41"/>
    </row>
    <row r="1141" spans="6:7" ht="14.25" customHeight="1">
      <c r="F1141" s="41"/>
      <c r="G1141" s="41"/>
    </row>
    <row r="1142" spans="6:7" ht="14.25" customHeight="1">
      <c r="F1142" s="41"/>
      <c r="G1142" s="41"/>
    </row>
    <row r="1143" spans="6:7" ht="14.25" customHeight="1">
      <c r="F1143" s="41"/>
      <c r="G1143" s="41"/>
    </row>
    <row r="1144" spans="6:7" ht="14.25" customHeight="1">
      <c r="F1144" s="41"/>
      <c r="G1144" s="41"/>
    </row>
    <row r="1145" spans="6:7" ht="14.25" customHeight="1">
      <c r="F1145" s="41"/>
      <c r="G1145" s="41"/>
    </row>
    <row r="1146" spans="6:7" ht="14.25" customHeight="1">
      <c r="F1146" s="41"/>
      <c r="G1146" s="41"/>
    </row>
    <row r="1147" spans="6:7" ht="14.25" customHeight="1">
      <c r="F1147" s="41"/>
      <c r="G1147" s="41"/>
    </row>
    <row r="1148" spans="6:7" ht="14.25" customHeight="1">
      <c r="F1148" s="41"/>
      <c r="G1148" s="41"/>
    </row>
    <row r="1149" spans="6:7" ht="14.25" customHeight="1">
      <c r="F1149" s="41"/>
      <c r="G1149" s="41"/>
    </row>
    <row r="1150" spans="6:7" ht="14.25" customHeight="1">
      <c r="F1150" s="41"/>
      <c r="G1150" s="41"/>
    </row>
    <row r="1151" spans="6:7" ht="14.25" customHeight="1">
      <c r="F1151" s="41"/>
      <c r="G1151" s="41"/>
    </row>
    <row r="1152" spans="6:7" ht="14.25" customHeight="1">
      <c r="F1152" s="41"/>
      <c r="G1152" s="41"/>
    </row>
    <row r="1153" spans="6:10" ht="14.25" customHeight="1">
      <c r="F1153" s="41"/>
      <c r="G1153" s="41"/>
    </row>
    <row r="1154" spans="6:10" ht="14.25" customHeight="1">
      <c r="F1154" s="41"/>
      <c r="G1154" s="41"/>
    </row>
    <row r="1155" spans="6:10" ht="14.25" customHeight="1">
      <c r="F1155" s="41"/>
      <c r="G1155" s="41"/>
    </row>
    <row r="1156" spans="6:10" ht="14.25" customHeight="1">
      <c r="F1156" s="41"/>
      <c r="G1156" s="41"/>
    </row>
    <row r="1157" spans="6:10" ht="14.25" customHeight="1">
      <c r="F1157" s="41"/>
      <c r="G1157" s="41"/>
      <c r="J1157" s="35"/>
    </row>
    <row r="1158" spans="6:10" ht="14.25" customHeight="1">
      <c r="F1158" s="41"/>
      <c r="G1158" s="41"/>
      <c r="J1158" s="35"/>
    </row>
    <row r="1159" spans="6:10" ht="14.25" customHeight="1">
      <c r="F1159" s="41"/>
      <c r="G1159" s="41"/>
      <c r="J1159" s="35"/>
    </row>
    <row r="1160" spans="6:10" ht="14.25" customHeight="1">
      <c r="F1160" s="41"/>
      <c r="G1160" s="41"/>
      <c r="J1160" s="35"/>
    </row>
    <row r="1161" spans="6:10" ht="14.25" customHeight="1">
      <c r="F1161" s="41"/>
      <c r="G1161" s="41"/>
      <c r="J1161" s="35"/>
    </row>
    <row r="1162" spans="6:10" ht="14.25" customHeight="1">
      <c r="F1162" s="41"/>
      <c r="G1162" s="41"/>
      <c r="J1162" s="35"/>
    </row>
    <row r="1163" spans="6:10" ht="14.25" customHeight="1">
      <c r="F1163" s="41"/>
      <c r="G1163" s="41"/>
      <c r="J1163" s="35"/>
    </row>
    <row r="1164" spans="6:10" ht="14.25" customHeight="1">
      <c r="F1164" s="41"/>
      <c r="G1164" s="41"/>
      <c r="J1164" s="35"/>
    </row>
    <row r="1165" spans="6:10" ht="14.25" customHeight="1">
      <c r="J1165" s="35"/>
    </row>
    <row r="1166" spans="6:10" ht="14.25" customHeight="1">
      <c r="J1166" s="35"/>
    </row>
    <row r="1167" spans="6:10" ht="14.25" customHeight="1">
      <c r="J1167" s="35"/>
    </row>
    <row r="1168" spans="6:10" ht="14.25" customHeight="1">
      <c r="J1168" s="35"/>
    </row>
    <row r="1169" spans="10:10" ht="14.25" customHeight="1">
      <c r="J1169" s="35"/>
    </row>
    <row r="1170" spans="10:10" ht="14.25" customHeight="1">
      <c r="J1170" s="35"/>
    </row>
    <row r="1171" spans="10:10" ht="14.25" customHeight="1">
      <c r="J1171" s="35"/>
    </row>
    <row r="1172" spans="10:10" ht="14.25" customHeight="1">
      <c r="J1172" s="35"/>
    </row>
    <row r="1173" spans="10:10" ht="14.25" customHeight="1">
      <c r="J1173" s="35"/>
    </row>
    <row r="1174" spans="10:10" ht="14.25" customHeight="1">
      <c r="J1174" s="35"/>
    </row>
    <row r="1175" spans="10:10" ht="14.25" customHeight="1">
      <c r="J1175" s="35"/>
    </row>
    <row r="1176" spans="10:10" ht="14.25" customHeight="1">
      <c r="J1176" s="35"/>
    </row>
    <row r="1177" spans="10:10" ht="14.25" customHeight="1">
      <c r="J1177" s="35"/>
    </row>
    <row r="1178" spans="10:10" ht="14.25" customHeight="1">
      <c r="J1178" s="35"/>
    </row>
    <row r="1179" spans="10:10" ht="14.25" customHeight="1">
      <c r="J1179" s="35"/>
    </row>
    <row r="1180" spans="10:10" ht="14.25" customHeight="1">
      <c r="J1180" s="35"/>
    </row>
    <row r="1181" spans="10:10" ht="14.25" customHeight="1">
      <c r="J1181" s="35"/>
    </row>
    <row r="1182" spans="10:10" ht="14.25" customHeight="1">
      <c r="J1182" s="35"/>
    </row>
    <row r="1183" spans="10:10" ht="14.25" customHeight="1">
      <c r="J1183" s="35"/>
    </row>
    <row r="1184" spans="10:10" ht="14.25" customHeight="1">
      <c r="J1184" s="35"/>
    </row>
    <row r="1185" spans="6:10" ht="14.25" customHeight="1">
      <c r="J1185" s="35"/>
    </row>
    <row r="1186" spans="6:10" ht="14.25" customHeight="1">
      <c r="J1186" s="35"/>
    </row>
    <row r="1187" spans="6:10" ht="14.25" customHeight="1">
      <c r="J1187" s="35"/>
    </row>
    <row r="1188" spans="6:10" ht="14.25" customHeight="1">
      <c r="J1188" s="35"/>
    </row>
    <row r="1189" spans="6:10" ht="14.25" customHeight="1">
      <c r="J1189" s="35"/>
    </row>
    <row r="1190" spans="6:10" ht="14.25" customHeight="1">
      <c r="J1190" s="35"/>
    </row>
    <row r="1191" spans="6:10" ht="14.25" customHeight="1">
      <c r="J1191" s="35"/>
    </row>
    <row r="1192" spans="6:10" ht="14.25" customHeight="1">
      <c r="J1192" s="35"/>
    </row>
    <row r="1193" spans="6:10" ht="14.25" customHeight="1">
      <c r="J1193" s="35"/>
    </row>
    <row r="1194" spans="6:10" ht="14.25" customHeight="1">
      <c r="J1194" s="35"/>
    </row>
    <row r="1195" spans="6:10" ht="14.25" customHeight="1">
      <c r="J1195" s="35"/>
    </row>
    <row r="1196" spans="6:10" ht="14.25" customHeight="1">
      <c r="J1196" s="35"/>
    </row>
    <row r="1197" spans="6:10" ht="14.25" customHeight="1">
      <c r="J1197" s="35"/>
    </row>
    <row r="1198" spans="6:10" ht="14.25" customHeight="1">
      <c r="F1198" s="41"/>
      <c r="G1198" s="41"/>
      <c r="J1198" s="35"/>
    </row>
    <row r="1199" spans="6:10" ht="14.25" customHeight="1">
      <c r="F1199" s="41"/>
      <c r="G1199" s="41"/>
      <c r="J1199" s="35"/>
    </row>
    <row r="1200" spans="6:10" ht="14.25" customHeight="1">
      <c r="F1200" s="41"/>
      <c r="G1200" s="41"/>
      <c r="J1200" s="35"/>
    </row>
    <row r="1201" spans="6:10" ht="14.25" customHeight="1">
      <c r="F1201" s="41"/>
      <c r="G1201" s="41"/>
      <c r="J1201" s="35"/>
    </row>
    <row r="1202" spans="6:10" ht="14.25" customHeight="1">
      <c r="F1202" s="41"/>
      <c r="G1202" s="41"/>
      <c r="J1202" s="35"/>
    </row>
    <row r="1203" spans="6:10" ht="14.25" customHeight="1">
      <c r="F1203" s="41"/>
      <c r="G1203" s="41"/>
      <c r="J1203" s="35"/>
    </row>
    <row r="1204" spans="6:10" ht="14.25" customHeight="1">
      <c r="J1204" s="35"/>
    </row>
    <row r="1205" spans="6:10" ht="14.25" customHeight="1">
      <c r="F1205" s="41"/>
      <c r="G1205" s="41"/>
      <c r="J1205" s="35"/>
    </row>
    <row r="1206" spans="6:10" ht="14.25" customHeight="1">
      <c r="F1206" s="41"/>
      <c r="G1206" s="41"/>
      <c r="J1206" s="35"/>
    </row>
    <row r="1207" spans="6:10" ht="14.25" customHeight="1">
      <c r="F1207" s="41"/>
      <c r="G1207" s="41"/>
      <c r="J1207" s="35"/>
    </row>
    <row r="1208" spans="6:10" ht="14.25" customHeight="1">
      <c r="F1208" s="41"/>
      <c r="G1208" s="41"/>
      <c r="J1208" s="35"/>
    </row>
    <row r="1209" spans="6:10" ht="14.25" customHeight="1">
      <c r="F1209" s="41"/>
      <c r="G1209" s="41"/>
    </row>
    <row r="1210" spans="6:10" ht="14.25" customHeight="1">
      <c r="F1210" s="41"/>
      <c r="G1210" s="41"/>
    </row>
    <row r="1211" spans="6:10" ht="14.25" customHeight="1">
      <c r="F1211" s="41"/>
      <c r="G1211" s="41"/>
    </row>
    <row r="1212" spans="6:10" ht="14.25" customHeight="1">
      <c r="F1212" s="41"/>
      <c r="G1212" s="41"/>
    </row>
    <row r="1213" spans="6:10" ht="14.25" customHeight="1">
      <c r="F1213" s="41"/>
      <c r="G1213" s="41"/>
    </row>
    <row r="1214" spans="6:10" ht="14.25" customHeight="1">
      <c r="F1214" s="41"/>
      <c r="G1214" s="41"/>
    </row>
    <row r="1048575" ht="12.75" customHeight="1"/>
  </sheetData>
  <autoFilter ref="A1:K1208" xr:uid="{00000000-0009-0000-0000-000000000000}"/>
  <mergeCells count="8">
    <mergeCell ref="G180:H180"/>
    <mergeCell ref="G233:H233"/>
    <mergeCell ref="G343:H343"/>
    <mergeCell ref="G338:H338"/>
    <mergeCell ref="G339:H339"/>
    <mergeCell ref="G340:H340"/>
    <mergeCell ref="G341:H341"/>
    <mergeCell ref="G342:H342"/>
  </mergeCell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Erro" error="Ver nome correto_x000a_" xr:uid="{00000000-0002-0000-0000-000000000000}">
          <x14:formula1>
            <xm:f>'Gastos por Rubrica'!$A$2:$A$74</xm:f>
          </x14:formula1>
          <x14:formula2>
            <xm:f>0</xm:f>
          </x14:formula2>
          <xm:sqref>B1154:B1219 B1077:B1133 B1151:B1152 B2:B1075</xm:sqref>
        </x14:dataValidation>
        <x14:dataValidation type="list" allowBlank="1" showInputMessage="1" showErrorMessage="1" xr:uid="{00000000-0002-0000-0000-000001000000}">
          <x14:formula1>
            <xm:f>'Saldos '!$J$2:$J$12</xm:f>
          </x14:formula1>
          <x14:formula2>
            <xm:f>0</xm:f>
          </x14:formula2>
          <xm:sqref>C1151:C1212 C1144 C1147:C1149 C2:C1116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L76"/>
  <sheetViews>
    <sheetView zoomScale="90" zoomScaleNormal="90" workbookViewId="0">
      <pane ySplit="1" topLeftCell="A28" activePane="bottomLeft" state="frozen"/>
      <selection pane="bottomLeft" activeCell="A73" sqref="A73"/>
    </sheetView>
  </sheetViews>
  <sheetFormatPr defaultColWidth="8.7109375" defaultRowHeight="14.25" customHeight="1"/>
  <cols>
    <col min="1" max="1" width="14.140625" customWidth="1"/>
    <col min="2" max="2" width="73.85546875" customWidth="1"/>
    <col min="3" max="3" width="17.140625" style="4" customWidth="1"/>
    <col min="4" max="4" width="17.7109375" style="4" customWidth="1"/>
    <col min="5" max="5" width="13.140625" customWidth="1"/>
    <col min="6" max="7" width="15.85546875" customWidth="1"/>
    <col min="8" max="8" width="12.140625" customWidth="1"/>
    <col min="9" max="9" width="16.140625" hidden="1" customWidth="1"/>
    <col min="10" max="10" width="34.28515625" hidden="1" customWidth="1"/>
    <col min="11" max="11" width="7" hidden="1" customWidth="1"/>
    <col min="12" max="12" width="15.7109375" hidden="1" customWidth="1"/>
    <col min="13" max="13" width="23.42578125" customWidth="1"/>
  </cols>
  <sheetData>
    <row r="1" spans="1:12" ht="15">
      <c r="A1" s="1" t="s">
        <v>1270</v>
      </c>
      <c r="B1" s="1" t="s">
        <v>1271</v>
      </c>
      <c r="C1" s="5" t="s">
        <v>1272</v>
      </c>
      <c r="D1" s="5" t="s">
        <v>1273</v>
      </c>
      <c r="E1" s="76" t="s">
        <v>1274</v>
      </c>
      <c r="F1" s="76"/>
      <c r="G1" s="6">
        <f ca="1">TODAY()</f>
        <v>46307</v>
      </c>
      <c r="H1" s="7" t="s">
        <v>1275</v>
      </c>
      <c r="J1" s="77" t="s">
        <v>1276</v>
      </c>
      <c r="K1" s="77"/>
      <c r="L1" s="77"/>
    </row>
    <row r="2" spans="1:12" ht="15" hidden="1">
      <c r="A2" s="8" t="s">
        <v>1277</v>
      </c>
      <c r="B2" s="8" t="s">
        <v>1278</v>
      </c>
      <c r="C2" s="9"/>
      <c r="D2" s="10">
        <f>'Gastos por Rubrica'!B2</f>
        <v>0</v>
      </c>
      <c r="E2" s="78" t="s">
        <v>1279</v>
      </c>
      <c r="F2" s="78"/>
      <c r="G2" s="11"/>
      <c r="J2" s="12" t="s">
        <v>13</v>
      </c>
      <c r="K2" s="12">
        <v>339014</v>
      </c>
      <c r="L2" s="13">
        <v>255000</v>
      </c>
    </row>
    <row r="3" spans="1:12" ht="15" hidden="1">
      <c r="A3" s="8" t="s">
        <v>1277</v>
      </c>
      <c r="B3" s="8" t="s">
        <v>1280</v>
      </c>
      <c r="C3" s="9"/>
      <c r="D3" s="10">
        <f>'Gastos por Rubrica'!B3</f>
        <v>0</v>
      </c>
      <c r="E3" s="78" t="s">
        <v>1279</v>
      </c>
      <c r="F3" s="78"/>
      <c r="G3" s="11"/>
      <c r="J3" s="12" t="s">
        <v>194</v>
      </c>
      <c r="K3" s="12">
        <v>339018</v>
      </c>
      <c r="L3" s="13">
        <v>334564</v>
      </c>
    </row>
    <row r="4" spans="1:12" ht="15">
      <c r="A4" s="14" t="s">
        <v>473</v>
      </c>
      <c r="B4" s="14" t="s">
        <v>258</v>
      </c>
      <c r="C4" s="15">
        <v>20000</v>
      </c>
      <c r="D4" s="16">
        <f>'Gastos por Rubrica'!B4</f>
        <v>6567.0399999999991</v>
      </c>
      <c r="E4" s="79">
        <f t="shared" ref="E4:E12" si="0">C4-D4</f>
        <v>13432.960000000001</v>
      </c>
      <c r="F4" s="79"/>
      <c r="G4" s="2"/>
      <c r="H4" s="17">
        <f t="shared" ref="H4:H12" si="1">D4/C4</f>
        <v>0.32835199999999998</v>
      </c>
      <c r="J4" s="12" t="s">
        <v>166</v>
      </c>
      <c r="K4" s="12">
        <v>339020</v>
      </c>
      <c r="L4" s="13">
        <v>90000</v>
      </c>
    </row>
    <row r="5" spans="1:12" ht="15">
      <c r="A5" s="14" t="s">
        <v>473</v>
      </c>
      <c r="B5" s="14" t="s">
        <v>246</v>
      </c>
      <c r="C5" s="15">
        <v>49476</v>
      </c>
      <c r="D5" s="16">
        <f>'Gastos por Rubrica'!B5</f>
        <v>23894.35</v>
      </c>
      <c r="E5" s="79">
        <f t="shared" si="0"/>
        <v>25581.65</v>
      </c>
      <c r="F5" s="79"/>
      <c r="G5" s="3"/>
      <c r="H5" s="17">
        <f t="shared" si="1"/>
        <v>0.48294829816476675</v>
      </c>
      <c r="J5" s="12" t="s">
        <v>420</v>
      </c>
      <c r="K5" s="12">
        <v>339030</v>
      </c>
      <c r="L5" s="13">
        <v>390000</v>
      </c>
    </row>
    <row r="6" spans="1:12" ht="15">
      <c r="A6" s="14" t="s">
        <v>473</v>
      </c>
      <c r="B6" s="14" t="s">
        <v>652</v>
      </c>
      <c r="C6" s="15">
        <v>20000</v>
      </c>
      <c r="D6" s="16">
        <f>'Gastos por Rubrica'!B6</f>
        <v>7686.079999999999</v>
      </c>
      <c r="E6" s="79">
        <f t="shared" si="0"/>
        <v>12313.920000000002</v>
      </c>
      <c r="F6" s="79"/>
      <c r="G6" s="2"/>
      <c r="H6" s="17">
        <f t="shared" si="1"/>
        <v>0.38430399999999992</v>
      </c>
      <c r="J6" s="12" t="s">
        <v>538</v>
      </c>
      <c r="K6" s="12">
        <v>339033</v>
      </c>
      <c r="L6" s="13">
        <v>100000</v>
      </c>
    </row>
    <row r="7" spans="1:12" ht="15">
      <c r="A7" s="14" t="s">
        <v>473</v>
      </c>
      <c r="B7" s="14" t="s">
        <v>190</v>
      </c>
      <c r="C7" s="15">
        <v>20000</v>
      </c>
      <c r="D7" s="16">
        <f>'Gastos por Rubrica'!B7</f>
        <v>16292.43</v>
      </c>
      <c r="E7" s="79">
        <f t="shared" si="0"/>
        <v>3707.5699999999997</v>
      </c>
      <c r="F7" s="79"/>
      <c r="G7" s="2"/>
      <c r="H7" s="17">
        <f t="shared" si="1"/>
        <v>0.8146215</v>
      </c>
      <c r="J7" s="12" t="s">
        <v>38</v>
      </c>
      <c r="K7" s="12">
        <v>339036</v>
      </c>
      <c r="L7" s="13">
        <v>200000</v>
      </c>
    </row>
    <row r="8" spans="1:12" ht="14.25" customHeight="1">
      <c r="A8" s="14" t="s">
        <v>473</v>
      </c>
      <c r="B8" s="14" t="s">
        <v>1158</v>
      </c>
      <c r="C8" s="15">
        <v>34794</v>
      </c>
      <c r="D8" s="16">
        <f>'Gastos por Rubrica'!B8</f>
        <v>27491.39</v>
      </c>
      <c r="E8" s="79">
        <f t="shared" si="0"/>
        <v>7302.6100000000006</v>
      </c>
      <c r="F8" s="79"/>
      <c r="G8" s="2"/>
      <c r="H8" s="17">
        <f t="shared" si="1"/>
        <v>0.79011869862619988</v>
      </c>
      <c r="J8" s="12" t="s">
        <v>497</v>
      </c>
      <c r="K8" s="12">
        <v>339039</v>
      </c>
      <c r="L8" s="13">
        <v>1025000</v>
      </c>
    </row>
    <row r="9" spans="1:12" ht="15">
      <c r="A9" s="14" t="s">
        <v>473</v>
      </c>
      <c r="B9" s="14" t="s">
        <v>327</v>
      </c>
      <c r="C9" s="15">
        <v>20000</v>
      </c>
      <c r="D9" s="16">
        <f>'Gastos por Rubrica'!B9</f>
        <v>1113.28</v>
      </c>
      <c r="E9" s="79">
        <f t="shared" si="0"/>
        <v>18886.72</v>
      </c>
      <c r="F9" s="79"/>
      <c r="G9" s="2"/>
      <c r="H9" s="17">
        <f t="shared" si="1"/>
        <v>5.5663999999999998E-2</v>
      </c>
      <c r="J9" s="12" t="s">
        <v>1281</v>
      </c>
      <c r="K9" s="12">
        <v>339040</v>
      </c>
      <c r="L9" s="13">
        <v>100000</v>
      </c>
    </row>
    <row r="10" spans="1:12" ht="15">
      <c r="A10" s="14" t="s">
        <v>473</v>
      </c>
      <c r="B10" s="14" t="s">
        <v>1012</v>
      </c>
      <c r="C10" s="15">
        <v>27680</v>
      </c>
      <c r="D10" s="16">
        <f>'Gastos por Rubrica'!B10</f>
        <v>10151.83</v>
      </c>
      <c r="E10" s="79">
        <f t="shared" si="0"/>
        <v>17528.169999999998</v>
      </c>
      <c r="F10" s="79"/>
      <c r="G10" s="2"/>
      <c r="H10" s="17">
        <f t="shared" si="1"/>
        <v>0.36675686416184972</v>
      </c>
      <c r="J10" s="12" t="s">
        <v>1282</v>
      </c>
      <c r="K10" s="12">
        <v>339147</v>
      </c>
      <c r="L10" s="13">
        <v>10000</v>
      </c>
    </row>
    <row r="11" spans="1:12" ht="15">
      <c r="A11" s="14" t="s">
        <v>473</v>
      </c>
      <c r="B11" s="14" t="s">
        <v>280</v>
      </c>
      <c r="C11" s="15">
        <v>30242</v>
      </c>
      <c r="D11" s="16">
        <f>'Gastos por Rubrica'!B11</f>
        <v>5251.64</v>
      </c>
      <c r="E11" s="79">
        <f t="shared" si="0"/>
        <v>24990.36</v>
      </c>
      <c r="F11" s="79"/>
      <c r="G11" s="2"/>
      <c r="H11" s="17">
        <f t="shared" si="1"/>
        <v>0.17365385887176776</v>
      </c>
      <c r="J11" s="18" t="s">
        <v>161</v>
      </c>
      <c r="K11" s="19" t="s">
        <v>1283</v>
      </c>
      <c r="L11" s="20">
        <f>SUM(L2:L10)</f>
        <v>2504564</v>
      </c>
    </row>
    <row r="12" spans="1:12" ht="15">
      <c r="A12" s="14" t="s">
        <v>473</v>
      </c>
      <c r="B12" s="14" t="s">
        <v>220</v>
      </c>
      <c r="C12" s="15">
        <v>42890</v>
      </c>
      <c r="D12" s="16">
        <f>'Gastos por Rubrica'!B12</f>
        <v>10630.380000000001</v>
      </c>
      <c r="E12" s="79">
        <f t="shared" si="0"/>
        <v>32259.62</v>
      </c>
      <c r="F12" s="79"/>
      <c r="G12" s="2"/>
      <c r="H12" s="17">
        <f t="shared" si="1"/>
        <v>0.24785217999533693</v>
      </c>
      <c r="J12" s="18" t="s">
        <v>429</v>
      </c>
    </row>
    <row r="13" spans="1:12" ht="15" hidden="1">
      <c r="A13" s="8" t="s">
        <v>1277</v>
      </c>
      <c r="B13" s="8" t="s">
        <v>1284</v>
      </c>
      <c r="C13" s="9"/>
      <c r="D13" s="10">
        <f>'Gastos por Rubrica'!B13</f>
        <v>0</v>
      </c>
      <c r="E13" s="78" t="s">
        <v>1279</v>
      </c>
      <c r="F13" s="78"/>
      <c r="G13" s="11"/>
    </row>
    <row r="14" spans="1:12" ht="15" hidden="1">
      <c r="A14" s="8" t="s">
        <v>1277</v>
      </c>
      <c r="B14" s="8" t="s">
        <v>1285</v>
      </c>
      <c r="C14" s="9"/>
      <c r="D14" s="10">
        <f>'Gastos por Rubrica'!B14</f>
        <v>0</v>
      </c>
      <c r="E14" s="78" t="s">
        <v>1279</v>
      </c>
      <c r="F14" s="78"/>
      <c r="G14" s="11"/>
    </row>
    <row r="15" spans="1:12" ht="15">
      <c r="A15" s="14" t="s">
        <v>473</v>
      </c>
      <c r="B15" s="14" t="s">
        <v>350</v>
      </c>
      <c r="C15" s="15">
        <v>41684</v>
      </c>
      <c r="D15" s="16">
        <f>'Gastos por Rubrica'!B15</f>
        <v>4569.1000000000004</v>
      </c>
      <c r="E15" s="79">
        <f>C15-D15</f>
        <v>37114.9</v>
      </c>
      <c r="F15" s="79"/>
      <c r="G15" s="2"/>
      <c r="H15" s="17">
        <f>D15/C15</f>
        <v>0.10961280107475291</v>
      </c>
    </row>
    <row r="16" spans="1:12" ht="15">
      <c r="A16" s="14" t="s">
        <v>473</v>
      </c>
      <c r="B16" s="14" t="s">
        <v>419</v>
      </c>
      <c r="C16" s="15">
        <v>101592</v>
      </c>
      <c r="D16" s="16">
        <f>'Gastos por Rubrica'!B16</f>
        <v>107054.16999999998</v>
      </c>
      <c r="E16" s="79">
        <f>C16-D16</f>
        <v>-5462.1699999999837</v>
      </c>
      <c r="F16" s="79"/>
      <c r="G16" s="2"/>
      <c r="H16" s="17">
        <f>D16/C16</f>
        <v>1.0537657492715959</v>
      </c>
    </row>
    <row r="17" spans="1:8" ht="15">
      <c r="A17" s="14" t="s">
        <v>473</v>
      </c>
      <c r="B17" s="14" t="s">
        <v>1031</v>
      </c>
      <c r="C17" s="15">
        <v>45328</v>
      </c>
      <c r="D17" s="16">
        <f>'Gastos por Rubrica'!B17</f>
        <v>11122.21</v>
      </c>
      <c r="E17" s="79">
        <f>C17-D17</f>
        <v>34205.79</v>
      </c>
      <c r="F17" s="79"/>
      <c r="G17" s="2"/>
      <c r="H17" s="17">
        <f>D17/C17</f>
        <v>0.2453717349099894</v>
      </c>
    </row>
    <row r="18" spans="1:8" ht="15" hidden="1">
      <c r="A18" s="8" t="s">
        <v>1277</v>
      </c>
      <c r="B18" s="8" t="s">
        <v>1286</v>
      </c>
      <c r="C18" s="9"/>
      <c r="D18" s="10">
        <f>'Gastos por Rubrica'!B18</f>
        <v>0</v>
      </c>
      <c r="E18" s="78" t="s">
        <v>1279</v>
      </c>
      <c r="F18" s="78"/>
      <c r="G18" s="11"/>
    </row>
    <row r="19" spans="1:8" ht="15">
      <c r="A19" s="14" t="s">
        <v>473</v>
      </c>
      <c r="B19" s="14" t="s">
        <v>27</v>
      </c>
      <c r="C19" s="15">
        <v>68130</v>
      </c>
      <c r="D19" s="16">
        <f>'Gastos por Rubrica'!B19</f>
        <v>38422.86</v>
      </c>
      <c r="E19" s="79">
        <f>C19-D19</f>
        <v>29707.14</v>
      </c>
      <c r="F19" s="79"/>
      <c r="G19" s="2"/>
      <c r="H19" s="17">
        <f>D19/C19</f>
        <v>0.56396389255834434</v>
      </c>
    </row>
    <row r="20" spans="1:8" ht="15">
      <c r="A20" s="14" t="s">
        <v>473</v>
      </c>
      <c r="B20" s="14" t="s">
        <v>530</v>
      </c>
      <c r="C20" s="15">
        <v>43494</v>
      </c>
      <c r="D20" s="16">
        <f>'Gastos por Rubrica'!B20</f>
        <v>20773.150000000001</v>
      </c>
      <c r="E20" s="79">
        <f>C20-D20</f>
        <v>22720.85</v>
      </c>
      <c r="F20" s="79"/>
      <c r="G20" s="2"/>
      <c r="H20" s="17">
        <f>D20/C20</f>
        <v>0.47760955534096661</v>
      </c>
    </row>
    <row r="21" spans="1:8" ht="15">
      <c r="A21" s="14" t="s">
        <v>473</v>
      </c>
      <c r="B21" s="14" t="s">
        <v>43</v>
      </c>
      <c r="C21" s="15">
        <v>36378</v>
      </c>
      <c r="D21" s="16">
        <f>'Gastos por Rubrica'!B21</f>
        <v>16271.679999999998</v>
      </c>
      <c r="E21" s="79">
        <f>C21-D21</f>
        <v>20106.32</v>
      </c>
      <c r="F21" s="79"/>
      <c r="G21" s="2"/>
      <c r="H21" s="17">
        <f>D21/C21</f>
        <v>0.44729451866512721</v>
      </c>
    </row>
    <row r="22" spans="1:8" ht="15">
      <c r="A22" s="14" t="s">
        <v>473</v>
      </c>
      <c r="B22" s="14" t="s">
        <v>813</v>
      </c>
      <c r="C22" s="15">
        <v>20000</v>
      </c>
      <c r="D22" s="16">
        <f>'Gastos por Rubrica'!B22</f>
        <v>8195.49</v>
      </c>
      <c r="E22" s="79">
        <f>C22-D22</f>
        <v>11804.51</v>
      </c>
      <c r="F22" s="79"/>
      <c r="G22" s="2"/>
      <c r="H22" s="17">
        <f>D22/C22</f>
        <v>0.40977449999999999</v>
      </c>
    </row>
    <row r="23" spans="1:8" ht="15">
      <c r="A23" s="14" t="s">
        <v>473</v>
      </c>
      <c r="B23" s="14" t="s">
        <v>198</v>
      </c>
      <c r="C23" s="15">
        <v>47842</v>
      </c>
      <c r="D23" s="16">
        <f>'Gastos por Rubrica'!B23</f>
        <v>6808.8600000000006</v>
      </c>
      <c r="E23" s="79">
        <f>C23-D23</f>
        <v>41033.14</v>
      </c>
      <c r="F23" s="79"/>
      <c r="G23" s="2"/>
      <c r="H23" s="17">
        <f>D23/C23</f>
        <v>0.14231971907528951</v>
      </c>
    </row>
    <row r="24" spans="1:8" ht="15" hidden="1">
      <c r="A24" s="8" t="s">
        <v>1277</v>
      </c>
      <c r="B24" s="8" t="s">
        <v>1287</v>
      </c>
      <c r="C24" s="9"/>
      <c r="D24" s="10">
        <f>'Gastos por Rubrica'!B24</f>
        <v>0</v>
      </c>
      <c r="E24" s="78" t="s">
        <v>1279</v>
      </c>
      <c r="F24" s="78"/>
      <c r="G24" s="11"/>
    </row>
    <row r="25" spans="1:8" ht="15" hidden="1">
      <c r="A25" s="8" t="s">
        <v>1277</v>
      </c>
      <c r="B25" s="8" t="s">
        <v>1288</v>
      </c>
      <c r="C25" s="9"/>
      <c r="D25" s="10">
        <f>'Gastos por Rubrica'!B25</f>
        <v>0</v>
      </c>
      <c r="E25" s="78" t="s">
        <v>1279</v>
      </c>
      <c r="F25" s="78"/>
      <c r="G25" s="11"/>
    </row>
    <row r="26" spans="1:8" ht="15" hidden="1">
      <c r="A26" s="8" t="s">
        <v>1277</v>
      </c>
      <c r="B26" s="8" t="s">
        <v>1289</v>
      </c>
      <c r="C26" s="9"/>
      <c r="D26" s="10">
        <f>'Gastos por Rubrica'!B26</f>
        <v>0</v>
      </c>
      <c r="E26" s="78" t="s">
        <v>1279</v>
      </c>
      <c r="F26" s="78"/>
      <c r="G26" s="11"/>
    </row>
    <row r="27" spans="1:8" ht="15">
      <c r="A27" s="14" t="s">
        <v>473</v>
      </c>
      <c r="B27" s="14" t="s">
        <v>491</v>
      </c>
      <c r="C27" s="15">
        <v>71108</v>
      </c>
      <c r="D27" s="16">
        <f>'Gastos por Rubrica'!B27</f>
        <v>23680.91</v>
      </c>
      <c r="E27" s="79">
        <f>C27-D27</f>
        <v>47427.09</v>
      </c>
      <c r="F27" s="79"/>
      <c r="G27" s="2"/>
      <c r="H27" s="17">
        <f>D27/C27</f>
        <v>0.3330273668222985</v>
      </c>
    </row>
    <row r="28" spans="1:8" ht="15">
      <c r="A28" s="14" t="s">
        <v>473</v>
      </c>
      <c r="B28" s="14" t="s">
        <v>243</v>
      </c>
      <c r="C28" s="15">
        <v>20000</v>
      </c>
      <c r="D28" s="16">
        <f>'Gastos por Rubrica'!B28</f>
        <v>18112.64</v>
      </c>
      <c r="E28" s="79">
        <f>C28-D28</f>
        <v>1887.3600000000006</v>
      </c>
      <c r="F28" s="79"/>
      <c r="G28" s="2"/>
      <c r="H28" s="17">
        <f>D28/C28</f>
        <v>0.90563199999999999</v>
      </c>
    </row>
    <row r="29" spans="1:8" ht="15" hidden="1">
      <c r="A29" s="8" t="s">
        <v>1277</v>
      </c>
      <c r="B29" s="8" t="s">
        <v>1290</v>
      </c>
      <c r="C29" s="9"/>
      <c r="D29" s="10">
        <f>'Gastos por Rubrica'!B29</f>
        <v>0</v>
      </c>
      <c r="E29" s="78" t="s">
        <v>1279</v>
      </c>
      <c r="F29" s="78"/>
      <c r="G29" s="11"/>
    </row>
    <row r="30" spans="1:8" ht="15">
      <c r="A30" s="14" t="s">
        <v>473</v>
      </c>
      <c r="B30" s="14" t="s">
        <v>57</v>
      </c>
      <c r="C30" s="15">
        <v>68060</v>
      </c>
      <c r="D30" s="16">
        <f>'Gastos por Rubrica'!B30</f>
        <v>41294.21</v>
      </c>
      <c r="E30" s="79">
        <f>C30-D30</f>
        <v>26765.79</v>
      </c>
      <c r="F30" s="79"/>
      <c r="G30" s="2"/>
      <c r="H30" s="17">
        <f>D30/C30</f>
        <v>0.60673244196297382</v>
      </c>
    </row>
    <row r="31" spans="1:8" ht="15">
      <c r="A31" s="14" t="s">
        <v>473</v>
      </c>
      <c r="B31" s="14" t="s">
        <v>193</v>
      </c>
      <c r="C31" s="15">
        <v>20000</v>
      </c>
      <c r="D31" s="16">
        <f>'Gastos por Rubrica'!B31</f>
        <v>14708.25</v>
      </c>
      <c r="E31" s="79">
        <f>C31-D31</f>
        <v>5291.75</v>
      </c>
      <c r="F31" s="79"/>
      <c r="G31" s="2"/>
      <c r="H31" s="17">
        <f>D31/C31</f>
        <v>0.73541250000000002</v>
      </c>
    </row>
    <row r="32" spans="1:8" ht="15">
      <c r="A32" s="14" t="s">
        <v>473</v>
      </c>
      <c r="B32" s="14" t="s">
        <v>616</v>
      </c>
      <c r="C32" s="15">
        <v>58924</v>
      </c>
      <c r="D32" s="16">
        <f>'Gastos por Rubrica'!B32</f>
        <v>20719.41</v>
      </c>
      <c r="E32" s="79">
        <f>C32-D32</f>
        <v>38204.589999999997</v>
      </c>
      <c r="F32" s="79"/>
      <c r="G32" s="2"/>
      <c r="H32" s="17">
        <f>D32/C32</f>
        <v>0.35162938700699203</v>
      </c>
    </row>
    <row r="33" spans="1:8" ht="15" hidden="1">
      <c r="A33" s="8" t="s">
        <v>1277</v>
      </c>
      <c r="B33" s="8" t="s">
        <v>1291</v>
      </c>
      <c r="C33" s="9"/>
      <c r="D33" s="10">
        <f>'Gastos por Rubrica'!B33</f>
        <v>0</v>
      </c>
      <c r="E33" s="78" t="s">
        <v>1279</v>
      </c>
      <c r="F33" s="78"/>
      <c r="G33" s="11"/>
    </row>
    <row r="34" spans="1:8" ht="15" hidden="1">
      <c r="A34" s="8" t="s">
        <v>1277</v>
      </c>
      <c r="B34" s="8" t="s">
        <v>1292</v>
      </c>
      <c r="C34" s="9"/>
      <c r="D34" s="10">
        <f>'Gastos por Rubrica'!B34</f>
        <v>0</v>
      </c>
      <c r="E34" s="78" t="s">
        <v>1279</v>
      </c>
      <c r="F34" s="78"/>
      <c r="G34" s="11"/>
    </row>
    <row r="35" spans="1:8" ht="15">
      <c r="A35" s="14" t="s">
        <v>473</v>
      </c>
      <c r="B35" s="14" t="s">
        <v>727</v>
      </c>
      <c r="C35" s="15">
        <v>20000</v>
      </c>
      <c r="D35" s="16">
        <f>'Gastos por Rubrica'!B35</f>
        <v>9129.4699999999993</v>
      </c>
      <c r="E35" s="79">
        <f t="shared" ref="E35:E43" si="2">C35-D35</f>
        <v>10870.53</v>
      </c>
      <c r="F35" s="79"/>
      <c r="G35" s="2"/>
      <c r="H35" s="17">
        <f t="shared" ref="H35:H43" si="3">D35/C35</f>
        <v>0.45647349999999998</v>
      </c>
    </row>
    <row r="36" spans="1:8" ht="15">
      <c r="A36" s="14" t="s">
        <v>473</v>
      </c>
      <c r="B36" s="14" t="s">
        <v>1078</v>
      </c>
      <c r="C36" s="15">
        <v>38134</v>
      </c>
      <c r="D36" s="16">
        <f>'Gastos por Rubrica'!B36</f>
        <v>10479.709999999999</v>
      </c>
      <c r="E36" s="79">
        <f t="shared" si="2"/>
        <v>27654.29</v>
      </c>
      <c r="F36" s="79"/>
      <c r="G36" s="2"/>
      <c r="H36" s="17">
        <f t="shared" si="3"/>
        <v>0.27481276551109246</v>
      </c>
    </row>
    <row r="37" spans="1:8" ht="15">
      <c r="A37" s="14" t="s">
        <v>473</v>
      </c>
      <c r="B37" s="14" t="s">
        <v>625</v>
      </c>
      <c r="C37" s="15">
        <v>44448</v>
      </c>
      <c r="D37" s="16">
        <f>'Gastos por Rubrica'!B37</f>
        <v>29280.239999999998</v>
      </c>
      <c r="E37" s="79">
        <f t="shared" si="2"/>
        <v>15167.760000000002</v>
      </c>
      <c r="F37" s="79"/>
      <c r="G37" s="2"/>
      <c r="H37" s="17">
        <f t="shared" si="3"/>
        <v>0.65875269978401718</v>
      </c>
    </row>
    <row r="38" spans="1:8" ht="15" hidden="1">
      <c r="A38" s="8" t="s">
        <v>1293</v>
      </c>
      <c r="B38" s="8" t="s">
        <v>1294</v>
      </c>
      <c r="C38" s="9"/>
      <c r="D38" s="10">
        <f>'Gastos por Rubrica'!B38</f>
        <v>0</v>
      </c>
      <c r="E38" s="78" t="s">
        <v>1295</v>
      </c>
      <c r="F38" s="78"/>
      <c r="G38" s="2"/>
      <c r="H38" s="17"/>
    </row>
    <row r="39" spans="1:8" ht="15">
      <c r="A39" s="14" t="s">
        <v>473</v>
      </c>
      <c r="B39" s="14" t="s">
        <v>436</v>
      </c>
      <c r="C39" s="15">
        <v>54002</v>
      </c>
      <c r="D39" s="16">
        <f>'Gastos por Rubrica'!B39</f>
        <v>24932.559999999998</v>
      </c>
      <c r="E39" s="79">
        <f t="shared" si="2"/>
        <v>29069.440000000002</v>
      </c>
      <c r="F39" s="79"/>
      <c r="G39" s="2"/>
      <c r="H39" s="17">
        <f t="shared" si="3"/>
        <v>0.4616969741861412</v>
      </c>
    </row>
    <row r="40" spans="1:8" ht="15">
      <c r="A40" s="14" t="s">
        <v>473</v>
      </c>
      <c r="B40" s="14" t="s">
        <v>182</v>
      </c>
      <c r="C40" s="15">
        <v>94442</v>
      </c>
      <c r="D40" s="16">
        <f>'Gastos por Rubrica'!B40</f>
        <v>56780.59</v>
      </c>
      <c r="E40" s="79">
        <f t="shared" si="2"/>
        <v>37661.410000000003</v>
      </c>
      <c r="F40" s="79"/>
      <c r="G40" s="2"/>
      <c r="H40" s="17">
        <f t="shared" si="3"/>
        <v>0.6012218080938565</v>
      </c>
    </row>
    <row r="41" spans="1:8" ht="15">
      <c r="A41" s="14" t="s">
        <v>473</v>
      </c>
      <c r="B41" s="14" t="s">
        <v>765</v>
      </c>
      <c r="C41" s="15">
        <v>73536</v>
      </c>
      <c r="D41" s="16">
        <f>'Gastos por Rubrica'!B41</f>
        <v>37331.03</v>
      </c>
      <c r="E41" s="79">
        <f t="shared" si="2"/>
        <v>36204.97</v>
      </c>
      <c r="F41" s="79"/>
      <c r="G41" s="2"/>
      <c r="H41" s="17">
        <f t="shared" si="3"/>
        <v>0.50765652197563094</v>
      </c>
    </row>
    <row r="42" spans="1:8" ht="15">
      <c r="A42" s="14" t="s">
        <v>473</v>
      </c>
      <c r="B42" s="14" t="s">
        <v>156</v>
      </c>
      <c r="C42" s="15">
        <v>40482</v>
      </c>
      <c r="D42" s="16">
        <f>'Gastos por Rubrica'!B42</f>
        <v>6707.77</v>
      </c>
      <c r="E42" s="79">
        <f t="shared" si="2"/>
        <v>33774.229999999996</v>
      </c>
      <c r="F42" s="79"/>
      <c r="G42" s="2"/>
      <c r="H42" s="17">
        <f t="shared" si="3"/>
        <v>0.1656975939923917</v>
      </c>
    </row>
    <row r="43" spans="1:8" ht="15">
      <c r="A43" s="14" t="s">
        <v>473</v>
      </c>
      <c r="B43" s="14" t="s">
        <v>231</v>
      </c>
      <c r="C43" s="15">
        <v>31376</v>
      </c>
      <c r="D43" s="16">
        <f>'Gastos por Rubrica'!B43</f>
        <v>20850.519999999997</v>
      </c>
      <c r="E43" s="79">
        <f t="shared" si="2"/>
        <v>10525.480000000003</v>
      </c>
      <c r="F43" s="79"/>
      <c r="G43" s="2"/>
      <c r="H43" s="17">
        <f t="shared" si="3"/>
        <v>0.6645372259051503</v>
      </c>
    </row>
    <row r="44" spans="1:8" ht="15" hidden="1">
      <c r="A44" s="10" t="s">
        <v>1277</v>
      </c>
      <c r="B44" s="10" t="s">
        <v>1296</v>
      </c>
      <c r="C44" s="9"/>
      <c r="D44" s="10">
        <f>'Gastos por Rubrica'!B44</f>
        <v>0</v>
      </c>
      <c r="E44" s="78" t="s">
        <v>1279</v>
      </c>
      <c r="F44" s="78"/>
      <c r="G44" s="11"/>
      <c r="H44" s="17"/>
    </row>
    <row r="45" spans="1:8" ht="15" hidden="1">
      <c r="A45" s="8" t="s">
        <v>1277</v>
      </c>
      <c r="B45" s="8" t="s">
        <v>1297</v>
      </c>
      <c r="C45" s="9"/>
      <c r="D45" s="10">
        <f>'Gastos por Rubrica'!B45</f>
        <v>0</v>
      </c>
      <c r="E45" s="78" t="s">
        <v>1279</v>
      </c>
      <c r="F45" s="78"/>
      <c r="G45" s="11"/>
    </row>
    <row r="46" spans="1:8" ht="15">
      <c r="A46" s="14" t="s">
        <v>473</v>
      </c>
      <c r="B46" s="14" t="s">
        <v>634</v>
      </c>
      <c r="C46" s="15">
        <v>20000</v>
      </c>
      <c r="D46" s="16">
        <f>'Gastos por Rubrica'!B46</f>
        <v>16163.060000000001</v>
      </c>
      <c r="E46" s="79">
        <f>C46-D46</f>
        <v>3836.9399999999987</v>
      </c>
      <c r="F46" s="79"/>
      <c r="G46" s="2"/>
      <c r="H46" s="17">
        <f>D46/C46</f>
        <v>0.80815300000000001</v>
      </c>
    </row>
    <row r="47" spans="1:8" ht="15">
      <c r="A47" s="14" t="s">
        <v>473</v>
      </c>
      <c r="B47" s="14" t="s">
        <v>662</v>
      </c>
      <c r="C47" s="15">
        <v>37812</v>
      </c>
      <c r="D47" s="16">
        <f>'Gastos por Rubrica'!B47</f>
        <v>31993.120000000003</v>
      </c>
      <c r="E47" s="79">
        <f>C47-D47</f>
        <v>5818.8799999999974</v>
      </c>
      <c r="F47" s="79"/>
      <c r="G47" s="2"/>
      <c r="H47" s="17">
        <f>D47/C47</f>
        <v>0.84611022955675452</v>
      </c>
    </row>
    <row r="48" spans="1:8" ht="15" hidden="1">
      <c r="A48" s="8" t="s">
        <v>1277</v>
      </c>
      <c r="B48" s="8" t="s">
        <v>1298</v>
      </c>
      <c r="C48" s="9"/>
      <c r="D48" s="10">
        <f>'Gastos por Rubrica'!B48</f>
        <v>0</v>
      </c>
      <c r="E48" s="78" t="s">
        <v>1279</v>
      </c>
      <c r="F48" s="78"/>
      <c r="G48" s="11"/>
    </row>
    <row r="49" spans="1:8" ht="15">
      <c r="A49" s="14" t="s">
        <v>473</v>
      </c>
      <c r="B49" s="14" t="s">
        <v>1299</v>
      </c>
      <c r="C49" s="15">
        <v>37510</v>
      </c>
      <c r="D49" s="16">
        <f>'Gastos por Rubrica'!B49</f>
        <v>0</v>
      </c>
      <c r="E49" s="79">
        <f>C49-D49</f>
        <v>37510</v>
      </c>
      <c r="F49" s="79"/>
      <c r="G49" s="2"/>
      <c r="H49" s="17">
        <f>D49/C49</f>
        <v>0</v>
      </c>
    </row>
    <row r="50" spans="1:8" ht="15">
      <c r="A50" s="14" t="s">
        <v>473</v>
      </c>
      <c r="B50" s="14" t="s">
        <v>50</v>
      </c>
      <c r="C50" s="15">
        <v>48058</v>
      </c>
      <c r="D50" s="16">
        <f>'Gastos por Rubrica'!B50</f>
        <v>34403.42</v>
      </c>
      <c r="E50" s="79">
        <f>C50-D50</f>
        <v>13654.580000000002</v>
      </c>
      <c r="F50" s="79"/>
      <c r="G50" s="2"/>
      <c r="H50" s="17">
        <f>D50/C50</f>
        <v>0.71587290357484701</v>
      </c>
    </row>
    <row r="51" spans="1:8" ht="15" hidden="1">
      <c r="A51" s="8" t="s">
        <v>1277</v>
      </c>
      <c r="B51" s="8" t="s">
        <v>1300</v>
      </c>
      <c r="C51" s="9"/>
      <c r="D51" s="10">
        <f>'Gastos por Rubrica'!B51</f>
        <v>0</v>
      </c>
      <c r="E51" s="78" t="s">
        <v>1279</v>
      </c>
      <c r="F51" s="78"/>
      <c r="G51" s="11"/>
    </row>
    <row r="52" spans="1:8" ht="15" hidden="1">
      <c r="A52" s="8" t="s">
        <v>1277</v>
      </c>
      <c r="B52" s="8" t="s">
        <v>1301</v>
      </c>
      <c r="C52" s="9"/>
      <c r="D52" s="10">
        <f>'Gastos por Rubrica'!B52</f>
        <v>0</v>
      </c>
      <c r="E52" s="78" t="s">
        <v>1279</v>
      </c>
      <c r="F52" s="78"/>
      <c r="G52" s="11"/>
    </row>
    <row r="53" spans="1:8" ht="15" hidden="1">
      <c r="A53" s="8" t="s">
        <v>1277</v>
      </c>
      <c r="B53" s="8" t="s">
        <v>1302</v>
      </c>
      <c r="C53" s="9"/>
      <c r="D53" s="10">
        <f>'Gastos por Rubrica'!B53</f>
        <v>0</v>
      </c>
      <c r="E53" s="78" t="s">
        <v>1279</v>
      </c>
      <c r="F53" s="78"/>
      <c r="G53" s="11"/>
    </row>
    <row r="54" spans="1:8" ht="15">
      <c r="A54" s="14" t="s">
        <v>473</v>
      </c>
      <c r="B54" s="14" t="s">
        <v>91</v>
      </c>
      <c r="C54" s="15">
        <v>20880</v>
      </c>
      <c r="D54" s="16">
        <f>'Gastos por Rubrica'!B54</f>
        <v>19626.46</v>
      </c>
      <c r="E54" s="79">
        <f t="shared" ref="E54:E65" si="4">C54-D54</f>
        <v>1253.5400000000009</v>
      </c>
      <c r="F54" s="79"/>
      <c r="G54" s="2"/>
      <c r="H54" s="17">
        <f t="shared" ref="H54:H65" si="5">D54/C54</f>
        <v>0.9399645593869731</v>
      </c>
    </row>
    <row r="55" spans="1:8" ht="15">
      <c r="A55" s="14" t="s">
        <v>473</v>
      </c>
      <c r="B55" s="14" t="s">
        <v>1303</v>
      </c>
      <c r="C55" s="15">
        <v>24164</v>
      </c>
      <c r="D55" s="16">
        <f>'Gastos por Rubrica'!B55</f>
        <v>0</v>
      </c>
      <c r="E55" s="79">
        <f t="shared" si="4"/>
        <v>24164</v>
      </c>
      <c r="F55" s="79"/>
      <c r="G55" s="2"/>
      <c r="H55" s="17">
        <f t="shared" si="5"/>
        <v>0</v>
      </c>
    </row>
    <row r="56" spans="1:8" ht="15">
      <c r="A56" s="14" t="s">
        <v>473</v>
      </c>
      <c r="B56" s="14" t="s">
        <v>66</v>
      </c>
      <c r="C56" s="15">
        <v>74240</v>
      </c>
      <c r="D56" s="16">
        <f>'Gastos por Rubrica'!B56</f>
        <v>67524.600000000006</v>
      </c>
      <c r="E56" s="79">
        <f t="shared" si="4"/>
        <v>6715.3999999999942</v>
      </c>
      <c r="F56" s="79"/>
      <c r="G56" s="2"/>
      <c r="H56" s="17">
        <f t="shared" si="5"/>
        <v>0.90954471982758633</v>
      </c>
    </row>
    <row r="57" spans="1:8" ht="15">
      <c r="A57" s="14" t="s">
        <v>473</v>
      </c>
      <c r="B57" s="14" t="s">
        <v>1169</v>
      </c>
      <c r="C57" s="15">
        <v>41404</v>
      </c>
      <c r="D57" s="16">
        <f>'Gastos por Rubrica'!B57</f>
        <v>1332.18</v>
      </c>
      <c r="E57" s="79">
        <f t="shared" si="4"/>
        <v>40071.82</v>
      </c>
      <c r="F57" s="79"/>
      <c r="G57" s="2"/>
      <c r="H57" s="17">
        <f t="shared" si="5"/>
        <v>3.217515215921167E-2</v>
      </c>
    </row>
    <row r="58" spans="1:8" ht="15">
      <c r="A58" s="14" t="s">
        <v>473</v>
      </c>
      <c r="B58" s="14" t="s">
        <v>618</v>
      </c>
      <c r="C58" s="15">
        <v>43858</v>
      </c>
      <c r="D58" s="16">
        <f>'Gastos por Rubrica'!B58</f>
        <v>10886.18</v>
      </c>
      <c r="E58" s="79">
        <f t="shared" si="4"/>
        <v>32971.82</v>
      </c>
      <c r="F58" s="79"/>
      <c r="G58" s="2"/>
      <c r="H58" s="17">
        <f t="shared" si="5"/>
        <v>0.24821423685530578</v>
      </c>
    </row>
    <row r="59" spans="1:8" ht="15">
      <c r="A59" s="14" t="s">
        <v>473</v>
      </c>
      <c r="B59" s="14" t="s">
        <v>654</v>
      </c>
      <c r="C59" s="15">
        <v>36304</v>
      </c>
      <c r="D59" s="16">
        <f>'Gastos por Rubrica'!B59</f>
        <v>28789.279999999999</v>
      </c>
      <c r="E59" s="79">
        <f t="shared" si="4"/>
        <v>7514.7200000000012</v>
      </c>
      <c r="F59" s="79"/>
      <c r="G59" s="2"/>
      <c r="H59" s="17">
        <f t="shared" si="5"/>
        <v>0.79300572939620972</v>
      </c>
    </row>
    <row r="60" spans="1:8" ht="15">
      <c r="A60" s="14" t="s">
        <v>473</v>
      </c>
      <c r="B60" s="14" t="s">
        <v>12</v>
      </c>
      <c r="C60" s="15">
        <v>30684</v>
      </c>
      <c r="D60" s="16">
        <f>'Gastos por Rubrica'!B60</f>
        <v>9293.6099999999988</v>
      </c>
      <c r="E60" s="79">
        <f t="shared" si="4"/>
        <v>21390.39</v>
      </c>
      <c r="F60" s="79"/>
      <c r="G60" s="2"/>
      <c r="H60" s="17">
        <f t="shared" si="5"/>
        <v>0.30288130621822446</v>
      </c>
    </row>
    <row r="61" spans="1:8" ht="15">
      <c r="A61" s="14" t="s">
        <v>473</v>
      </c>
      <c r="B61" s="14" t="s">
        <v>62</v>
      </c>
      <c r="C61" s="15">
        <v>42496</v>
      </c>
      <c r="D61" s="16">
        <f>'Gastos por Rubrica'!B61</f>
        <v>20485.740000000002</v>
      </c>
      <c r="E61" s="79">
        <f t="shared" si="4"/>
        <v>22010.26</v>
      </c>
      <c r="F61" s="79"/>
      <c r="G61" s="2"/>
      <c r="H61" s="17">
        <f t="shared" si="5"/>
        <v>0.48206278237951811</v>
      </c>
    </row>
    <row r="62" spans="1:8" ht="15">
      <c r="A62" s="14" t="s">
        <v>473</v>
      </c>
      <c r="B62" s="14" t="s">
        <v>23</v>
      </c>
      <c r="C62" s="15">
        <v>20000</v>
      </c>
      <c r="D62" s="16">
        <f>'Gastos por Rubrica'!B62</f>
        <v>17121.28</v>
      </c>
      <c r="E62" s="79">
        <f t="shared" si="4"/>
        <v>2878.7200000000012</v>
      </c>
      <c r="F62" s="79"/>
      <c r="G62" s="2"/>
      <c r="H62" s="17">
        <f t="shared" si="5"/>
        <v>0.85606399999999994</v>
      </c>
    </row>
    <row r="63" spans="1:8" ht="15">
      <c r="A63" s="14" t="s">
        <v>473</v>
      </c>
      <c r="B63" s="14" t="s">
        <v>78</v>
      </c>
      <c r="C63" s="15">
        <v>69056</v>
      </c>
      <c r="D63" s="16">
        <f>'Gastos por Rubrica'!B63</f>
        <v>23050.75</v>
      </c>
      <c r="E63" s="79">
        <f t="shared" si="4"/>
        <v>46005.25</v>
      </c>
      <c r="F63" s="79"/>
      <c r="G63" s="2"/>
      <c r="H63" s="17">
        <f t="shared" si="5"/>
        <v>0.33379793211306763</v>
      </c>
    </row>
    <row r="64" spans="1:8" ht="15">
      <c r="A64" s="14" t="s">
        <v>473</v>
      </c>
      <c r="B64" s="14" t="s">
        <v>19</v>
      </c>
      <c r="C64" s="15">
        <v>218400</v>
      </c>
      <c r="D64" s="16">
        <f>'Gastos por Rubrica'!B64</f>
        <v>61506.989999999991</v>
      </c>
      <c r="E64" s="79">
        <f t="shared" si="4"/>
        <v>156893.01</v>
      </c>
      <c r="F64" s="79"/>
      <c r="G64" s="2"/>
      <c r="H64" s="17">
        <f t="shared" si="5"/>
        <v>0.28162541208791203</v>
      </c>
    </row>
    <row r="65" spans="1:8" ht="15">
      <c r="A65" s="14" t="s">
        <v>473</v>
      </c>
      <c r="B65" s="14" t="s">
        <v>34</v>
      </c>
      <c r="C65" s="15">
        <v>79444</v>
      </c>
      <c r="D65" s="16">
        <f>'Gastos por Rubrica'!B65</f>
        <v>43339.09</v>
      </c>
      <c r="E65" s="79">
        <f t="shared" si="4"/>
        <v>36104.910000000003</v>
      </c>
      <c r="F65" s="79"/>
      <c r="G65" s="2"/>
      <c r="H65" s="17">
        <f t="shared" si="5"/>
        <v>0.54553005890942041</v>
      </c>
    </row>
    <row r="66" spans="1:8" ht="15" hidden="1">
      <c r="A66" s="8" t="s">
        <v>1277</v>
      </c>
      <c r="B66" s="8" t="s">
        <v>1304</v>
      </c>
      <c r="C66" s="9"/>
      <c r="D66" s="10">
        <f>'Gastos por Rubrica'!B66</f>
        <v>0</v>
      </c>
      <c r="E66" s="78" t="s">
        <v>1279</v>
      </c>
      <c r="F66" s="78"/>
      <c r="G66" s="11"/>
    </row>
    <row r="67" spans="1:8" ht="15">
      <c r="A67" s="14" t="s">
        <v>473</v>
      </c>
      <c r="B67" s="14" t="s">
        <v>1008</v>
      </c>
      <c r="C67" s="15">
        <v>20000</v>
      </c>
      <c r="D67" s="16">
        <f>'Gastos por Rubrica'!B67</f>
        <v>11159.92</v>
      </c>
      <c r="E67" s="79">
        <f t="shared" ref="E67:E74" si="6">C67-D67</f>
        <v>8840.08</v>
      </c>
      <c r="F67" s="79"/>
      <c r="G67" s="2"/>
      <c r="H67" s="17">
        <f t="shared" ref="H67:H74" si="7">D67/C67</f>
        <v>0.55799600000000005</v>
      </c>
    </row>
    <row r="68" spans="1:8" ht="15">
      <c r="A68" s="14" t="s">
        <v>473</v>
      </c>
      <c r="B68" s="14" t="s">
        <v>1003</v>
      </c>
      <c r="C68" s="15">
        <v>20000</v>
      </c>
      <c r="D68" s="16">
        <f>'Gastos por Rubrica'!B68</f>
        <v>16163.25</v>
      </c>
      <c r="E68" s="79">
        <f t="shared" si="6"/>
        <v>3836.75</v>
      </c>
      <c r="F68" s="79"/>
      <c r="G68" s="2"/>
      <c r="H68" s="17">
        <f t="shared" si="7"/>
        <v>0.80816250000000001</v>
      </c>
    </row>
    <row r="69" spans="1:8" ht="15">
      <c r="A69" s="14" t="s">
        <v>473</v>
      </c>
      <c r="B69" s="14" t="s">
        <v>291</v>
      </c>
      <c r="C69" s="15">
        <v>33790</v>
      </c>
      <c r="D69" s="16">
        <f>'Gastos por Rubrica'!B69</f>
        <v>30517.08</v>
      </c>
      <c r="E69" s="79">
        <f t="shared" si="6"/>
        <v>3272.9199999999983</v>
      </c>
      <c r="F69" s="79"/>
      <c r="G69" s="2"/>
      <c r="H69" s="17">
        <f t="shared" si="7"/>
        <v>0.90313939035217528</v>
      </c>
    </row>
    <row r="70" spans="1:8" ht="15">
      <c r="A70" s="14" t="s">
        <v>473</v>
      </c>
      <c r="B70" s="14" t="s">
        <v>95</v>
      </c>
      <c r="C70" s="15">
        <v>77684</v>
      </c>
      <c r="D70" s="16">
        <f>'Gastos por Rubrica'!B70</f>
        <v>38435.19</v>
      </c>
      <c r="E70" s="79">
        <f t="shared" si="6"/>
        <v>39248.81</v>
      </c>
      <c r="F70" s="79"/>
      <c r="G70" s="2"/>
      <c r="H70" s="17">
        <f t="shared" si="7"/>
        <v>0.49476327171618356</v>
      </c>
    </row>
    <row r="71" spans="1:8" ht="15">
      <c r="A71" s="14" t="s">
        <v>473</v>
      </c>
      <c r="B71" s="14" t="s">
        <v>441</v>
      </c>
      <c r="C71" s="15">
        <v>20000</v>
      </c>
      <c r="D71" s="16">
        <f>'Gastos por Rubrica'!B71</f>
        <v>3764</v>
      </c>
      <c r="E71" s="79">
        <f t="shared" si="6"/>
        <v>16236</v>
      </c>
      <c r="F71" s="79"/>
      <c r="G71" s="2"/>
      <c r="H71" s="17">
        <f t="shared" si="7"/>
        <v>0.18820000000000001</v>
      </c>
    </row>
    <row r="72" spans="1:8" ht="15">
      <c r="A72" s="14" t="s">
        <v>473</v>
      </c>
      <c r="B72" s="14" t="s">
        <v>74</v>
      </c>
      <c r="C72" s="15">
        <v>20000</v>
      </c>
      <c r="D72" s="16">
        <f>'Gastos por Rubrica'!B72</f>
        <v>16469.059999999998</v>
      </c>
      <c r="E72" s="79">
        <f t="shared" si="6"/>
        <v>3530.9400000000023</v>
      </c>
      <c r="F72" s="79"/>
      <c r="G72" s="2"/>
      <c r="H72" s="17">
        <f t="shared" si="7"/>
        <v>0.82345299999999988</v>
      </c>
    </row>
    <row r="73" spans="1:8" ht="15">
      <c r="A73" s="14" t="s">
        <v>473</v>
      </c>
      <c r="B73" s="14" t="s">
        <v>763</v>
      </c>
      <c r="C73" s="15">
        <v>31740</v>
      </c>
      <c r="D73" s="16">
        <f>'Gastos por Rubrica'!B73</f>
        <v>32064.44999999999</v>
      </c>
      <c r="E73" s="79">
        <f t="shared" si="6"/>
        <v>-324.44999999998981</v>
      </c>
      <c r="F73" s="79"/>
      <c r="G73" s="2"/>
      <c r="H73" s="17">
        <f t="shared" si="7"/>
        <v>1.0102221172022681</v>
      </c>
    </row>
    <row r="74" spans="1:8" ht="15">
      <c r="A74" s="14" t="s">
        <v>473</v>
      </c>
      <c r="B74" s="14" t="s">
        <v>126</v>
      </c>
      <c r="C74" s="15">
        <v>30818</v>
      </c>
      <c r="D74" s="16">
        <f>'Gastos por Rubrica'!B74</f>
        <v>16102</v>
      </c>
      <c r="E74" s="79">
        <f t="shared" si="6"/>
        <v>14716</v>
      </c>
      <c r="F74" s="79"/>
      <c r="G74" s="2"/>
      <c r="H74" s="17">
        <f t="shared" si="7"/>
        <v>0.52248685832954767</v>
      </c>
    </row>
    <row r="75" spans="1:8" ht="15">
      <c r="E75" s="80"/>
      <c r="F75" s="80"/>
      <c r="H75" s="17"/>
    </row>
    <row r="76" spans="1:8" ht="14.25" customHeight="1">
      <c r="C76" s="31">
        <f>SUM(C4:C74)</f>
        <v>2402384</v>
      </c>
      <c r="D76" s="31">
        <f>SUM(D4:D74)</f>
        <v>1186493.9600000002</v>
      </c>
      <c r="E76" s="32"/>
      <c r="F76" s="33"/>
      <c r="G76" s="32"/>
      <c r="H76" s="34">
        <f>D76/C76</f>
        <v>0.49388189398530802</v>
      </c>
    </row>
  </sheetData>
  <sheetProtection algorithmName="SHA-512" hashValue="lkbkXGVXpE8zltZTaik03AJhaidlcIPGjPJIT8QKIcILgdk6hFmtXMsldrB2CBI+nkiJzpamXM0VMEIKpAujpA==" saltValue="xKO1+u0A/q+KKYNYNRkS1A==" spinCount="100000" sheet="1" objects="1" scenarios="1" autoFilter="0"/>
  <autoFilter ref="A1:H74" xr:uid="{F2BC7D78-694F-4824-8D6F-74F731DCA63C}">
    <filterColumn colId="0">
      <filters>
        <filter val="PROAP"/>
      </filters>
    </filterColumn>
    <filterColumn colId="4" showButton="0"/>
  </autoFilter>
  <mergeCells count="76">
    <mergeCell ref="E75:F75"/>
    <mergeCell ref="E70:F70"/>
    <mergeCell ref="E71:F71"/>
    <mergeCell ref="E72:F72"/>
    <mergeCell ref="E73:F73"/>
    <mergeCell ref="E74:F74"/>
    <mergeCell ref="E65:F65"/>
    <mergeCell ref="E66:F66"/>
    <mergeCell ref="E67:F67"/>
    <mergeCell ref="E68:F68"/>
    <mergeCell ref="E69:F69"/>
    <mergeCell ref="E60:F60"/>
    <mergeCell ref="E61:F61"/>
    <mergeCell ref="E62:F62"/>
    <mergeCell ref="E63:F63"/>
    <mergeCell ref="E64:F64"/>
    <mergeCell ref="E55:F55"/>
    <mergeCell ref="E56:F56"/>
    <mergeCell ref="E57:F57"/>
    <mergeCell ref="E58:F58"/>
    <mergeCell ref="E59:F59"/>
    <mergeCell ref="E50:F50"/>
    <mergeCell ref="E51:F51"/>
    <mergeCell ref="E52:F52"/>
    <mergeCell ref="E53:F53"/>
    <mergeCell ref="E54:F5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  <mergeCell ref="E15:F15"/>
    <mergeCell ref="E16:F16"/>
    <mergeCell ref="E17:F17"/>
    <mergeCell ref="E18:F18"/>
    <mergeCell ref="E19:F19"/>
    <mergeCell ref="E10:F10"/>
    <mergeCell ref="E11:F11"/>
    <mergeCell ref="E12:F12"/>
    <mergeCell ref="E13:F13"/>
    <mergeCell ref="E14:F14"/>
    <mergeCell ref="E5:F5"/>
    <mergeCell ref="E6:F6"/>
    <mergeCell ref="E7:F7"/>
    <mergeCell ref="E8:F8"/>
    <mergeCell ref="E9:F9"/>
    <mergeCell ref="E1:F1"/>
    <mergeCell ref="J1:L1"/>
    <mergeCell ref="E2:F2"/>
    <mergeCell ref="E3:F3"/>
    <mergeCell ref="E4:F4"/>
  </mergeCells>
  <conditionalFormatting sqref="H4:H74">
    <cfRule type="cellIs" dxfId="2" priority="2" operator="between">
      <formula>0.5000001</formula>
      <formula>0.69999</formula>
    </cfRule>
    <cfRule type="cellIs" dxfId="1" priority="3" operator="lessThanOrEqual">
      <formula>0.5</formula>
    </cfRule>
  </conditionalFormatting>
  <conditionalFormatting sqref="H2:H74">
    <cfRule type="cellIs" dxfId="0" priority="4" operator="greaterThan">
      <formula>0.7</formula>
    </cfRule>
  </conditionalFormatting>
  <pageMargins left="0.51180555555555596" right="0.51180555555555596" top="0.78749999999999998" bottom="0.78749999999999998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6"/>
  <sheetViews>
    <sheetView zoomScaleNormal="100" workbookViewId="0">
      <pane xSplit="1" ySplit="1" topLeftCell="B2" activePane="bottomRight" state="frozen"/>
      <selection pane="bottomRight"/>
      <selection pane="bottomLeft" activeCell="A2" sqref="A2"/>
      <selection pane="topRight" activeCell="B1" sqref="B1"/>
    </sheetView>
  </sheetViews>
  <sheetFormatPr defaultColWidth="8.7109375" defaultRowHeight="14.25" customHeight="1"/>
  <cols>
    <col min="1" max="1" width="73.28515625" customWidth="1"/>
    <col min="2" max="2" width="14.85546875" style="7" customWidth="1"/>
    <col min="3" max="3" width="27.85546875" customWidth="1"/>
    <col min="4" max="4" width="18.5703125" customWidth="1"/>
    <col min="5" max="5" width="37.7109375" customWidth="1"/>
    <col min="6" max="6" width="27" customWidth="1"/>
    <col min="7" max="7" width="20.140625" customWidth="1"/>
    <col min="8" max="8" width="23.28515625" customWidth="1"/>
    <col min="9" max="9" width="28.28515625" customWidth="1"/>
    <col min="10" max="10" width="14.28515625" customWidth="1"/>
    <col min="11" max="11" width="20.85546875" customWidth="1"/>
    <col min="12" max="12" width="13.85546875" customWidth="1"/>
    <col min="13" max="13" width="20.42578125" customWidth="1"/>
  </cols>
  <sheetData>
    <row r="1" spans="1:13" s="25" customFormat="1" ht="14.25" customHeight="1">
      <c r="A1" s="21" t="s">
        <v>1271</v>
      </c>
      <c r="B1" s="22" t="s">
        <v>1305</v>
      </c>
      <c r="C1" s="22" t="s">
        <v>194</v>
      </c>
      <c r="D1" s="22" t="s">
        <v>13</v>
      </c>
      <c r="E1" s="22" t="s">
        <v>38</v>
      </c>
      <c r="F1" s="22" t="s">
        <v>538</v>
      </c>
      <c r="G1" s="22" t="s">
        <v>420</v>
      </c>
      <c r="H1" s="23" t="s">
        <v>497</v>
      </c>
      <c r="I1" s="23" t="s">
        <v>166</v>
      </c>
      <c r="J1" s="23" t="s">
        <v>1281</v>
      </c>
      <c r="K1" s="23" t="s">
        <v>1282</v>
      </c>
      <c r="L1" s="24" t="s">
        <v>161</v>
      </c>
      <c r="M1" s="24" t="s">
        <v>429</v>
      </c>
    </row>
    <row r="2" spans="1:13" ht="14.25" customHeight="1">
      <c r="A2" s="26" t="s">
        <v>1278</v>
      </c>
      <c r="B2" s="27">
        <f t="shared" ref="B2:B33" si="0">SUM(C2:M2)</f>
        <v>0</v>
      </c>
      <c r="C2" s="28">
        <f>SUMIFS(Lançamentos!$I$2:$I$2004,Lançamentos!$B$2:$B$2004,A2,Lançamentos!$C$2:$C$2004,$C$1)</f>
        <v>0</v>
      </c>
      <c r="D2" s="28">
        <f>SUMIFS(Lançamentos!$I$2:$I$2004,Lançamentos!$B$2:$B$2004,A2,Lançamentos!$C$2:$C$2004,$D$1)</f>
        <v>0</v>
      </c>
      <c r="E2" s="28">
        <f>SUMIFS(Lançamentos!$I$2:$I$2004,Lançamentos!$B$2:$B$2004,A2,Lançamentos!$C$2:$C$2004,$E$1)</f>
        <v>0</v>
      </c>
      <c r="F2" s="28">
        <f>SUMIFS(Lançamentos!$I$2:$I$2004,Lançamentos!$B$2:$B$2004,A2,Lançamentos!$C$2:$C$2004,$F$1)</f>
        <v>0</v>
      </c>
      <c r="G2" s="28">
        <f>SUMIFS(Lançamentos!$I$2:$I$2004,Lançamentos!$B$2:$B$2004,A2,Lançamentos!$C$2:$C$2004,$G$1)</f>
        <v>0</v>
      </c>
      <c r="H2" s="28">
        <f>SUMIFS(Lançamentos!$I$2:$I$2004,Lançamentos!$B$2:$B$2004,A2,Lançamentos!$C$2:$C$2004,$H$1)</f>
        <v>0</v>
      </c>
      <c r="I2" s="28">
        <f>SUMIFS(Lançamentos!$I$2:$I$2004,Lançamentos!$B$2:$B$2004,A2,Lançamentos!$C$2:$C$2004,$I$1)</f>
        <v>0</v>
      </c>
      <c r="J2" s="28">
        <f>SUMIFS(Lançamentos!$I$2:$I$2004,Lançamentos!$B$2:$B$2004,A2,Lançamentos!$C$2:$C$2004,$J$1)</f>
        <v>0</v>
      </c>
      <c r="K2" s="29">
        <f>SUMIFS(Lançamentos!$I$2:$I$2004,Lançamentos!$B$2:$B$2004,A2,Lançamentos!$C$2:$C$2004,$K$1)</f>
        <v>0</v>
      </c>
      <c r="L2" s="13">
        <f>SUMIFS(Lançamentos!$I$2:$I$2004,Lançamentos!$B$2:$B$2004,A2,Lançamentos!$C$2:$C$2004,$L$1)</f>
        <v>0</v>
      </c>
      <c r="M2" s="13">
        <f>SUMIFS(Lançamentos!$I$2:$I$2004,Lançamentos!$B$2:$B$2004,A2,Lançamentos!$C$2:$C$2004,$M$1)</f>
        <v>0</v>
      </c>
    </row>
    <row r="3" spans="1:13" ht="14.25" customHeight="1">
      <c r="A3" s="26" t="s">
        <v>1280</v>
      </c>
      <c r="B3" s="27">
        <f t="shared" si="0"/>
        <v>0</v>
      </c>
      <c r="C3" s="28">
        <f>SUMIFS(Lançamentos!$I$2:$I$2004,Lançamentos!$B$2:$B$2004,A3,Lançamentos!$C$2:$C$2004,$C$1)</f>
        <v>0</v>
      </c>
      <c r="D3" s="28">
        <f>SUMIFS(Lançamentos!$I$2:$I$2004,Lançamentos!$B$2:$B$2004,A3,Lançamentos!$C$2:$C$2004,$D$1)</f>
        <v>0</v>
      </c>
      <c r="E3" s="28">
        <f>SUMIFS(Lançamentos!$I$2:$I$2004,Lançamentos!$B$2:$B$2004,A3,Lançamentos!$C$2:$C$2004,$E$1)</f>
        <v>0</v>
      </c>
      <c r="F3" s="28">
        <f>SUMIFS(Lançamentos!$I$2:$I$2004,Lançamentos!$B$2:$B$2004,A3,Lançamentos!$C$2:$C$2004,$F$1)</f>
        <v>0</v>
      </c>
      <c r="G3" s="28">
        <f>SUMIFS(Lançamentos!$I$2:$I$2004,Lançamentos!$B$2:$B$2004,A3,Lançamentos!$C$2:$C$2004,$G$1)</f>
        <v>0</v>
      </c>
      <c r="H3" s="28">
        <f>SUMIFS(Lançamentos!$I$2:$I$2004,Lançamentos!$B$2:$B$2004,A3,Lançamentos!$C$2:$C$2004,$H$1)</f>
        <v>0</v>
      </c>
      <c r="I3" s="28">
        <f>SUMIFS(Lançamentos!$I$2:$I$2004,Lançamentos!$B$2:$B$2004,A3,Lançamentos!$C$2:$C$2004,$I$1)</f>
        <v>0</v>
      </c>
      <c r="J3" s="28">
        <f>SUMIFS(Lançamentos!$I$2:$I$2004,Lançamentos!$B$2:$B$2004,A3,Lançamentos!$C$2:$C$2004,$J$1)</f>
        <v>0</v>
      </c>
      <c r="K3" s="29">
        <f>SUMIFS(Lançamentos!$I$2:$I$2004,Lançamentos!$B$2:$B$2004,A3,Lançamentos!$C$2:$C$2004,$K$1)</f>
        <v>0</v>
      </c>
      <c r="L3" s="13">
        <f>SUMIFS(Lançamentos!$I$2:$I$2004,Lançamentos!$B$2:$B$2004,A3,Lançamentos!$C$2:$C$2004,$L$1)</f>
        <v>0</v>
      </c>
      <c r="M3" s="13">
        <f>SUMIFS(Lançamentos!$I$2:$I$2004,Lançamentos!$B$2:$B$2004,A3,Lançamentos!$C$2:$C$2004,$M$1)</f>
        <v>0</v>
      </c>
    </row>
    <row r="4" spans="1:13" ht="14.25" customHeight="1">
      <c r="A4" s="26" t="s">
        <v>258</v>
      </c>
      <c r="B4" s="27">
        <f t="shared" si="0"/>
        <v>6567.0399999999991</v>
      </c>
      <c r="C4" s="28">
        <f>SUMIFS(Lançamentos!$I$2:$I$2004,Lançamentos!$B$2:$B$2004,A4,Lançamentos!$C$2:$C$2004,$C$1)</f>
        <v>1000</v>
      </c>
      <c r="D4" s="28">
        <f>SUMIFS(Lançamentos!$I$2:$I$2004,Lançamentos!$B$2:$B$2004,A4,Lançamentos!$C$2:$C$2004,$D$1)</f>
        <v>1389.1</v>
      </c>
      <c r="E4" s="28">
        <f>SUMIFS(Lançamentos!$I$2:$I$2004,Lançamentos!$B$2:$B$2004,A4,Lançamentos!$C$2:$C$2004,$E$1)</f>
        <v>0</v>
      </c>
      <c r="F4" s="28">
        <f>SUMIFS(Lançamentos!$I$2:$I$2004,Lançamentos!$B$2:$B$2004,A4,Lançamentos!$C$2:$C$2004,$F$1)</f>
        <v>0</v>
      </c>
      <c r="G4" s="28">
        <f>SUMIFS(Lançamentos!$I$2:$I$2004,Lançamentos!$B$2:$B$2004,A4,Lançamentos!$C$2:$C$2004,$G$1)</f>
        <v>2511.2799999999997</v>
      </c>
      <c r="H4" s="28">
        <f>SUMIFS(Lançamentos!$I$2:$I$2004,Lançamentos!$B$2:$B$2004,A4,Lançamentos!$C$2:$C$2004,$H$1)</f>
        <v>0</v>
      </c>
      <c r="I4" s="28">
        <f>SUMIFS(Lançamentos!$I$2:$I$2004,Lançamentos!$B$2:$B$2004,A4,Lançamentos!$C$2:$C$2004,$I$1)</f>
        <v>1666.6599999999999</v>
      </c>
      <c r="J4" s="28">
        <f>SUMIFS(Lançamentos!$I$2:$I$2004,Lançamentos!$B$2:$B$2004,A4,Lançamentos!$C$2:$C$2004,$J$1)</f>
        <v>0</v>
      </c>
      <c r="K4" s="29">
        <f>SUMIFS(Lançamentos!$I$2:$I$2004,Lançamentos!$B$2:$B$2004,A4,Lançamentos!$C$2:$C$2004,$K$1)</f>
        <v>0</v>
      </c>
      <c r="L4" s="13">
        <f>SUMIFS(Lançamentos!$I$2:$I$2004,Lançamentos!$B$2:$B$2004,A4,Lançamentos!$C$2:$C$2004,$L$1)</f>
        <v>0</v>
      </c>
      <c r="M4" s="13">
        <f>SUMIFS(Lançamentos!$I$2:$I$2004,Lançamentos!$B$2:$B$2004,A4,Lançamentos!$C$2:$C$2004,$M$1)</f>
        <v>0</v>
      </c>
    </row>
    <row r="5" spans="1:13" ht="14.25" customHeight="1">
      <c r="A5" s="26" t="s">
        <v>246</v>
      </c>
      <c r="B5" s="27">
        <f t="shared" si="0"/>
        <v>23894.35</v>
      </c>
      <c r="C5" s="28">
        <f>SUMIFS(Lançamentos!$I$2:$I$2004,Lançamentos!$B$2:$B$2004,A5,Lançamentos!$C$2:$C$2004,$C$1)</f>
        <v>19500</v>
      </c>
      <c r="D5" s="28">
        <f>SUMIFS(Lançamentos!$I$2:$I$2004,Lançamentos!$B$2:$B$2004,A5,Lançamentos!$C$2:$C$2004,$D$1)</f>
        <v>1873.28</v>
      </c>
      <c r="E5" s="28">
        <f>SUMIFS(Lançamentos!$I$2:$I$2004,Lançamentos!$B$2:$B$2004,A5,Lançamentos!$C$2:$C$2004,$E$1)</f>
        <v>0</v>
      </c>
      <c r="F5" s="28">
        <f>SUMIFS(Lançamentos!$I$2:$I$2004,Lançamentos!$B$2:$B$2004,A5,Lançamentos!$C$2:$C$2004,$F$1)</f>
        <v>1421.07</v>
      </c>
      <c r="G5" s="28">
        <f>SUMIFS(Lançamentos!$I$2:$I$2004,Lançamentos!$B$2:$B$2004,A5,Lançamentos!$C$2:$C$2004,$G$1)</f>
        <v>0</v>
      </c>
      <c r="H5" s="28">
        <f>SUMIFS(Lançamentos!$I$2:$I$2004,Lançamentos!$B$2:$B$2004,A5,Lançamentos!$C$2:$C$2004,$H$1)</f>
        <v>1100</v>
      </c>
      <c r="I5" s="28">
        <f>SUMIFS(Lançamentos!$I$2:$I$2004,Lançamentos!$B$2:$B$2004,A5,Lançamentos!$C$2:$C$2004,$I$1)</f>
        <v>0</v>
      </c>
      <c r="J5" s="28">
        <f>SUMIFS(Lançamentos!$I$2:$I$2004,Lançamentos!$B$2:$B$2004,A5,Lançamentos!$C$2:$C$2004,$J$1)</f>
        <v>0</v>
      </c>
      <c r="K5" s="29">
        <f>SUMIFS(Lançamentos!$I$2:$I$2004,Lançamentos!$B$2:$B$2004,A5,Lançamentos!$C$2:$C$2004,$K$1)</f>
        <v>0</v>
      </c>
      <c r="L5" s="13">
        <f>SUMIFS(Lançamentos!$I$2:$I$2004,Lançamentos!$B$2:$B$2004,A5,Lançamentos!$C$2:$C$2004,$L$1)</f>
        <v>0</v>
      </c>
      <c r="M5" s="13">
        <f>SUMIFS(Lançamentos!$I$2:$I$2004,Lançamentos!$B$2:$B$2004,A5,Lançamentos!$C$2:$C$2004,$M$1)</f>
        <v>0</v>
      </c>
    </row>
    <row r="6" spans="1:13" ht="14.25" customHeight="1">
      <c r="A6" s="26" t="s">
        <v>652</v>
      </c>
      <c r="B6" s="27">
        <f t="shared" si="0"/>
        <v>7686.079999999999</v>
      </c>
      <c r="C6" s="28">
        <f>SUMIFS(Lançamentos!$I$2:$I$2004,Lançamentos!$B$2:$B$2004,A6,Lançamentos!$C$2:$C$2004,$C$1)</f>
        <v>1636.36</v>
      </c>
      <c r="D6" s="28">
        <f>SUMIFS(Lançamentos!$I$2:$I$2004,Lançamentos!$B$2:$B$2004,A6,Lançamentos!$C$2:$C$2004,$D$1)</f>
        <v>6049.7199999999993</v>
      </c>
      <c r="E6" s="28">
        <f>SUMIFS(Lançamentos!$I$2:$I$2004,Lançamentos!$B$2:$B$2004,A6,Lançamentos!$C$2:$C$2004,$E$1)</f>
        <v>0</v>
      </c>
      <c r="F6" s="28">
        <f>SUMIFS(Lançamentos!$I$2:$I$2004,Lançamentos!$B$2:$B$2004,A6,Lançamentos!$C$2:$C$2004,$F$1)</f>
        <v>0</v>
      </c>
      <c r="G6" s="28">
        <f>SUMIFS(Lançamentos!$I$2:$I$2004,Lançamentos!$B$2:$B$2004,A6,Lançamentos!$C$2:$C$2004,$G$1)</f>
        <v>0</v>
      </c>
      <c r="H6" s="28">
        <f>SUMIFS(Lançamentos!$I$2:$I$2004,Lançamentos!$B$2:$B$2004,A6,Lançamentos!$C$2:$C$2004,$H$1)</f>
        <v>0</v>
      </c>
      <c r="I6" s="28">
        <f>SUMIFS(Lançamentos!$I$2:$I$2004,Lançamentos!$B$2:$B$2004,A6,Lançamentos!$C$2:$C$2004,$I$1)</f>
        <v>0</v>
      </c>
      <c r="J6" s="28">
        <f>SUMIFS(Lançamentos!$I$2:$I$2004,Lançamentos!$B$2:$B$2004,A6,Lançamentos!$C$2:$C$2004,$J$1)</f>
        <v>0</v>
      </c>
      <c r="K6" s="29">
        <f>SUMIFS(Lançamentos!$I$2:$I$2004,Lançamentos!$B$2:$B$2004,A6,Lançamentos!$C$2:$C$2004,$K$1)</f>
        <v>0</v>
      </c>
      <c r="L6" s="13">
        <f>SUMIFS(Lançamentos!$I$2:$I$2004,Lançamentos!$B$2:$B$2004,A6,Lançamentos!$C$2:$C$2004,$L$1)</f>
        <v>0</v>
      </c>
      <c r="M6" s="13">
        <f>SUMIFS(Lançamentos!$I$2:$I$2004,Lançamentos!$B$2:$B$2004,A6,Lançamentos!$C$2:$C$2004,$M$1)</f>
        <v>0</v>
      </c>
    </row>
    <row r="7" spans="1:13" ht="14.25" customHeight="1">
      <c r="A7" s="26" t="s">
        <v>190</v>
      </c>
      <c r="B7" s="27">
        <f t="shared" si="0"/>
        <v>16292.43</v>
      </c>
      <c r="C7" s="28">
        <f>SUMIFS(Lançamentos!$I$2:$I$2004,Lançamentos!$B$2:$B$2004,A7,Lançamentos!$C$2:$C$2004,$C$1)</f>
        <v>2066.35</v>
      </c>
      <c r="D7" s="28">
        <f>SUMIFS(Lançamentos!$I$2:$I$2004,Lançamentos!$B$2:$B$2004,A7,Lançamentos!$C$2:$C$2004,$D$1)</f>
        <v>1365.78</v>
      </c>
      <c r="E7" s="28">
        <f>SUMIFS(Lançamentos!$I$2:$I$2004,Lançamentos!$B$2:$B$2004,A7,Lançamentos!$C$2:$C$2004,$E$1)</f>
        <v>0</v>
      </c>
      <c r="F7" s="28">
        <f>SUMIFS(Lançamentos!$I$2:$I$2004,Lançamentos!$B$2:$B$2004,A7,Lançamentos!$C$2:$C$2004,$F$1)</f>
        <v>1331.78</v>
      </c>
      <c r="G7" s="28">
        <f>SUMIFS(Lançamentos!$I$2:$I$2004,Lançamentos!$B$2:$B$2004,A7,Lançamentos!$C$2:$C$2004,$G$1)</f>
        <v>0</v>
      </c>
      <c r="H7" s="28">
        <f>SUMIFS(Lançamentos!$I$2:$I$2004,Lançamentos!$B$2:$B$2004,A7,Lançamentos!$C$2:$C$2004,$H$1)</f>
        <v>0</v>
      </c>
      <c r="I7" s="28">
        <f>SUMIFS(Lançamentos!$I$2:$I$2004,Lançamentos!$B$2:$B$2004,A7,Lançamentos!$C$2:$C$2004,$I$1)</f>
        <v>11528.52</v>
      </c>
      <c r="J7" s="28">
        <f>SUMIFS(Lançamentos!$I$2:$I$2004,Lançamentos!$B$2:$B$2004,A7,Lançamentos!$C$2:$C$2004,$J$1)</f>
        <v>0</v>
      </c>
      <c r="K7" s="29">
        <f>SUMIFS(Lançamentos!$I$2:$I$2004,Lançamentos!$B$2:$B$2004,A7,Lançamentos!$C$2:$C$2004,$K$1)</f>
        <v>0</v>
      </c>
      <c r="L7" s="13">
        <f>SUMIFS(Lançamentos!$I$2:$I$2004,Lançamentos!$B$2:$B$2004,A7,Lançamentos!$C$2:$C$2004,$L$1)</f>
        <v>0</v>
      </c>
      <c r="M7" s="13">
        <f>SUMIFS(Lançamentos!$I$2:$I$2004,Lançamentos!$B$2:$B$2004,A7,Lançamentos!$C$2:$C$2004,$M$1)</f>
        <v>0</v>
      </c>
    </row>
    <row r="8" spans="1:13" ht="14.25" customHeight="1">
      <c r="A8" s="26" t="s">
        <v>1158</v>
      </c>
      <c r="B8" s="27">
        <f t="shared" si="0"/>
        <v>27491.39</v>
      </c>
      <c r="C8" s="28">
        <f>SUMIFS(Lançamentos!$I$2:$I$2004,Lançamentos!$B$2:$B$2004,A8,Lançamentos!$C$2:$C$2004,$C$1)</f>
        <v>3921.9700000000003</v>
      </c>
      <c r="D8" s="28">
        <f>SUMIFS(Lançamentos!$I$2:$I$2004,Lançamentos!$B$2:$B$2004,A8,Lançamentos!$C$2:$C$2004,$D$1)</f>
        <v>0</v>
      </c>
      <c r="E8" s="28">
        <f>SUMIFS(Lançamentos!$I$2:$I$2004,Lançamentos!$B$2:$B$2004,A8,Lançamentos!$C$2:$C$2004,$E$1)</f>
        <v>0</v>
      </c>
      <c r="F8" s="28">
        <f>SUMIFS(Lançamentos!$I$2:$I$2004,Lançamentos!$B$2:$B$2004,A8,Lançamentos!$C$2:$C$2004,$F$1)</f>
        <v>0</v>
      </c>
      <c r="G8" s="28">
        <f>SUMIFS(Lançamentos!$I$2:$I$2004,Lançamentos!$B$2:$B$2004,A8,Lançamentos!$C$2:$C$2004,$G$1)</f>
        <v>0</v>
      </c>
      <c r="H8" s="28">
        <f>SUMIFS(Lançamentos!$I$2:$I$2004,Lançamentos!$B$2:$B$2004,A8,Lançamentos!$C$2:$C$2004,$H$1)</f>
        <v>0</v>
      </c>
      <c r="I8" s="28">
        <f>SUMIFS(Lançamentos!$I$2:$I$2004,Lançamentos!$B$2:$B$2004,A8,Lançamentos!$C$2:$C$2004,$I$1)</f>
        <v>23569.42</v>
      </c>
      <c r="J8" s="28">
        <f>SUMIFS(Lançamentos!$I$2:$I$2004,Lançamentos!$B$2:$B$2004,A8,Lançamentos!$C$2:$C$2004,$J$1)</f>
        <v>0</v>
      </c>
      <c r="K8" s="29">
        <f>SUMIFS(Lançamentos!$I$2:$I$2004,Lançamentos!$B$2:$B$2004,A8,Lançamentos!$C$2:$C$2004,$K$1)</f>
        <v>0</v>
      </c>
      <c r="L8" s="13">
        <f>SUMIFS(Lançamentos!$I$2:$I$2004,Lançamentos!$B$2:$B$2004,A8,Lançamentos!$C$2:$C$2004,$L$1)</f>
        <v>0</v>
      </c>
      <c r="M8" s="13">
        <f>SUMIFS(Lançamentos!$I$2:$I$2004,Lançamentos!$B$2:$B$2004,A8,Lançamentos!$C$2:$C$2004,$M$1)</f>
        <v>0</v>
      </c>
    </row>
    <row r="9" spans="1:13" ht="14.25" customHeight="1">
      <c r="A9" s="26" t="s">
        <v>327</v>
      </c>
      <c r="B9" s="27">
        <f t="shared" si="0"/>
        <v>1113.28</v>
      </c>
      <c r="C9" s="28">
        <f>SUMIFS(Lançamentos!$I$2:$I$2004,Lançamentos!$B$2:$B$2004,A9,Lançamentos!$C$2:$C$2004,$C$1)</f>
        <v>0</v>
      </c>
      <c r="D9" s="28">
        <f>SUMIFS(Lançamentos!$I$2:$I$2004,Lançamentos!$B$2:$B$2004,A9,Lançamentos!$C$2:$C$2004,$D$1)</f>
        <v>1113.28</v>
      </c>
      <c r="E9" s="28">
        <f>SUMIFS(Lançamentos!$I$2:$I$2004,Lançamentos!$B$2:$B$2004,A9,Lançamentos!$C$2:$C$2004,$E$1)</f>
        <v>0</v>
      </c>
      <c r="F9" s="28">
        <f>SUMIFS(Lançamentos!$I$2:$I$2004,Lançamentos!$B$2:$B$2004,A9,Lançamentos!$C$2:$C$2004,$F$1)</f>
        <v>0</v>
      </c>
      <c r="G9" s="28">
        <f>SUMIFS(Lançamentos!$I$2:$I$2004,Lançamentos!$B$2:$B$2004,A9,Lançamentos!$C$2:$C$2004,$G$1)</f>
        <v>0</v>
      </c>
      <c r="H9" s="28">
        <f>SUMIFS(Lançamentos!$I$2:$I$2004,Lançamentos!$B$2:$B$2004,A9,Lançamentos!$C$2:$C$2004,$H$1)</f>
        <v>0</v>
      </c>
      <c r="I9" s="28">
        <f>SUMIFS(Lançamentos!$I$2:$I$2004,Lançamentos!$B$2:$B$2004,A9,Lançamentos!$C$2:$C$2004,$I$1)</f>
        <v>0</v>
      </c>
      <c r="J9" s="28">
        <f>SUMIFS(Lançamentos!$I$2:$I$2004,Lançamentos!$B$2:$B$2004,A9,Lançamentos!$C$2:$C$2004,$J$1)</f>
        <v>0</v>
      </c>
      <c r="K9" s="29">
        <f>SUMIFS(Lançamentos!$I$2:$I$2004,Lançamentos!$B$2:$B$2004,A9,Lançamentos!$C$2:$C$2004,$K$1)</f>
        <v>0</v>
      </c>
      <c r="L9" s="13">
        <f>SUMIFS(Lançamentos!$I$2:$I$2004,Lançamentos!$B$2:$B$2004,A9,Lançamentos!$C$2:$C$2004,$L$1)</f>
        <v>0</v>
      </c>
      <c r="M9" s="13">
        <f>SUMIFS(Lançamentos!$I$2:$I$2004,Lançamentos!$B$2:$B$2004,A9,Lançamentos!$C$2:$C$2004,$M$1)</f>
        <v>0</v>
      </c>
    </row>
    <row r="10" spans="1:13" ht="14.25" customHeight="1">
      <c r="A10" s="26" t="s">
        <v>1012</v>
      </c>
      <c r="B10" s="27">
        <f t="shared" si="0"/>
        <v>10151.83</v>
      </c>
      <c r="C10" s="28">
        <f>SUMIFS(Lançamentos!$I$2:$I$2004,Lançamentos!$B$2:$B$2004,A10,Lançamentos!$C$2:$C$2004,$C$1)</f>
        <v>9216</v>
      </c>
      <c r="D10" s="28">
        <f>SUMIFS(Lançamentos!$I$2:$I$2004,Lançamentos!$B$2:$B$2004,A10,Lançamentos!$C$2:$C$2004,$D$1)</f>
        <v>0</v>
      </c>
      <c r="E10" s="28">
        <f>SUMIFS(Lançamentos!$I$2:$I$2004,Lançamentos!$B$2:$B$2004,A10,Lançamentos!$C$2:$C$2004,$E$1)</f>
        <v>0</v>
      </c>
      <c r="F10" s="28">
        <f>SUMIFS(Lançamentos!$I$2:$I$2004,Lançamentos!$B$2:$B$2004,A10,Lançamentos!$C$2:$C$2004,$F$1)</f>
        <v>0</v>
      </c>
      <c r="G10" s="28">
        <f>SUMIFS(Lançamentos!$I$2:$I$2004,Lançamentos!$B$2:$B$2004,A10,Lançamentos!$C$2:$C$2004,$G$1)</f>
        <v>0</v>
      </c>
      <c r="H10" s="28">
        <f>SUMIFS(Lançamentos!$I$2:$I$2004,Lançamentos!$B$2:$B$2004,A10,Lançamentos!$C$2:$C$2004,$H$1)</f>
        <v>0</v>
      </c>
      <c r="I10" s="28">
        <f>SUMIFS(Lançamentos!$I$2:$I$2004,Lançamentos!$B$2:$B$2004,A10,Lançamentos!$C$2:$C$2004,$I$1)</f>
        <v>0</v>
      </c>
      <c r="J10" s="28">
        <f>SUMIFS(Lançamentos!$I$2:$I$2004,Lançamentos!$B$2:$B$2004,A10,Lançamentos!$C$2:$C$2004,$J$1)</f>
        <v>0</v>
      </c>
      <c r="K10" s="29">
        <f>SUMIFS(Lançamentos!$I$2:$I$2004,Lançamentos!$B$2:$B$2004,A10,Lançamentos!$C$2:$C$2004,$K$1)</f>
        <v>0</v>
      </c>
      <c r="L10" s="13">
        <f>SUMIFS(Lançamentos!$I$2:$I$2004,Lançamentos!$B$2:$B$2004,A10,Lançamentos!$C$2:$C$2004,$L$1)</f>
        <v>0</v>
      </c>
      <c r="M10" s="13">
        <f>SUMIFS(Lançamentos!$I$2:$I$2004,Lançamentos!$B$2:$B$2004,A10,Lançamentos!$C$2:$C$2004,$M$1)</f>
        <v>935.83</v>
      </c>
    </row>
    <row r="11" spans="1:13" ht="14.25" customHeight="1">
      <c r="A11" s="26" t="s">
        <v>280</v>
      </c>
      <c r="B11" s="27">
        <f t="shared" si="0"/>
        <v>5251.64</v>
      </c>
      <c r="C11" s="28">
        <f>SUMIFS(Lançamentos!$I$2:$I$2004,Lançamentos!$B$2:$B$2004,A11,Lançamentos!$C$2:$C$2004,$C$1)</f>
        <v>1920</v>
      </c>
      <c r="D11" s="28">
        <f>SUMIFS(Lançamentos!$I$2:$I$2004,Lançamentos!$B$2:$B$2004,A11,Lançamentos!$C$2:$C$2004,$D$1)</f>
        <v>2010</v>
      </c>
      <c r="E11" s="28">
        <f>SUMIFS(Lançamentos!$I$2:$I$2004,Lançamentos!$B$2:$B$2004,A11,Lançamentos!$C$2:$C$2004,$E$1)</f>
        <v>0</v>
      </c>
      <c r="F11" s="28">
        <f>SUMIFS(Lançamentos!$I$2:$I$2004,Lançamentos!$B$2:$B$2004,A11,Lançamentos!$C$2:$C$2004,$F$1)</f>
        <v>1321.64</v>
      </c>
      <c r="G11" s="28">
        <f>SUMIFS(Lançamentos!$I$2:$I$2004,Lançamentos!$B$2:$B$2004,A11,Lançamentos!$C$2:$C$2004,$G$1)</f>
        <v>0</v>
      </c>
      <c r="H11" s="28">
        <f>SUMIFS(Lançamentos!$I$2:$I$2004,Lançamentos!$B$2:$B$2004,A11,Lançamentos!$C$2:$C$2004,$H$1)</f>
        <v>0</v>
      </c>
      <c r="I11" s="28">
        <f>SUMIFS(Lançamentos!$I$2:$I$2004,Lançamentos!$B$2:$B$2004,A11,Lançamentos!$C$2:$C$2004,$I$1)</f>
        <v>0</v>
      </c>
      <c r="J11" s="28">
        <f>SUMIFS(Lançamentos!$I$2:$I$2004,Lançamentos!$B$2:$B$2004,A11,Lançamentos!$C$2:$C$2004,$J$1)</f>
        <v>0</v>
      </c>
      <c r="K11" s="29">
        <f>SUMIFS(Lançamentos!$I$2:$I$2004,Lançamentos!$B$2:$B$2004,A11,Lançamentos!$C$2:$C$2004,$K$1)</f>
        <v>0</v>
      </c>
      <c r="L11" s="13">
        <f>SUMIFS(Lançamentos!$I$2:$I$2004,Lançamentos!$B$2:$B$2004,A11,Lançamentos!$C$2:$C$2004,$L$1)</f>
        <v>0</v>
      </c>
      <c r="M11" s="13">
        <f>SUMIFS(Lançamentos!$I$2:$I$2004,Lançamentos!$B$2:$B$2004,A11,Lançamentos!$C$2:$C$2004,$M$1)</f>
        <v>0</v>
      </c>
    </row>
    <row r="12" spans="1:13" ht="14.25" customHeight="1">
      <c r="A12" s="26" t="s">
        <v>220</v>
      </c>
      <c r="B12" s="27">
        <f t="shared" si="0"/>
        <v>10630.380000000001</v>
      </c>
      <c r="C12" s="28">
        <f>SUMIFS(Lançamentos!$I$2:$I$2004,Lançamentos!$B$2:$B$2004,A12,Lançamentos!$C$2:$C$2004,$C$1)</f>
        <v>9787.92</v>
      </c>
      <c r="D12" s="28">
        <f>SUMIFS(Lançamentos!$I$2:$I$2004,Lançamentos!$B$2:$B$2004,A12,Lançamentos!$C$2:$C$2004,$D$1)</f>
        <v>842.46</v>
      </c>
      <c r="E12" s="28">
        <f>SUMIFS(Lançamentos!$I$2:$I$2004,Lançamentos!$B$2:$B$2004,A12,Lançamentos!$C$2:$C$2004,$E$1)</f>
        <v>0</v>
      </c>
      <c r="F12" s="28">
        <f>SUMIFS(Lançamentos!$I$2:$I$2004,Lançamentos!$B$2:$B$2004,A12,Lançamentos!$C$2:$C$2004,$F$1)</f>
        <v>0</v>
      </c>
      <c r="G12" s="28">
        <f>SUMIFS(Lançamentos!$I$2:$I$2004,Lançamentos!$B$2:$B$2004,A12,Lançamentos!$C$2:$C$2004,$G$1)</f>
        <v>0</v>
      </c>
      <c r="H12" s="28">
        <f>SUMIFS(Lançamentos!$I$2:$I$2004,Lançamentos!$B$2:$B$2004,A12,Lançamentos!$C$2:$C$2004,$H$1)</f>
        <v>0</v>
      </c>
      <c r="I12" s="28">
        <f>SUMIFS(Lançamentos!$I$2:$I$2004,Lançamentos!$B$2:$B$2004,A12,Lançamentos!$C$2:$C$2004,$I$1)</f>
        <v>0</v>
      </c>
      <c r="J12" s="28">
        <f>SUMIFS(Lançamentos!$I$2:$I$2004,Lançamentos!$B$2:$B$2004,A12,Lançamentos!$C$2:$C$2004,$J$1)</f>
        <v>0</v>
      </c>
      <c r="K12" s="29">
        <f>SUMIFS(Lançamentos!$I$2:$I$2004,Lançamentos!$B$2:$B$2004,A12,Lançamentos!$C$2:$C$2004,$K$1)</f>
        <v>0</v>
      </c>
      <c r="L12" s="13">
        <f>SUMIFS(Lançamentos!$I$2:$I$2004,Lançamentos!$B$2:$B$2004,A12,Lançamentos!$C$2:$C$2004,$L$1)</f>
        <v>0</v>
      </c>
      <c r="M12" s="13">
        <f>SUMIFS(Lançamentos!$I$2:$I$2004,Lançamentos!$B$2:$B$2004,A12,Lançamentos!$C$2:$C$2004,$M$1)</f>
        <v>0</v>
      </c>
    </row>
    <row r="13" spans="1:13" ht="14.25" customHeight="1">
      <c r="A13" s="26" t="s">
        <v>1284</v>
      </c>
      <c r="B13" s="27">
        <f t="shared" si="0"/>
        <v>0</v>
      </c>
      <c r="C13" s="28">
        <f>SUMIFS(Lançamentos!$I$2:$I$2004,Lançamentos!$B$2:$B$2004,A13,Lançamentos!$C$2:$C$2004,$C$1)</f>
        <v>0</v>
      </c>
      <c r="D13" s="28">
        <f>SUMIFS(Lançamentos!$I$2:$I$2004,Lançamentos!$B$2:$B$2004,A13,Lançamentos!$C$2:$C$2004,$D$1)</f>
        <v>0</v>
      </c>
      <c r="E13" s="28">
        <f>SUMIFS(Lançamentos!$I$2:$I$2004,Lançamentos!$B$2:$B$2004,A13,Lançamentos!$C$2:$C$2004,$E$1)</f>
        <v>0</v>
      </c>
      <c r="F13" s="28">
        <f>SUMIFS(Lançamentos!$I$2:$I$2004,Lançamentos!$B$2:$B$2004,A13,Lançamentos!$C$2:$C$2004,$F$1)</f>
        <v>0</v>
      </c>
      <c r="G13" s="28">
        <f>SUMIFS(Lançamentos!$I$2:$I$2004,Lançamentos!$B$2:$B$2004,A13,Lançamentos!$C$2:$C$2004,$G$1)</f>
        <v>0</v>
      </c>
      <c r="H13" s="28">
        <f>SUMIFS(Lançamentos!$I$2:$I$2004,Lançamentos!$B$2:$B$2004,A13,Lançamentos!$C$2:$C$2004,$H$1)</f>
        <v>0</v>
      </c>
      <c r="I13" s="28">
        <f>SUMIFS(Lançamentos!$I$2:$I$2004,Lançamentos!$B$2:$B$2004,A13,Lançamentos!$C$2:$C$2004,$I$1)</f>
        <v>0</v>
      </c>
      <c r="J13" s="28">
        <f>SUMIFS(Lançamentos!$I$2:$I$2004,Lançamentos!$B$2:$B$2004,A13,Lançamentos!$C$2:$C$2004,$J$1)</f>
        <v>0</v>
      </c>
      <c r="K13" s="29">
        <f>SUMIFS(Lançamentos!$I$2:$I$2004,Lançamentos!$B$2:$B$2004,A13,Lançamentos!$C$2:$C$2004,$K$1)</f>
        <v>0</v>
      </c>
      <c r="L13" s="13">
        <f>SUMIFS(Lançamentos!$I$2:$I$2004,Lançamentos!$B$2:$B$2004,A13,Lançamentos!$C$2:$C$2004,$L$1)</f>
        <v>0</v>
      </c>
      <c r="M13" s="13">
        <f>SUMIFS(Lançamentos!$I$2:$I$2004,Lançamentos!$B$2:$B$2004,A13,Lançamentos!$C$2:$C$2004,$M$1)</f>
        <v>0</v>
      </c>
    </row>
    <row r="14" spans="1:13" ht="14.25" customHeight="1">
      <c r="A14" s="26" t="s">
        <v>1285</v>
      </c>
      <c r="B14" s="27">
        <f t="shared" si="0"/>
        <v>0</v>
      </c>
      <c r="C14" s="28">
        <f>SUMIFS(Lançamentos!$I$2:$I$2004,Lançamentos!$B$2:$B$2004,A14,Lançamentos!$C$2:$C$2004,$C$1)</f>
        <v>0</v>
      </c>
      <c r="D14" s="28">
        <f>SUMIFS(Lançamentos!$I$2:$I$2004,Lançamentos!$B$2:$B$2004,A14,Lançamentos!$C$2:$C$2004,$D$1)</f>
        <v>0</v>
      </c>
      <c r="E14" s="28">
        <f>SUMIFS(Lançamentos!$I$2:$I$2004,Lançamentos!$B$2:$B$2004,A14,Lançamentos!$C$2:$C$2004,$E$1)</f>
        <v>0</v>
      </c>
      <c r="F14" s="28">
        <f>SUMIFS(Lançamentos!$I$2:$I$2004,Lançamentos!$B$2:$B$2004,A14,Lançamentos!$C$2:$C$2004,$F$1)</f>
        <v>0</v>
      </c>
      <c r="G14" s="28">
        <f>SUMIFS(Lançamentos!$I$2:$I$2004,Lançamentos!$B$2:$B$2004,A14,Lançamentos!$C$2:$C$2004,$G$1)</f>
        <v>0</v>
      </c>
      <c r="H14" s="28">
        <f>SUMIFS(Lançamentos!$I$2:$I$2004,Lançamentos!$B$2:$B$2004,A14,Lançamentos!$C$2:$C$2004,$H$1)</f>
        <v>0</v>
      </c>
      <c r="I14" s="28">
        <f>SUMIFS(Lançamentos!$I$2:$I$2004,Lançamentos!$B$2:$B$2004,A14,Lançamentos!$C$2:$C$2004,$I$1)</f>
        <v>0</v>
      </c>
      <c r="J14" s="28">
        <f>SUMIFS(Lançamentos!$I$2:$I$2004,Lançamentos!$B$2:$B$2004,A14,Lançamentos!$C$2:$C$2004,$J$1)</f>
        <v>0</v>
      </c>
      <c r="K14" s="29">
        <f>SUMIFS(Lançamentos!$I$2:$I$2004,Lançamentos!$B$2:$B$2004,A14,Lançamentos!$C$2:$C$2004,$K$1)</f>
        <v>0</v>
      </c>
      <c r="L14" s="13">
        <f>SUMIFS(Lançamentos!$I$2:$I$2004,Lançamentos!$B$2:$B$2004,A14,Lançamentos!$C$2:$C$2004,$L$1)</f>
        <v>0</v>
      </c>
      <c r="M14" s="13">
        <f>SUMIFS(Lançamentos!$I$2:$I$2004,Lançamentos!$B$2:$B$2004,A14,Lançamentos!$C$2:$C$2004,$M$1)</f>
        <v>0</v>
      </c>
    </row>
    <row r="15" spans="1:13" ht="14.25" customHeight="1">
      <c r="A15" s="26" t="s">
        <v>350</v>
      </c>
      <c r="B15" s="27">
        <f t="shared" si="0"/>
        <v>4569.1000000000004</v>
      </c>
      <c r="C15" s="28">
        <f>SUMIFS(Lançamentos!$I$2:$I$2004,Lançamentos!$B$2:$B$2004,A15,Lançamentos!$C$2:$C$2004,$C$1)</f>
        <v>2750</v>
      </c>
      <c r="D15" s="28">
        <f>SUMIFS(Lançamentos!$I$2:$I$2004,Lançamentos!$B$2:$B$2004,A15,Lançamentos!$C$2:$C$2004,$D$1)</f>
        <v>1819.1</v>
      </c>
      <c r="E15" s="28">
        <f>SUMIFS(Lançamentos!$I$2:$I$2004,Lançamentos!$B$2:$B$2004,A15,Lançamentos!$C$2:$C$2004,$E$1)</f>
        <v>0</v>
      </c>
      <c r="F15" s="28">
        <f>SUMIFS(Lançamentos!$I$2:$I$2004,Lançamentos!$B$2:$B$2004,A15,Lançamentos!$C$2:$C$2004,$F$1)</f>
        <v>0</v>
      </c>
      <c r="G15" s="28">
        <f>SUMIFS(Lançamentos!$I$2:$I$2004,Lançamentos!$B$2:$B$2004,A15,Lançamentos!$C$2:$C$2004,$G$1)</f>
        <v>0</v>
      </c>
      <c r="H15" s="28">
        <f>SUMIFS(Lançamentos!$I$2:$I$2004,Lançamentos!$B$2:$B$2004,A15,Lançamentos!$C$2:$C$2004,$H$1)</f>
        <v>0</v>
      </c>
      <c r="I15" s="28">
        <f>SUMIFS(Lançamentos!$I$2:$I$2004,Lançamentos!$B$2:$B$2004,A15,Lançamentos!$C$2:$C$2004,$I$1)</f>
        <v>0</v>
      </c>
      <c r="J15" s="28">
        <f>SUMIFS(Lançamentos!$I$2:$I$2004,Lançamentos!$B$2:$B$2004,A15,Lançamentos!$C$2:$C$2004,$J$1)</f>
        <v>0</v>
      </c>
      <c r="K15" s="29">
        <f>SUMIFS(Lançamentos!$I$2:$I$2004,Lançamentos!$B$2:$B$2004,A15,Lançamentos!$C$2:$C$2004,$K$1)</f>
        <v>0</v>
      </c>
      <c r="L15" s="13">
        <f>SUMIFS(Lançamentos!$I$2:$I$2004,Lançamentos!$B$2:$B$2004,A15,Lançamentos!$C$2:$C$2004,$L$1)</f>
        <v>0</v>
      </c>
      <c r="M15" s="13">
        <f>SUMIFS(Lançamentos!$I$2:$I$2004,Lançamentos!$B$2:$B$2004,A15,Lançamentos!$C$2:$C$2004,$M$1)</f>
        <v>0</v>
      </c>
    </row>
    <row r="16" spans="1:13" ht="14.25" customHeight="1">
      <c r="A16" s="26" t="s">
        <v>419</v>
      </c>
      <c r="B16" s="27">
        <f t="shared" si="0"/>
        <v>107054.16999999998</v>
      </c>
      <c r="C16" s="28">
        <f>SUMIFS(Lançamentos!$I$2:$I$2004,Lançamentos!$B$2:$B$2004,A16,Lançamentos!$C$2:$C$2004,$C$1)</f>
        <v>0</v>
      </c>
      <c r="D16" s="28">
        <f>SUMIFS(Lançamentos!$I$2:$I$2004,Lançamentos!$B$2:$B$2004,A16,Lançamentos!$C$2:$C$2004,$D$1)</f>
        <v>0</v>
      </c>
      <c r="E16" s="28">
        <f>SUMIFS(Lançamentos!$I$2:$I$2004,Lançamentos!$B$2:$B$2004,A16,Lançamentos!$C$2:$C$2004,$E$1)</f>
        <v>0</v>
      </c>
      <c r="F16" s="28">
        <f>SUMIFS(Lançamentos!$I$2:$I$2004,Lançamentos!$B$2:$B$2004,A16,Lançamentos!$C$2:$C$2004,$F$1)</f>
        <v>0</v>
      </c>
      <c r="G16" s="28">
        <f>SUMIFS(Lançamentos!$I$2:$I$2004,Lançamentos!$B$2:$B$2004,A16,Lançamentos!$C$2:$C$2004,$G$1)</f>
        <v>11506.650000000001</v>
      </c>
      <c r="H16" s="28">
        <f>SUMIFS(Lançamentos!$I$2:$I$2004,Lançamentos!$B$2:$B$2004,A16,Lançamentos!$C$2:$C$2004,$H$1)</f>
        <v>0</v>
      </c>
      <c r="I16" s="28">
        <f>SUMIFS(Lançamentos!$I$2:$I$2004,Lançamentos!$B$2:$B$2004,A16,Lançamentos!$C$2:$C$2004,$I$1)</f>
        <v>87227.68</v>
      </c>
      <c r="J16" s="28">
        <f>SUMIFS(Lançamentos!$I$2:$I$2004,Lançamentos!$B$2:$B$2004,A16,Lançamentos!$C$2:$C$2004,$J$1)</f>
        <v>0</v>
      </c>
      <c r="K16" s="29">
        <f>SUMIFS(Lançamentos!$I$2:$I$2004,Lançamentos!$B$2:$B$2004,A16,Lançamentos!$C$2:$C$2004,$K$1)</f>
        <v>0</v>
      </c>
      <c r="L16" s="13">
        <f>SUMIFS(Lançamentos!$I$2:$I$2004,Lançamentos!$B$2:$B$2004,A16,Lançamentos!$C$2:$C$2004,$L$1)</f>
        <v>0</v>
      </c>
      <c r="M16" s="13">
        <f>SUMIFS(Lançamentos!$I$2:$I$2004,Lançamentos!$B$2:$B$2004,A16,Lançamentos!$C$2:$C$2004,$M$1)</f>
        <v>8319.84</v>
      </c>
    </row>
    <row r="17" spans="1:13" ht="14.25" customHeight="1">
      <c r="A17" s="26" t="s">
        <v>1031</v>
      </c>
      <c r="B17" s="27">
        <f t="shared" si="0"/>
        <v>11122.21</v>
      </c>
      <c r="C17" s="28">
        <f>SUMIFS(Lançamentos!$I$2:$I$2004,Lançamentos!$B$2:$B$2004,A17,Lançamentos!$C$2:$C$2004,$C$1)</f>
        <v>0</v>
      </c>
      <c r="D17" s="28">
        <f>SUMIFS(Lançamentos!$I$2:$I$2004,Lançamentos!$B$2:$B$2004,A17,Lançamentos!$C$2:$C$2004,$D$1)</f>
        <v>1737.46</v>
      </c>
      <c r="E17" s="28">
        <f>SUMIFS(Lançamentos!$I$2:$I$2004,Lançamentos!$B$2:$B$2004,A17,Lançamentos!$C$2:$C$2004,$E$1)</f>
        <v>0</v>
      </c>
      <c r="F17" s="28">
        <f>SUMIFS(Lançamentos!$I$2:$I$2004,Lançamentos!$B$2:$B$2004,A17,Lançamentos!$C$2:$C$2004,$F$1)</f>
        <v>9384.75</v>
      </c>
      <c r="G17" s="28">
        <f>SUMIFS(Lançamentos!$I$2:$I$2004,Lançamentos!$B$2:$B$2004,A17,Lançamentos!$C$2:$C$2004,$G$1)</f>
        <v>0</v>
      </c>
      <c r="H17" s="28">
        <f>SUMIFS(Lançamentos!$I$2:$I$2004,Lançamentos!$B$2:$B$2004,A17,Lançamentos!$C$2:$C$2004,$H$1)</f>
        <v>0</v>
      </c>
      <c r="I17" s="28">
        <f>SUMIFS(Lançamentos!$I$2:$I$2004,Lançamentos!$B$2:$B$2004,A17,Lançamentos!$C$2:$C$2004,$I$1)</f>
        <v>0</v>
      </c>
      <c r="J17" s="28">
        <f>SUMIFS(Lançamentos!$I$2:$I$2004,Lançamentos!$B$2:$B$2004,A17,Lançamentos!$C$2:$C$2004,$J$1)</f>
        <v>0</v>
      </c>
      <c r="K17" s="29">
        <f>SUMIFS(Lançamentos!$I$2:$I$2004,Lançamentos!$B$2:$B$2004,A17,Lançamentos!$C$2:$C$2004,$K$1)</f>
        <v>0</v>
      </c>
      <c r="L17" s="13">
        <f>SUMIFS(Lançamentos!$I$2:$I$2004,Lançamentos!$B$2:$B$2004,A17,Lançamentos!$C$2:$C$2004,$L$1)</f>
        <v>0</v>
      </c>
      <c r="M17" s="13">
        <f>SUMIFS(Lançamentos!$I$2:$I$2004,Lançamentos!$B$2:$B$2004,A17,Lançamentos!$C$2:$C$2004,$M$1)</f>
        <v>0</v>
      </c>
    </row>
    <row r="18" spans="1:13" ht="14.25" customHeight="1">
      <c r="A18" s="26" t="s">
        <v>1286</v>
      </c>
      <c r="B18" s="27">
        <f t="shared" si="0"/>
        <v>0</v>
      </c>
      <c r="C18" s="28">
        <f>SUMIFS(Lançamentos!$I$2:$I$2004,Lançamentos!$B$2:$B$2004,A18,Lançamentos!$C$2:$C$2004,$C$1)</f>
        <v>0</v>
      </c>
      <c r="D18" s="28">
        <f>SUMIFS(Lançamentos!$I$2:$I$2004,Lançamentos!$B$2:$B$2004,A18,Lançamentos!$C$2:$C$2004,$D$1)</f>
        <v>0</v>
      </c>
      <c r="E18" s="28">
        <f>SUMIFS(Lançamentos!$I$2:$I$2004,Lançamentos!$B$2:$B$2004,A18,Lançamentos!$C$2:$C$2004,$E$1)</f>
        <v>0</v>
      </c>
      <c r="F18" s="28">
        <f>SUMIFS(Lançamentos!$I$2:$I$2004,Lançamentos!$B$2:$B$2004,A18,Lançamentos!$C$2:$C$2004,$F$1)</f>
        <v>0</v>
      </c>
      <c r="G18" s="28">
        <f>SUMIFS(Lançamentos!$I$2:$I$2004,Lançamentos!$B$2:$B$2004,A18,Lançamentos!$C$2:$C$2004,$G$1)</f>
        <v>0</v>
      </c>
      <c r="H18" s="28">
        <f>SUMIFS(Lançamentos!$I$2:$I$2004,Lançamentos!$B$2:$B$2004,A18,Lançamentos!$C$2:$C$2004,$H$1)</f>
        <v>0</v>
      </c>
      <c r="I18" s="28">
        <f>SUMIFS(Lançamentos!$I$2:$I$2004,Lançamentos!$B$2:$B$2004,A18,Lançamentos!$C$2:$C$2004,$I$1)</f>
        <v>0</v>
      </c>
      <c r="J18" s="28">
        <f>SUMIFS(Lançamentos!$I$2:$I$2004,Lançamentos!$B$2:$B$2004,A18,Lançamentos!$C$2:$C$2004,$J$1)</f>
        <v>0</v>
      </c>
      <c r="K18" s="29">
        <f>SUMIFS(Lançamentos!$I$2:$I$2004,Lançamentos!$B$2:$B$2004,A18,Lançamentos!$C$2:$C$2004,$K$1)</f>
        <v>0</v>
      </c>
      <c r="L18" s="13">
        <f>SUMIFS(Lançamentos!$I$2:$I$2004,Lançamentos!$B$2:$B$2004,A18,Lançamentos!$C$2:$C$2004,$L$1)</f>
        <v>0</v>
      </c>
      <c r="M18" s="13">
        <f>SUMIFS(Lançamentos!$I$2:$I$2004,Lançamentos!$B$2:$B$2004,A18,Lançamentos!$C$2:$C$2004,$M$1)</f>
        <v>0</v>
      </c>
    </row>
    <row r="19" spans="1:13" ht="14.25" customHeight="1">
      <c r="A19" s="26" t="s">
        <v>27</v>
      </c>
      <c r="B19" s="27">
        <f t="shared" si="0"/>
        <v>38422.86</v>
      </c>
      <c r="C19" s="28">
        <f>SUMIFS(Lançamentos!$I$2:$I$2004,Lançamentos!$B$2:$B$2004,A19,Lançamentos!$C$2:$C$2004,$C$1)</f>
        <v>21024.400000000001</v>
      </c>
      <c r="D19" s="28">
        <f>SUMIFS(Lançamentos!$I$2:$I$2004,Lançamentos!$B$2:$B$2004,A19,Lançamentos!$C$2:$C$2004,$D$1)</f>
        <v>16542.580000000002</v>
      </c>
      <c r="E19" s="28">
        <f>SUMIFS(Lançamentos!$I$2:$I$2004,Lançamentos!$B$2:$B$2004,A19,Lançamentos!$C$2:$C$2004,$E$1)</f>
        <v>0</v>
      </c>
      <c r="F19" s="28">
        <f>SUMIFS(Lançamentos!$I$2:$I$2004,Lançamentos!$B$2:$B$2004,A19,Lançamentos!$C$2:$C$2004,$F$1)</f>
        <v>305.88</v>
      </c>
      <c r="G19" s="28">
        <f>SUMIFS(Lançamentos!$I$2:$I$2004,Lançamentos!$B$2:$B$2004,A19,Lançamentos!$C$2:$C$2004,$G$1)</f>
        <v>0</v>
      </c>
      <c r="H19" s="28">
        <f>SUMIFS(Lançamentos!$I$2:$I$2004,Lançamentos!$B$2:$B$2004,A19,Lançamentos!$C$2:$C$2004,$H$1)</f>
        <v>0</v>
      </c>
      <c r="I19" s="28">
        <f>SUMIFS(Lançamentos!$I$2:$I$2004,Lançamentos!$B$2:$B$2004,A19,Lançamentos!$C$2:$C$2004,$I$1)</f>
        <v>0</v>
      </c>
      <c r="J19" s="28">
        <f>SUMIFS(Lançamentos!$I$2:$I$2004,Lançamentos!$B$2:$B$2004,A19,Lançamentos!$C$2:$C$2004,$J$1)</f>
        <v>0</v>
      </c>
      <c r="K19" s="29">
        <f>SUMIFS(Lançamentos!$I$2:$I$2004,Lançamentos!$B$2:$B$2004,A19,Lançamentos!$C$2:$C$2004,$K$1)</f>
        <v>0</v>
      </c>
      <c r="L19" s="13">
        <f>SUMIFS(Lançamentos!$I$2:$I$2004,Lançamentos!$B$2:$B$2004,A19,Lançamentos!$C$2:$C$2004,$L$1)</f>
        <v>550</v>
      </c>
      <c r="M19" s="13">
        <f>SUMIFS(Lançamentos!$I$2:$I$2004,Lançamentos!$B$2:$B$2004,A19,Lançamentos!$C$2:$C$2004,$M$1)</f>
        <v>0</v>
      </c>
    </row>
    <row r="20" spans="1:13" ht="14.25" customHeight="1">
      <c r="A20" s="26" t="s">
        <v>530</v>
      </c>
      <c r="B20" s="27">
        <f t="shared" si="0"/>
        <v>20773.150000000001</v>
      </c>
      <c r="C20" s="28">
        <f>SUMIFS(Lançamentos!$I$2:$I$2004,Lançamentos!$B$2:$B$2004,A20,Lançamentos!$C$2:$C$2004,$C$1)</f>
        <v>15773.150000000001</v>
      </c>
      <c r="D20" s="28">
        <f>SUMIFS(Lançamentos!$I$2:$I$2004,Lançamentos!$B$2:$B$2004,A20,Lançamentos!$C$2:$C$2004,$D$1)</f>
        <v>0</v>
      </c>
      <c r="E20" s="28">
        <f>SUMIFS(Lançamentos!$I$2:$I$2004,Lançamentos!$B$2:$B$2004,A20,Lançamentos!$C$2:$C$2004,$E$1)</f>
        <v>0</v>
      </c>
      <c r="F20" s="28">
        <f>SUMIFS(Lançamentos!$I$2:$I$2004,Lançamentos!$B$2:$B$2004,A20,Lançamentos!$C$2:$C$2004,$F$1)</f>
        <v>0</v>
      </c>
      <c r="G20" s="28">
        <f>SUMIFS(Lançamentos!$I$2:$I$2004,Lançamentos!$B$2:$B$2004,A20,Lançamentos!$C$2:$C$2004,$G$1)</f>
        <v>0</v>
      </c>
      <c r="H20" s="28">
        <f>SUMIFS(Lançamentos!$I$2:$I$2004,Lançamentos!$B$2:$B$2004,A20,Lançamentos!$C$2:$C$2004,$H$1)</f>
        <v>0</v>
      </c>
      <c r="I20" s="28">
        <f>SUMIFS(Lançamentos!$I$2:$I$2004,Lançamentos!$B$2:$B$2004,A20,Lançamentos!$C$2:$C$2004,$I$1)</f>
        <v>5000</v>
      </c>
      <c r="J20" s="28">
        <f>SUMIFS(Lançamentos!$I$2:$I$2004,Lançamentos!$B$2:$B$2004,A20,Lançamentos!$C$2:$C$2004,$J$1)</f>
        <v>0</v>
      </c>
      <c r="K20" s="29">
        <f>SUMIFS(Lançamentos!$I$2:$I$2004,Lançamentos!$B$2:$B$2004,A20,Lançamentos!$C$2:$C$2004,$K$1)</f>
        <v>0</v>
      </c>
      <c r="L20" s="13">
        <f>SUMIFS(Lançamentos!$I$2:$I$2004,Lançamentos!$B$2:$B$2004,A20,Lançamentos!$C$2:$C$2004,$L$1)</f>
        <v>0</v>
      </c>
      <c r="M20" s="13">
        <f>SUMIFS(Lançamentos!$I$2:$I$2004,Lançamentos!$B$2:$B$2004,A20,Lançamentos!$C$2:$C$2004,$M$1)</f>
        <v>0</v>
      </c>
    </row>
    <row r="21" spans="1:13" ht="14.25" customHeight="1">
      <c r="A21" s="26" t="s">
        <v>43</v>
      </c>
      <c r="B21" s="27">
        <f t="shared" si="0"/>
        <v>16271.679999999998</v>
      </c>
      <c r="C21" s="28">
        <f>SUMIFS(Lançamentos!$I$2:$I$2004,Lançamentos!$B$2:$B$2004,A21,Lançamentos!$C$2:$C$2004,$C$1)</f>
        <v>5500</v>
      </c>
      <c r="D21" s="28">
        <f>SUMIFS(Lançamentos!$I$2:$I$2004,Lançamentos!$B$2:$B$2004,A21,Lançamentos!$C$2:$C$2004,$D$1)</f>
        <v>1955.7399999999998</v>
      </c>
      <c r="E21" s="28">
        <f>SUMIFS(Lançamentos!$I$2:$I$2004,Lançamentos!$B$2:$B$2004,A21,Lançamentos!$C$2:$C$2004,$E$1)</f>
        <v>1330</v>
      </c>
      <c r="F21" s="28">
        <f>SUMIFS(Lançamentos!$I$2:$I$2004,Lançamentos!$B$2:$B$2004,A21,Lançamentos!$C$2:$C$2004,$F$1)</f>
        <v>2331.4699999999998</v>
      </c>
      <c r="G21" s="28">
        <f>SUMIFS(Lançamentos!$I$2:$I$2004,Lançamentos!$B$2:$B$2004,A21,Lançamentos!$C$2:$C$2004,$G$1)</f>
        <v>0</v>
      </c>
      <c r="H21" s="28">
        <f>SUMIFS(Lançamentos!$I$2:$I$2004,Lançamentos!$B$2:$B$2004,A21,Lançamentos!$C$2:$C$2004,$H$1)</f>
        <v>0</v>
      </c>
      <c r="I21" s="28">
        <f>SUMIFS(Lançamentos!$I$2:$I$2004,Lançamentos!$B$2:$B$2004,A21,Lançamentos!$C$2:$C$2004,$I$1)</f>
        <v>4738.34</v>
      </c>
      <c r="J21" s="28">
        <f>SUMIFS(Lançamentos!$I$2:$I$2004,Lançamentos!$B$2:$B$2004,A21,Lançamentos!$C$2:$C$2004,$J$1)</f>
        <v>0</v>
      </c>
      <c r="K21" s="29">
        <f>SUMIFS(Lançamentos!$I$2:$I$2004,Lançamentos!$B$2:$B$2004,A21,Lançamentos!$C$2:$C$2004,$K$1)</f>
        <v>0</v>
      </c>
      <c r="L21" s="13">
        <f>SUMIFS(Lançamentos!$I$2:$I$2004,Lançamentos!$B$2:$B$2004,A21,Lançamentos!$C$2:$C$2004,$L$1)</f>
        <v>416.13</v>
      </c>
      <c r="M21" s="13">
        <f>SUMIFS(Lançamentos!$I$2:$I$2004,Lançamentos!$B$2:$B$2004,A21,Lançamentos!$C$2:$C$2004,$M$1)</f>
        <v>0</v>
      </c>
    </row>
    <row r="22" spans="1:13" ht="14.25" customHeight="1">
      <c r="A22" s="26" t="s">
        <v>813</v>
      </c>
      <c r="B22" s="27">
        <f t="shared" si="0"/>
        <v>8195.49</v>
      </c>
      <c r="C22" s="28">
        <f>SUMIFS(Lançamentos!$I$2:$I$2004,Lançamentos!$B$2:$B$2004,A22,Lançamentos!$C$2:$C$2004,$C$1)</f>
        <v>3000</v>
      </c>
      <c r="D22" s="28">
        <f>SUMIFS(Lançamentos!$I$2:$I$2004,Lançamentos!$B$2:$B$2004,A22,Lançamentos!$C$2:$C$2004,$D$1)</f>
        <v>1968.28</v>
      </c>
      <c r="E22" s="28">
        <f>SUMIFS(Lançamentos!$I$2:$I$2004,Lançamentos!$B$2:$B$2004,A22,Lançamentos!$C$2:$C$2004,$E$1)</f>
        <v>0</v>
      </c>
      <c r="F22" s="28">
        <f>SUMIFS(Lançamentos!$I$2:$I$2004,Lançamentos!$B$2:$B$2004,A22,Lançamentos!$C$2:$C$2004,$F$1)</f>
        <v>2768.65</v>
      </c>
      <c r="G22" s="28">
        <f>SUMIFS(Lançamentos!$I$2:$I$2004,Lançamentos!$B$2:$B$2004,A22,Lançamentos!$C$2:$C$2004,$G$1)</f>
        <v>458.56</v>
      </c>
      <c r="H22" s="28">
        <f>SUMIFS(Lançamentos!$I$2:$I$2004,Lançamentos!$B$2:$B$2004,A22,Lançamentos!$C$2:$C$2004,$H$1)</f>
        <v>0</v>
      </c>
      <c r="I22" s="28">
        <f>SUMIFS(Lançamentos!$I$2:$I$2004,Lançamentos!$B$2:$B$2004,A22,Lançamentos!$C$2:$C$2004,$I$1)</f>
        <v>0</v>
      </c>
      <c r="J22" s="28">
        <f>SUMIFS(Lançamentos!$I$2:$I$2004,Lançamentos!$B$2:$B$2004,A22,Lançamentos!$C$2:$C$2004,$J$1)</f>
        <v>0</v>
      </c>
      <c r="K22" s="29">
        <f>SUMIFS(Lançamentos!$I$2:$I$2004,Lançamentos!$B$2:$B$2004,A22,Lançamentos!$C$2:$C$2004,$K$1)</f>
        <v>0</v>
      </c>
      <c r="L22" s="13">
        <f>SUMIFS(Lançamentos!$I$2:$I$2004,Lançamentos!$B$2:$B$2004,A22,Lançamentos!$C$2:$C$2004,$L$1)</f>
        <v>0</v>
      </c>
      <c r="M22" s="13">
        <f>SUMIFS(Lançamentos!$I$2:$I$2004,Lançamentos!$B$2:$B$2004,A22,Lançamentos!$C$2:$C$2004,$M$1)</f>
        <v>0</v>
      </c>
    </row>
    <row r="23" spans="1:13" ht="14.25" customHeight="1">
      <c r="A23" s="26" t="s">
        <v>198</v>
      </c>
      <c r="B23" s="27">
        <f t="shared" si="0"/>
        <v>6808.8600000000006</v>
      </c>
      <c r="C23" s="28">
        <f>SUMIFS(Lançamentos!$I$2:$I$2004,Lançamentos!$B$2:$B$2004,A23,Lançamentos!$C$2:$C$2004,$C$1)</f>
        <v>1788.8600000000001</v>
      </c>
      <c r="D23" s="28">
        <f>SUMIFS(Lançamentos!$I$2:$I$2004,Lançamentos!$B$2:$B$2004,A23,Lançamentos!$C$2:$C$2004,$D$1)</f>
        <v>0</v>
      </c>
      <c r="E23" s="28">
        <f>SUMIFS(Lançamentos!$I$2:$I$2004,Lançamentos!$B$2:$B$2004,A23,Lançamentos!$C$2:$C$2004,$E$1)</f>
        <v>2280</v>
      </c>
      <c r="F23" s="28">
        <f>SUMIFS(Lançamentos!$I$2:$I$2004,Lançamentos!$B$2:$B$2004,A23,Lançamentos!$C$2:$C$2004,$F$1)</f>
        <v>0</v>
      </c>
      <c r="G23" s="28">
        <f>SUMIFS(Lançamentos!$I$2:$I$2004,Lançamentos!$B$2:$B$2004,A23,Lançamentos!$C$2:$C$2004,$G$1)</f>
        <v>0</v>
      </c>
      <c r="H23" s="28">
        <f>SUMIFS(Lançamentos!$I$2:$I$2004,Lançamentos!$B$2:$B$2004,A23,Lançamentos!$C$2:$C$2004,$H$1)</f>
        <v>1750</v>
      </c>
      <c r="I23" s="28">
        <f>SUMIFS(Lançamentos!$I$2:$I$2004,Lançamentos!$B$2:$B$2004,A23,Lançamentos!$C$2:$C$2004,$I$1)</f>
        <v>0</v>
      </c>
      <c r="J23" s="28">
        <f>SUMIFS(Lançamentos!$I$2:$I$2004,Lançamentos!$B$2:$B$2004,A23,Lançamentos!$C$2:$C$2004,$J$1)</f>
        <v>0</v>
      </c>
      <c r="K23" s="29">
        <f>SUMIFS(Lançamentos!$I$2:$I$2004,Lançamentos!$B$2:$B$2004,A23,Lançamentos!$C$2:$C$2004,$K$1)</f>
        <v>0</v>
      </c>
      <c r="L23" s="13">
        <f>SUMIFS(Lançamentos!$I$2:$I$2004,Lançamentos!$B$2:$B$2004,A23,Lançamentos!$C$2:$C$2004,$L$1)</f>
        <v>990</v>
      </c>
      <c r="M23" s="13">
        <f>SUMIFS(Lançamentos!$I$2:$I$2004,Lançamentos!$B$2:$B$2004,A23,Lançamentos!$C$2:$C$2004,$M$1)</f>
        <v>0</v>
      </c>
    </row>
    <row r="24" spans="1:13" ht="14.25" customHeight="1">
      <c r="A24" s="26" t="s">
        <v>1287</v>
      </c>
      <c r="B24" s="27">
        <f t="shared" si="0"/>
        <v>0</v>
      </c>
      <c r="C24" s="28">
        <f>SUMIFS(Lançamentos!$I$2:$I$2004,Lançamentos!$B$2:$B$2004,A24,Lançamentos!$C$2:$C$2004,$C$1)</f>
        <v>0</v>
      </c>
      <c r="D24" s="28">
        <f>SUMIFS(Lançamentos!$I$2:$I$2004,Lançamentos!$B$2:$B$2004,A24,Lançamentos!$C$2:$C$2004,$D$1)</f>
        <v>0</v>
      </c>
      <c r="E24" s="28">
        <f>SUMIFS(Lançamentos!$I$2:$I$2004,Lançamentos!$B$2:$B$2004,A24,Lançamentos!$C$2:$C$2004,$E$1)</f>
        <v>0</v>
      </c>
      <c r="F24" s="28">
        <f>SUMIFS(Lançamentos!$I$2:$I$2004,Lançamentos!$B$2:$B$2004,A24,Lançamentos!$C$2:$C$2004,$F$1)</f>
        <v>0</v>
      </c>
      <c r="G24" s="28">
        <f>SUMIFS(Lançamentos!$I$2:$I$2004,Lançamentos!$B$2:$B$2004,A24,Lançamentos!$C$2:$C$2004,$G$1)</f>
        <v>0</v>
      </c>
      <c r="H24" s="28">
        <f>SUMIFS(Lançamentos!$I$2:$I$2004,Lançamentos!$B$2:$B$2004,A24,Lançamentos!$C$2:$C$2004,$H$1)</f>
        <v>0</v>
      </c>
      <c r="I24" s="28">
        <f>SUMIFS(Lançamentos!$I$2:$I$2004,Lançamentos!$B$2:$B$2004,A24,Lançamentos!$C$2:$C$2004,$I$1)</f>
        <v>0</v>
      </c>
      <c r="J24" s="28">
        <f>SUMIFS(Lançamentos!$I$2:$I$2004,Lançamentos!$B$2:$B$2004,A24,Lançamentos!$C$2:$C$2004,$J$1)</f>
        <v>0</v>
      </c>
      <c r="K24" s="29">
        <f>SUMIFS(Lançamentos!$I$2:$I$2004,Lançamentos!$B$2:$B$2004,A24,Lançamentos!$C$2:$C$2004,$K$1)</f>
        <v>0</v>
      </c>
      <c r="L24" s="13">
        <f>SUMIFS(Lançamentos!$I$2:$I$2004,Lançamentos!$B$2:$B$2004,A24,Lançamentos!$C$2:$C$2004,$L$1)</f>
        <v>0</v>
      </c>
      <c r="M24" s="13">
        <f>SUMIFS(Lançamentos!$I$2:$I$2004,Lançamentos!$B$2:$B$2004,A24,Lançamentos!$C$2:$C$2004,$M$1)</f>
        <v>0</v>
      </c>
    </row>
    <row r="25" spans="1:13" ht="14.25" customHeight="1">
      <c r="A25" s="26" t="s">
        <v>1288</v>
      </c>
      <c r="B25" s="27">
        <f t="shared" si="0"/>
        <v>0</v>
      </c>
      <c r="C25" s="28">
        <f>SUMIFS(Lançamentos!$I$2:$I$2004,Lançamentos!$B$2:$B$2004,A25,Lançamentos!$C$2:$C$2004,$C$1)</f>
        <v>0</v>
      </c>
      <c r="D25" s="28">
        <f>SUMIFS(Lançamentos!$I$2:$I$2004,Lançamentos!$B$2:$B$2004,A25,Lançamentos!$C$2:$C$2004,$D$1)</f>
        <v>0</v>
      </c>
      <c r="E25" s="28">
        <f>SUMIFS(Lançamentos!$I$2:$I$2004,Lançamentos!$B$2:$B$2004,A25,Lançamentos!$C$2:$C$2004,$E$1)</f>
        <v>0</v>
      </c>
      <c r="F25" s="28">
        <f>SUMIFS(Lançamentos!$I$2:$I$2004,Lançamentos!$B$2:$B$2004,A25,Lançamentos!$C$2:$C$2004,$F$1)</f>
        <v>0</v>
      </c>
      <c r="G25" s="28">
        <f>SUMIFS(Lançamentos!$I$2:$I$2004,Lançamentos!$B$2:$B$2004,A25,Lançamentos!$C$2:$C$2004,$G$1)</f>
        <v>0</v>
      </c>
      <c r="H25" s="28">
        <f>SUMIFS(Lançamentos!$I$2:$I$2004,Lançamentos!$B$2:$B$2004,A25,Lançamentos!$C$2:$C$2004,$H$1)</f>
        <v>0</v>
      </c>
      <c r="I25" s="28">
        <f>SUMIFS(Lançamentos!$I$2:$I$2004,Lançamentos!$B$2:$B$2004,A25,Lançamentos!$C$2:$C$2004,$I$1)</f>
        <v>0</v>
      </c>
      <c r="J25" s="28">
        <f>SUMIFS(Lançamentos!$I$2:$I$2004,Lançamentos!$B$2:$B$2004,A25,Lançamentos!$C$2:$C$2004,$J$1)</f>
        <v>0</v>
      </c>
      <c r="K25" s="29">
        <f>SUMIFS(Lançamentos!$I$2:$I$2004,Lançamentos!$B$2:$B$2004,A25,Lançamentos!$C$2:$C$2004,$K$1)</f>
        <v>0</v>
      </c>
      <c r="L25" s="13">
        <f>SUMIFS(Lançamentos!$I$2:$I$2004,Lançamentos!$B$2:$B$2004,A25,Lançamentos!$C$2:$C$2004,$L$1)</f>
        <v>0</v>
      </c>
      <c r="M25" s="13">
        <f>SUMIFS(Lançamentos!$I$2:$I$2004,Lançamentos!$B$2:$B$2004,A25,Lançamentos!$C$2:$C$2004,$M$1)</f>
        <v>0</v>
      </c>
    </row>
    <row r="26" spans="1:13" ht="14.25" customHeight="1">
      <c r="A26" s="26" t="s">
        <v>1289</v>
      </c>
      <c r="B26" s="27">
        <f t="shared" si="0"/>
        <v>0</v>
      </c>
      <c r="C26" s="28">
        <f>SUMIFS(Lançamentos!$I$2:$I$2004,Lançamentos!$B$2:$B$2004,A26,Lançamentos!$C$2:$C$2004,$C$1)</f>
        <v>0</v>
      </c>
      <c r="D26" s="28">
        <f>SUMIFS(Lançamentos!$I$2:$I$2004,Lançamentos!$B$2:$B$2004,A26,Lançamentos!$C$2:$C$2004,$D$1)</f>
        <v>0</v>
      </c>
      <c r="E26" s="28">
        <f>SUMIFS(Lançamentos!$I$2:$I$2004,Lançamentos!$B$2:$B$2004,A26,Lançamentos!$C$2:$C$2004,$E$1)</f>
        <v>0</v>
      </c>
      <c r="F26" s="28">
        <f>SUMIFS(Lançamentos!$I$2:$I$2004,Lançamentos!$B$2:$B$2004,A26,Lançamentos!$C$2:$C$2004,$F$1)</f>
        <v>0</v>
      </c>
      <c r="G26" s="28">
        <f>SUMIFS(Lançamentos!$I$2:$I$2004,Lançamentos!$B$2:$B$2004,A26,Lançamentos!$C$2:$C$2004,$G$1)</f>
        <v>0</v>
      </c>
      <c r="H26" s="28">
        <f>SUMIFS(Lançamentos!$I$2:$I$2004,Lançamentos!$B$2:$B$2004,A26,Lançamentos!$C$2:$C$2004,$H$1)</f>
        <v>0</v>
      </c>
      <c r="I26" s="28">
        <f>SUMIFS(Lançamentos!$I$2:$I$2004,Lançamentos!$B$2:$B$2004,A26,Lançamentos!$C$2:$C$2004,$I$1)</f>
        <v>0</v>
      </c>
      <c r="J26" s="28">
        <f>SUMIFS(Lançamentos!$I$2:$I$2004,Lançamentos!$B$2:$B$2004,A26,Lançamentos!$C$2:$C$2004,$J$1)</f>
        <v>0</v>
      </c>
      <c r="K26" s="29">
        <f>SUMIFS(Lançamentos!$I$2:$I$2004,Lançamentos!$B$2:$B$2004,A26,Lançamentos!$C$2:$C$2004,$K$1)</f>
        <v>0</v>
      </c>
      <c r="L26" s="13">
        <f>SUMIFS(Lançamentos!$I$2:$I$2004,Lançamentos!$B$2:$B$2004,A26,Lançamentos!$C$2:$C$2004,$L$1)</f>
        <v>0</v>
      </c>
      <c r="M26" s="13">
        <f>SUMIFS(Lançamentos!$I$2:$I$2004,Lançamentos!$B$2:$B$2004,A26,Lançamentos!$C$2:$C$2004,$M$1)</f>
        <v>0</v>
      </c>
    </row>
    <row r="27" spans="1:13" ht="14.25" customHeight="1">
      <c r="A27" s="26" t="s">
        <v>491</v>
      </c>
      <c r="B27" s="27">
        <f t="shared" si="0"/>
        <v>23680.91</v>
      </c>
      <c r="C27" s="28">
        <f>SUMIFS(Lançamentos!$I$2:$I$2004,Lançamentos!$B$2:$B$2004,A27,Lançamentos!$C$2:$C$2004,$C$1)</f>
        <v>18882.060000000001</v>
      </c>
      <c r="D27" s="28">
        <f>SUMIFS(Lançamentos!$I$2:$I$2004,Lançamentos!$B$2:$B$2004,A27,Lançamentos!$C$2:$C$2004,$D$1)</f>
        <v>665</v>
      </c>
      <c r="E27" s="28">
        <f>SUMIFS(Lançamentos!$I$2:$I$2004,Lançamentos!$B$2:$B$2004,A27,Lançamentos!$C$2:$C$2004,$E$1)</f>
        <v>0</v>
      </c>
      <c r="F27" s="28">
        <f>SUMIFS(Lançamentos!$I$2:$I$2004,Lançamentos!$B$2:$B$2004,A27,Lançamentos!$C$2:$C$2004,$F$1)</f>
        <v>0</v>
      </c>
      <c r="G27" s="28">
        <f>SUMIFS(Lançamentos!$I$2:$I$2004,Lançamentos!$B$2:$B$2004,A27,Lançamentos!$C$2:$C$2004,$G$1)</f>
        <v>0</v>
      </c>
      <c r="H27" s="28">
        <f>SUMIFS(Lançamentos!$I$2:$I$2004,Lançamentos!$B$2:$B$2004,A27,Lançamentos!$C$2:$C$2004,$H$1)</f>
        <v>0</v>
      </c>
      <c r="I27" s="28">
        <f>SUMIFS(Lançamentos!$I$2:$I$2004,Lançamentos!$B$2:$B$2004,A27,Lançamentos!$C$2:$C$2004,$I$1)</f>
        <v>0</v>
      </c>
      <c r="J27" s="28">
        <f>SUMIFS(Lançamentos!$I$2:$I$2004,Lançamentos!$B$2:$B$2004,A27,Lançamentos!$C$2:$C$2004,$J$1)</f>
        <v>0</v>
      </c>
      <c r="K27" s="29">
        <f>SUMIFS(Lançamentos!$I$2:$I$2004,Lançamentos!$B$2:$B$2004,A27,Lançamentos!$C$2:$C$2004,$K$1)</f>
        <v>0</v>
      </c>
      <c r="L27" s="13">
        <f>SUMIFS(Lançamentos!$I$2:$I$2004,Lançamentos!$B$2:$B$2004,A27,Lançamentos!$C$2:$C$2004,$L$1)</f>
        <v>4133.8499999999995</v>
      </c>
      <c r="M27" s="13">
        <f>SUMIFS(Lançamentos!$I$2:$I$2004,Lançamentos!$B$2:$B$2004,A27,Lançamentos!$C$2:$C$2004,$M$1)</f>
        <v>0</v>
      </c>
    </row>
    <row r="28" spans="1:13" ht="14.25" customHeight="1">
      <c r="A28" s="26" t="s">
        <v>243</v>
      </c>
      <c r="B28" s="27">
        <f t="shared" si="0"/>
        <v>18112.64</v>
      </c>
      <c r="C28" s="28">
        <f>SUMIFS(Lançamentos!$I$2:$I$2004,Lançamentos!$B$2:$B$2004,A28,Lançamentos!$C$2:$C$2004,$C$1)</f>
        <v>13631</v>
      </c>
      <c r="D28" s="28">
        <f>SUMIFS(Lançamentos!$I$2:$I$2004,Lançamentos!$B$2:$B$2004,A28,Lançamentos!$C$2:$C$2004,$D$1)</f>
        <v>1231.6400000000001</v>
      </c>
      <c r="E28" s="28">
        <f>SUMIFS(Lançamentos!$I$2:$I$2004,Lançamentos!$B$2:$B$2004,A28,Lançamentos!$C$2:$C$2004,$E$1)</f>
        <v>0</v>
      </c>
      <c r="F28" s="28">
        <f>SUMIFS(Lançamentos!$I$2:$I$2004,Lançamentos!$B$2:$B$2004,A28,Lançamentos!$C$2:$C$2004,$F$1)</f>
        <v>0</v>
      </c>
      <c r="G28" s="28">
        <f>SUMIFS(Lançamentos!$I$2:$I$2004,Lançamentos!$B$2:$B$2004,A28,Lançamentos!$C$2:$C$2004,$G$1)</f>
        <v>0</v>
      </c>
      <c r="H28" s="28">
        <f>SUMIFS(Lançamentos!$I$2:$I$2004,Lançamentos!$B$2:$B$2004,A28,Lançamentos!$C$2:$C$2004,$H$1)</f>
        <v>0</v>
      </c>
      <c r="I28" s="28">
        <f>SUMIFS(Lançamentos!$I$2:$I$2004,Lançamentos!$B$2:$B$2004,A28,Lançamentos!$C$2:$C$2004,$I$1)</f>
        <v>400</v>
      </c>
      <c r="J28" s="28">
        <f>SUMIFS(Lançamentos!$I$2:$I$2004,Lançamentos!$B$2:$B$2004,A28,Lançamentos!$C$2:$C$2004,$J$1)</f>
        <v>0</v>
      </c>
      <c r="K28" s="29">
        <f>SUMIFS(Lançamentos!$I$2:$I$2004,Lançamentos!$B$2:$B$2004,A28,Lançamentos!$C$2:$C$2004,$K$1)</f>
        <v>0</v>
      </c>
      <c r="L28" s="13">
        <f>SUMIFS(Lançamentos!$I$2:$I$2004,Lançamentos!$B$2:$B$2004,A28,Lançamentos!$C$2:$C$2004,$L$1)</f>
        <v>2850</v>
      </c>
      <c r="M28" s="13">
        <f>SUMIFS(Lançamentos!$I$2:$I$2004,Lançamentos!$B$2:$B$2004,A28,Lançamentos!$C$2:$C$2004,$M$1)</f>
        <v>0</v>
      </c>
    </row>
    <row r="29" spans="1:13" ht="14.25" customHeight="1">
      <c r="A29" s="26" t="s">
        <v>1290</v>
      </c>
      <c r="B29" s="27">
        <f t="shared" si="0"/>
        <v>0</v>
      </c>
      <c r="C29" s="28">
        <f>SUMIFS(Lançamentos!$I$2:$I$2004,Lançamentos!$B$2:$B$2004,A29,Lançamentos!$C$2:$C$2004,$C$1)</f>
        <v>0</v>
      </c>
      <c r="D29" s="28">
        <f>SUMIFS(Lançamentos!$I$2:$I$2004,Lançamentos!$B$2:$B$2004,A29,Lançamentos!$C$2:$C$2004,$D$1)</f>
        <v>0</v>
      </c>
      <c r="E29" s="28">
        <f>SUMIFS(Lançamentos!$I$2:$I$2004,Lançamentos!$B$2:$B$2004,A29,Lançamentos!$C$2:$C$2004,$E$1)</f>
        <v>0</v>
      </c>
      <c r="F29" s="28">
        <f>SUMIFS(Lançamentos!$I$2:$I$2004,Lançamentos!$B$2:$B$2004,A29,Lançamentos!$C$2:$C$2004,$F$1)</f>
        <v>0</v>
      </c>
      <c r="G29" s="28">
        <f>SUMIFS(Lançamentos!$I$2:$I$2004,Lançamentos!$B$2:$B$2004,A29,Lançamentos!$C$2:$C$2004,$G$1)</f>
        <v>0</v>
      </c>
      <c r="H29" s="28">
        <f>SUMIFS(Lançamentos!$I$2:$I$2004,Lançamentos!$B$2:$B$2004,A29,Lançamentos!$C$2:$C$2004,$H$1)</f>
        <v>0</v>
      </c>
      <c r="I29" s="28">
        <f>SUMIFS(Lançamentos!$I$2:$I$2004,Lançamentos!$B$2:$B$2004,A29,Lançamentos!$C$2:$C$2004,$I$1)</f>
        <v>0</v>
      </c>
      <c r="J29" s="28">
        <f>SUMIFS(Lançamentos!$I$2:$I$2004,Lançamentos!$B$2:$B$2004,A29,Lançamentos!$C$2:$C$2004,$J$1)</f>
        <v>0</v>
      </c>
      <c r="K29" s="29">
        <f>SUMIFS(Lançamentos!$I$2:$I$2004,Lançamentos!$B$2:$B$2004,A29,Lançamentos!$C$2:$C$2004,$K$1)</f>
        <v>0</v>
      </c>
      <c r="L29" s="13">
        <f>SUMIFS(Lançamentos!$I$2:$I$2004,Lançamentos!$B$2:$B$2004,A29,Lançamentos!$C$2:$C$2004,$L$1)</f>
        <v>0</v>
      </c>
      <c r="M29" s="13">
        <f>SUMIFS(Lançamentos!$I$2:$I$2004,Lançamentos!$B$2:$B$2004,A29,Lançamentos!$C$2:$C$2004,$M$1)</f>
        <v>0</v>
      </c>
    </row>
    <row r="30" spans="1:13" ht="14.25" customHeight="1">
      <c r="A30" s="26" t="s">
        <v>57</v>
      </c>
      <c r="B30" s="27">
        <f t="shared" si="0"/>
        <v>41294.21</v>
      </c>
      <c r="C30" s="28">
        <f>SUMIFS(Lançamentos!$I$2:$I$2004,Lançamentos!$B$2:$B$2004,A30,Lançamentos!$C$2:$C$2004,$C$1)</f>
        <v>1900</v>
      </c>
      <c r="D30" s="28">
        <f>SUMIFS(Lançamentos!$I$2:$I$2004,Lançamentos!$B$2:$B$2004,A30,Lançamentos!$C$2:$C$2004,$D$1)</f>
        <v>22699.059999999998</v>
      </c>
      <c r="E30" s="28">
        <f>SUMIFS(Lançamentos!$I$2:$I$2004,Lançamentos!$B$2:$B$2004,A30,Lançamentos!$C$2:$C$2004,$E$1)</f>
        <v>0</v>
      </c>
      <c r="F30" s="28">
        <f>SUMIFS(Lançamentos!$I$2:$I$2004,Lançamentos!$B$2:$B$2004,A30,Lançamentos!$C$2:$C$2004,$F$1)</f>
        <v>12307.500000000002</v>
      </c>
      <c r="G30" s="28">
        <f>SUMIFS(Lançamentos!$I$2:$I$2004,Lançamentos!$B$2:$B$2004,A30,Lançamentos!$C$2:$C$2004,$G$1)</f>
        <v>0</v>
      </c>
      <c r="H30" s="28">
        <f>SUMIFS(Lançamentos!$I$2:$I$2004,Lançamentos!$B$2:$B$2004,A30,Lançamentos!$C$2:$C$2004,$H$1)</f>
        <v>2887.65</v>
      </c>
      <c r="I30" s="28">
        <f>SUMIFS(Lançamentos!$I$2:$I$2004,Lançamentos!$B$2:$B$2004,A30,Lançamentos!$C$2:$C$2004,$I$1)</f>
        <v>1500</v>
      </c>
      <c r="J30" s="28">
        <f>SUMIFS(Lançamentos!$I$2:$I$2004,Lançamentos!$B$2:$B$2004,A30,Lançamentos!$C$2:$C$2004,$J$1)</f>
        <v>0</v>
      </c>
      <c r="K30" s="29">
        <f>SUMIFS(Lançamentos!$I$2:$I$2004,Lançamentos!$B$2:$B$2004,A30,Lançamentos!$C$2:$C$2004,$K$1)</f>
        <v>0</v>
      </c>
      <c r="L30" s="13">
        <f>SUMIFS(Lançamentos!$I$2:$I$2004,Lançamentos!$B$2:$B$2004,A30,Lançamentos!$C$2:$C$2004,$L$1)</f>
        <v>0</v>
      </c>
      <c r="M30" s="13">
        <f>SUMIFS(Lançamentos!$I$2:$I$2004,Lançamentos!$B$2:$B$2004,A30,Lançamentos!$C$2:$C$2004,$M$1)</f>
        <v>0</v>
      </c>
    </row>
    <row r="31" spans="1:13" ht="14.25" customHeight="1">
      <c r="A31" s="26" t="s">
        <v>193</v>
      </c>
      <c r="B31" s="27">
        <f t="shared" si="0"/>
        <v>14708.25</v>
      </c>
      <c r="C31" s="28">
        <f>SUMIFS(Lançamentos!$I$2:$I$2004,Lançamentos!$B$2:$B$2004,A31,Lançamentos!$C$2:$C$2004,$C$1)</f>
        <v>12820</v>
      </c>
      <c r="D31" s="28">
        <f>SUMIFS(Lançamentos!$I$2:$I$2004,Lançamentos!$B$2:$B$2004,A31,Lançamentos!$C$2:$C$2004,$D$1)</f>
        <v>0</v>
      </c>
      <c r="E31" s="28">
        <f>SUMIFS(Lançamentos!$I$2:$I$2004,Lançamentos!$B$2:$B$2004,A31,Lançamentos!$C$2:$C$2004,$E$1)</f>
        <v>0</v>
      </c>
      <c r="F31" s="28">
        <f>SUMIFS(Lançamentos!$I$2:$I$2004,Lançamentos!$B$2:$B$2004,A31,Lançamentos!$C$2:$C$2004,$F$1)</f>
        <v>0</v>
      </c>
      <c r="G31" s="28">
        <f>SUMIFS(Lançamentos!$I$2:$I$2004,Lançamentos!$B$2:$B$2004,A31,Lançamentos!$C$2:$C$2004,$G$1)</f>
        <v>0</v>
      </c>
      <c r="H31" s="28">
        <f>SUMIFS(Lançamentos!$I$2:$I$2004,Lançamentos!$B$2:$B$2004,A31,Lançamentos!$C$2:$C$2004,$H$1)</f>
        <v>0</v>
      </c>
      <c r="I31" s="28">
        <f>SUMIFS(Lançamentos!$I$2:$I$2004,Lançamentos!$B$2:$B$2004,A31,Lançamentos!$C$2:$C$2004,$I$1)</f>
        <v>0</v>
      </c>
      <c r="J31" s="28">
        <f>SUMIFS(Lançamentos!$I$2:$I$2004,Lançamentos!$B$2:$B$2004,A31,Lançamentos!$C$2:$C$2004,$J$1)</f>
        <v>0</v>
      </c>
      <c r="K31" s="29">
        <f>SUMIFS(Lançamentos!$I$2:$I$2004,Lançamentos!$B$2:$B$2004,A31,Lançamentos!$C$2:$C$2004,$K$1)</f>
        <v>0</v>
      </c>
      <c r="L31" s="13">
        <f>SUMIFS(Lançamentos!$I$2:$I$2004,Lançamentos!$B$2:$B$2004,A31,Lançamentos!$C$2:$C$2004,$L$1)</f>
        <v>1888.25</v>
      </c>
      <c r="M31" s="13">
        <f>SUMIFS(Lançamentos!$I$2:$I$2004,Lançamentos!$B$2:$B$2004,A31,Lançamentos!$C$2:$C$2004,$M$1)</f>
        <v>0</v>
      </c>
    </row>
    <row r="32" spans="1:13" ht="15">
      <c r="A32" s="26" t="s">
        <v>616</v>
      </c>
      <c r="B32" s="27">
        <f t="shared" si="0"/>
        <v>20719.41</v>
      </c>
      <c r="C32" s="28">
        <f>SUMIFS(Lançamentos!$I$2:$I$2004,Lançamentos!$B$2:$B$2004,A32,Lançamentos!$C$2:$C$2004,$C$1)</f>
        <v>13530</v>
      </c>
      <c r="D32" s="28">
        <f>SUMIFS(Lançamentos!$I$2:$I$2004,Lançamentos!$B$2:$B$2004,A32,Lançamentos!$C$2:$C$2004,$D$1)</f>
        <v>3761.91</v>
      </c>
      <c r="E32" s="28">
        <f>SUMIFS(Lançamentos!$I$2:$I$2004,Lançamentos!$B$2:$B$2004,A32,Lançamentos!$C$2:$C$2004,$E$1)</f>
        <v>0</v>
      </c>
      <c r="F32" s="28">
        <f>SUMIFS(Lançamentos!$I$2:$I$2004,Lançamentos!$B$2:$B$2004,A32,Lançamentos!$C$2:$C$2004,$F$1)</f>
        <v>0</v>
      </c>
      <c r="G32" s="28">
        <f>SUMIFS(Lançamentos!$I$2:$I$2004,Lançamentos!$B$2:$B$2004,A32,Lançamentos!$C$2:$C$2004,$G$1)</f>
        <v>0</v>
      </c>
      <c r="H32" s="28">
        <f>SUMIFS(Lançamentos!$I$2:$I$2004,Lançamentos!$B$2:$B$2004,A32,Lançamentos!$C$2:$C$2004,$H$1)</f>
        <v>0</v>
      </c>
      <c r="I32" s="28">
        <f>SUMIFS(Lançamentos!$I$2:$I$2004,Lançamentos!$B$2:$B$2004,A32,Lançamentos!$C$2:$C$2004,$I$1)</f>
        <v>3427.5</v>
      </c>
      <c r="J32" s="28">
        <f>SUMIFS(Lançamentos!$I$2:$I$2004,Lançamentos!$B$2:$B$2004,A32,Lançamentos!$C$2:$C$2004,$J$1)</f>
        <v>0</v>
      </c>
      <c r="K32" s="29">
        <f>SUMIFS(Lançamentos!$I$2:$I$2004,Lançamentos!$B$2:$B$2004,A32,Lançamentos!$C$2:$C$2004,$K$1)</f>
        <v>0</v>
      </c>
      <c r="L32" s="13">
        <f>SUMIFS(Lançamentos!$I$2:$I$2004,Lançamentos!$B$2:$B$2004,A32,Lançamentos!$C$2:$C$2004,$L$1)</f>
        <v>0</v>
      </c>
      <c r="M32" s="13">
        <f>SUMIFS(Lançamentos!$I$2:$I$2004,Lançamentos!$B$2:$B$2004,A32,Lançamentos!$C$2:$C$2004,$M$1)</f>
        <v>0</v>
      </c>
    </row>
    <row r="33" spans="1:13" ht="15">
      <c r="A33" s="26" t="s">
        <v>1291</v>
      </c>
      <c r="B33" s="27">
        <f t="shared" si="0"/>
        <v>0</v>
      </c>
      <c r="C33" s="28">
        <f>SUMIFS(Lançamentos!$I$2:$I$2004,Lançamentos!$B$2:$B$2004,A33,Lançamentos!$C$2:$C$2004,$C$1)</f>
        <v>0</v>
      </c>
      <c r="D33" s="28">
        <f>SUMIFS(Lançamentos!$I$2:$I$2004,Lançamentos!$B$2:$B$2004,A33,Lançamentos!$C$2:$C$2004,$D$1)</f>
        <v>0</v>
      </c>
      <c r="E33" s="28">
        <f>SUMIFS(Lançamentos!$I$2:$I$2004,Lançamentos!$B$2:$B$2004,A33,Lançamentos!$C$2:$C$2004,$E$1)</f>
        <v>0</v>
      </c>
      <c r="F33" s="28">
        <f>SUMIFS(Lançamentos!$I$2:$I$2004,Lançamentos!$B$2:$B$2004,A33,Lançamentos!$C$2:$C$2004,$F$1)</f>
        <v>0</v>
      </c>
      <c r="G33" s="28">
        <f>SUMIFS(Lançamentos!$I$2:$I$2004,Lançamentos!$B$2:$B$2004,A33,Lançamentos!$C$2:$C$2004,$G$1)</f>
        <v>0</v>
      </c>
      <c r="H33" s="28">
        <f>SUMIFS(Lançamentos!$I$2:$I$2004,Lançamentos!$B$2:$B$2004,A33,Lançamentos!$C$2:$C$2004,$H$1)</f>
        <v>0</v>
      </c>
      <c r="I33" s="28">
        <f>SUMIFS(Lançamentos!$I$2:$I$2004,Lançamentos!$B$2:$B$2004,A33,Lançamentos!$C$2:$C$2004,$I$1)</f>
        <v>0</v>
      </c>
      <c r="J33" s="28">
        <f>SUMIFS(Lançamentos!$I$2:$I$2004,Lançamentos!$B$2:$B$2004,A33,Lançamentos!$C$2:$C$2004,$J$1)</f>
        <v>0</v>
      </c>
      <c r="K33" s="29">
        <f>SUMIFS(Lançamentos!$I$2:$I$2004,Lançamentos!$B$2:$B$2004,A33,Lançamentos!$C$2:$C$2004,$K$1)</f>
        <v>0</v>
      </c>
      <c r="L33" s="13">
        <f>SUMIFS(Lançamentos!$I$2:$I$2004,Lançamentos!$B$2:$B$2004,A33,Lançamentos!$C$2:$C$2004,$L$1)</f>
        <v>0</v>
      </c>
      <c r="M33" s="13">
        <f>SUMIFS(Lançamentos!$I$2:$I$2004,Lançamentos!$B$2:$B$2004,A33,Lançamentos!$C$2:$C$2004,$M$1)</f>
        <v>0</v>
      </c>
    </row>
    <row r="34" spans="1:13" ht="15">
      <c r="A34" s="26" t="s">
        <v>1292</v>
      </c>
      <c r="B34" s="27">
        <f t="shared" ref="B34:B65" si="1">SUM(C34:M34)</f>
        <v>0</v>
      </c>
      <c r="C34" s="28">
        <f>SUMIFS(Lançamentos!$I$2:$I$2004,Lançamentos!$B$2:$B$2004,A34,Lançamentos!$C$2:$C$2004,$C$1)</f>
        <v>0</v>
      </c>
      <c r="D34" s="28">
        <f>SUMIFS(Lançamentos!$I$2:$I$2004,Lançamentos!$B$2:$B$2004,A34,Lançamentos!$C$2:$C$2004,$D$1)</f>
        <v>0</v>
      </c>
      <c r="E34" s="28">
        <f>SUMIFS(Lançamentos!$I$2:$I$2004,Lançamentos!$B$2:$B$2004,A34,Lançamentos!$C$2:$C$2004,$E$1)</f>
        <v>0</v>
      </c>
      <c r="F34" s="28">
        <f>SUMIFS(Lançamentos!$I$2:$I$2004,Lançamentos!$B$2:$B$2004,A34,Lançamentos!$C$2:$C$2004,$F$1)</f>
        <v>0</v>
      </c>
      <c r="G34" s="28">
        <f>SUMIFS(Lançamentos!$I$2:$I$2004,Lançamentos!$B$2:$B$2004,A34,Lançamentos!$C$2:$C$2004,$G$1)</f>
        <v>0</v>
      </c>
      <c r="H34" s="28">
        <f>SUMIFS(Lançamentos!$I$2:$I$2004,Lançamentos!$B$2:$B$2004,A34,Lançamentos!$C$2:$C$2004,$H$1)</f>
        <v>0</v>
      </c>
      <c r="I34" s="28">
        <f>SUMIFS(Lançamentos!$I$2:$I$2004,Lançamentos!$B$2:$B$2004,A34,Lançamentos!$C$2:$C$2004,$I$1)</f>
        <v>0</v>
      </c>
      <c r="J34" s="28">
        <f>SUMIFS(Lançamentos!$I$2:$I$2004,Lançamentos!$B$2:$B$2004,A34,Lançamentos!$C$2:$C$2004,$J$1)</f>
        <v>0</v>
      </c>
      <c r="K34" s="29">
        <f>SUMIFS(Lançamentos!$I$2:$I$2004,Lançamentos!$B$2:$B$2004,A34,Lançamentos!$C$2:$C$2004,$K$1)</f>
        <v>0</v>
      </c>
      <c r="L34" s="13">
        <f>SUMIFS(Lançamentos!$I$2:$I$2004,Lançamentos!$B$2:$B$2004,A34,Lançamentos!$C$2:$C$2004,$L$1)</f>
        <v>0</v>
      </c>
      <c r="M34" s="13">
        <f>SUMIFS(Lançamentos!$I$2:$I$2004,Lançamentos!$B$2:$B$2004,A34,Lançamentos!$C$2:$C$2004,$M$1)</f>
        <v>0</v>
      </c>
    </row>
    <row r="35" spans="1:13" ht="15">
      <c r="A35" s="26" t="s">
        <v>727</v>
      </c>
      <c r="B35" s="27">
        <f t="shared" si="1"/>
        <v>9129.4699999999993</v>
      </c>
      <c r="C35" s="28">
        <f>SUMIFS(Lançamentos!$I$2:$I$2004,Lançamentos!$B$2:$B$2004,A35,Lançamentos!$C$2:$C$2004,$C$1)</f>
        <v>5328</v>
      </c>
      <c r="D35" s="28">
        <f>SUMIFS(Lançamentos!$I$2:$I$2004,Lançamentos!$B$2:$B$2004,A35,Lançamentos!$C$2:$C$2004,$D$1)</f>
        <v>2108.2399999999998</v>
      </c>
      <c r="E35" s="28">
        <f>SUMIFS(Lançamentos!$I$2:$I$2004,Lançamentos!$B$2:$B$2004,A35,Lançamentos!$C$2:$C$2004,$E$1)</f>
        <v>0</v>
      </c>
      <c r="F35" s="28">
        <f>SUMIFS(Lançamentos!$I$2:$I$2004,Lançamentos!$B$2:$B$2004,A35,Lançamentos!$C$2:$C$2004,$F$1)</f>
        <v>0</v>
      </c>
      <c r="G35" s="28">
        <f>SUMIFS(Lançamentos!$I$2:$I$2004,Lançamentos!$B$2:$B$2004,A35,Lançamentos!$C$2:$C$2004,$G$1)</f>
        <v>0</v>
      </c>
      <c r="H35" s="28">
        <f>SUMIFS(Lançamentos!$I$2:$I$2004,Lançamentos!$B$2:$B$2004,A35,Lançamentos!$C$2:$C$2004,$H$1)</f>
        <v>0</v>
      </c>
      <c r="I35" s="28">
        <f>SUMIFS(Lançamentos!$I$2:$I$2004,Lançamentos!$B$2:$B$2004,A35,Lançamentos!$C$2:$C$2004,$I$1)</f>
        <v>0</v>
      </c>
      <c r="J35" s="28">
        <f>SUMIFS(Lançamentos!$I$2:$I$2004,Lançamentos!$B$2:$B$2004,A35,Lançamentos!$C$2:$C$2004,$J$1)</f>
        <v>0</v>
      </c>
      <c r="K35" s="29">
        <f>SUMIFS(Lançamentos!$I$2:$I$2004,Lançamentos!$B$2:$B$2004,A35,Lançamentos!$C$2:$C$2004,$K$1)</f>
        <v>0</v>
      </c>
      <c r="L35" s="13">
        <f>SUMIFS(Lançamentos!$I$2:$I$2004,Lançamentos!$B$2:$B$2004,A35,Lançamentos!$C$2:$C$2004,$L$1)</f>
        <v>1693.23</v>
      </c>
      <c r="M35" s="13">
        <f>SUMIFS(Lançamentos!$I$2:$I$2004,Lançamentos!$B$2:$B$2004,A35,Lançamentos!$C$2:$C$2004,$M$1)</f>
        <v>0</v>
      </c>
    </row>
    <row r="36" spans="1:13" ht="15">
      <c r="A36" s="26" t="s">
        <v>1078</v>
      </c>
      <c r="B36" s="27">
        <f t="shared" si="1"/>
        <v>10479.709999999999</v>
      </c>
      <c r="C36" s="28">
        <f>SUMIFS(Lançamentos!$I$2:$I$2004,Lançamentos!$B$2:$B$2004,A36,Lançamentos!$C$2:$C$2004,$C$1)</f>
        <v>10479.709999999999</v>
      </c>
      <c r="D36" s="28">
        <f>SUMIFS(Lançamentos!$I$2:$I$2004,Lançamentos!$B$2:$B$2004,A36,Lançamentos!$C$2:$C$2004,$D$1)</f>
        <v>0</v>
      </c>
      <c r="E36" s="28">
        <f>SUMIFS(Lançamentos!$I$2:$I$2004,Lançamentos!$B$2:$B$2004,A36,Lançamentos!$C$2:$C$2004,$E$1)</f>
        <v>0</v>
      </c>
      <c r="F36" s="28">
        <f>SUMIFS(Lançamentos!$I$2:$I$2004,Lançamentos!$B$2:$B$2004,A36,Lançamentos!$C$2:$C$2004,$F$1)</f>
        <v>0</v>
      </c>
      <c r="G36" s="28">
        <f>SUMIFS(Lançamentos!$I$2:$I$2004,Lançamentos!$B$2:$B$2004,A36,Lançamentos!$C$2:$C$2004,$G$1)</f>
        <v>0</v>
      </c>
      <c r="H36" s="28">
        <f>SUMIFS(Lançamentos!$I$2:$I$2004,Lançamentos!$B$2:$B$2004,A36,Lançamentos!$C$2:$C$2004,$H$1)</f>
        <v>0</v>
      </c>
      <c r="I36" s="28">
        <f>SUMIFS(Lançamentos!$I$2:$I$2004,Lançamentos!$B$2:$B$2004,A36,Lançamentos!$C$2:$C$2004,$I$1)</f>
        <v>0</v>
      </c>
      <c r="J36" s="28">
        <f>SUMIFS(Lançamentos!$I$2:$I$2004,Lançamentos!$B$2:$B$2004,A36,Lançamentos!$C$2:$C$2004,$J$1)</f>
        <v>0</v>
      </c>
      <c r="K36" s="29">
        <f>SUMIFS(Lançamentos!$I$2:$I$2004,Lançamentos!$B$2:$B$2004,A36,Lançamentos!$C$2:$C$2004,$K$1)</f>
        <v>0</v>
      </c>
      <c r="L36" s="13">
        <f>SUMIFS(Lançamentos!$I$2:$I$2004,Lançamentos!$B$2:$B$2004,A36,Lançamentos!$C$2:$C$2004,$L$1)</f>
        <v>0</v>
      </c>
      <c r="M36" s="13">
        <f>SUMIFS(Lançamentos!$I$2:$I$2004,Lançamentos!$B$2:$B$2004,A36,Lançamentos!$C$2:$C$2004,$M$1)</f>
        <v>0</v>
      </c>
    </row>
    <row r="37" spans="1:13" ht="15">
      <c r="A37" s="26" t="s">
        <v>625</v>
      </c>
      <c r="B37" s="27">
        <f t="shared" si="1"/>
        <v>29280.239999999998</v>
      </c>
      <c r="C37" s="28">
        <f>SUMIFS(Lançamentos!$I$2:$I$2004,Lançamentos!$B$2:$B$2004,A37,Lançamentos!$C$2:$C$2004,$C$1)</f>
        <v>25729.16</v>
      </c>
      <c r="D37" s="28">
        <f>SUMIFS(Lançamentos!$I$2:$I$2004,Lançamentos!$B$2:$B$2004,A37,Lançamentos!$C$2:$C$2004,$D$1)</f>
        <v>0</v>
      </c>
      <c r="E37" s="28">
        <f>SUMIFS(Lançamentos!$I$2:$I$2004,Lançamentos!$B$2:$B$2004,A37,Lançamentos!$C$2:$C$2004,$E$1)</f>
        <v>0</v>
      </c>
      <c r="F37" s="28">
        <f>SUMIFS(Lançamentos!$I$2:$I$2004,Lançamentos!$B$2:$B$2004,A37,Lançamentos!$C$2:$C$2004,$F$1)</f>
        <v>0</v>
      </c>
      <c r="G37" s="28">
        <f>SUMIFS(Lançamentos!$I$2:$I$2004,Lançamentos!$B$2:$B$2004,A37,Lançamentos!$C$2:$C$2004,$G$1)</f>
        <v>3551.08</v>
      </c>
      <c r="H37" s="28">
        <f>SUMIFS(Lançamentos!$I$2:$I$2004,Lançamentos!$B$2:$B$2004,A37,Lançamentos!$C$2:$C$2004,$H$1)</f>
        <v>0</v>
      </c>
      <c r="I37" s="28">
        <f>SUMIFS(Lançamentos!$I$2:$I$2004,Lançamentos!$B$2:$B$2004,A37,Lançamentos!$C$2:$C$2004,$I$1)</f>
        <v>0</v>
      </c>
      <c r="J37" s="28">
        <f>SUMIFS(Lançamentos!$I$2:$I$2004,Lançamentos!$B$2:$B$2004,A37,Lançamentos!$C$2:$C$2004,$J$1)</f>
        <v>0</v>
      </c>
      <c r="K37" s="29">
        <f>SUMIFS(Lançamentos!$I$2:$I$2004,Lançamentos!$B$2:$B$2004,A37,Lançamentos!$C$2:$C$2004,$K$1)</f>
        <v>0</v>
      </c>
      <c r="L37" s="13">
        <f>SUMIFS(Lançamentos!$I$2:$I$2004,Lançamentos!$B$2:$B$2004,A37,Lançamentos!$C$2:$C$2004,$L$1)</f>
        <v>0</v>
      </c>
      <c r="M37" s="13">
        <f>SUMIFS(Lançamentos!$I$2:$I$2004,Lançamentos!$B$2:$B$2004,A37,Lançamentos!$C$2:$C$2004,$M$1)</f>
        <v>0</v>
      </c>
    </row>
    <row r="38" spans="1:13" ht="15">
      <c r="A38" s="26" t="s">
        <v>1294</v>
      </c>
      <c r="B38" s="27">
        <f t="shared" si="1"/>
        <v>0</v>
      </c>
      <c r="C38" s="28">
        <f>SUMIFS(Lançamentos!$I$2:$I$2004,Lançamentos!$B$2:$B$2004,A38,Lançamentos!$C$2:$C$2004,$C$1)</f>
        <v>0</v>
      </c>
      <c r="D38" s="28">
        <f>SUMIFS(Lançamentos!$I$2:$I$2004,Lançamentos!$B$2:$B$2004,A38,Lançamentos!$C$2:$C$2004,$D$1)</f>
        <v>0</v>
      </c>
      <c r="E38" s="28">
        <f>SUMIFS(Lançamentos!$I$2:$I$2004,Lançamentos!$B$2:$B$2004,A38,Lançamentos!$C$2:$C$2004,$E$1)</f>
        <v>0</v>
      </c>
      <c r="F38" s="28">
        <f>SUMIFS(Lançamentos!$I$2:$I$2004,Lançamentos!$B$2:$B$2004,A38,Lançamentos!$C$2:$C$2004,$F$1)</f>
        <v>0</v>
      </c>
      <c r="G38" s="28">
        <f>SUMIFS(Lançamentos!$I$2:$I$2004,Lançamentos!$B$2:$B$2004,A38,Lançamentos!$C$2:$C$2004,$G$1)</f>
        <v>0</v>
      </c>
      <c r="H38" s="28">
        <f>SUMIFS(Lançamentos!$I$2:$I$2004,Lançamentos!$B$2:$B$2004,A38,Lançamentos!$C$2:$C$2004,$H$1)</f>
        <v>0</v>
      </c>
      <c r="I38" s="28">
        <f>SUMIFS(Lançamentos!$I$2:$I$2004,Lançamentos!$B$2:$B$2004,A38,Lançamentos!$C$2:$C$2004,$I$1)</f>
        <v>0</v>
      </c>
      <c r="J38" s="28">
        <f>SUMIFS(Lançamentos!$I$2:$I$2004,Lançamentos!$B$2:$B$2004,A38,Lançamentos!$C$2:$C$2004,$J$1)</f>
        <v>0</v>
      </c>
      <c r="K38" s="29">
        <f>SUMIFS(Lançamentos!$I$2:$I$2004,Lançamentos!$B$2:$B$2004,A38,Lançamentos!$C$2:$C$2004,$K$1)</f>
        <v>0</v>
      </c>
      <c r="L38" s="13">
        <f>SUMIFS(Lançamentos!$I$2:$I$2004,Lançamentos!$B$2:$B$2004,A38,Lançamentos!$C$2:$C$2004,$L$1)</f>
        <v>0</v>
      </c>
      <c r="M38" s="13">
        <f>SUMIFS(Lançamentos!$I$2:$I$2004,Lançamentos!$B$2:$B$2004,A38,Lançamentos!$C$2:$C$2004,$M$1)</f>
        <v>0</v>
      </c>
    </row>
    <row r="39" spans="1:13" ht="15">
      <c r="A39" s="26" t="s">
        <v>436</v>
      </c>
      <c r="B39" s="27">
        <f t="shared" si="1"/>
        <v>24932.559999999998</v>
      </c>
      <c r="C39" s="28">
        <f>SUMIFS(Lançamentos!$I$2:$I$2004,Lançamentos!$B$2:$B$2004,A39,Lançamentos!$C$2:$C$2004,$C$1)</f>
        <v>19903.03</v>
      </c>
      <c r="D39" s="28">
        <f>SUMIFS(Lançamentos!$I$2:$I$2004,Lançamentos!$B$2:$B$2004,A39,Lançamentos!$C$2:$C$2004,$D$1)</f>
        <v>1208.28</v>
      </c>
      <c r="E39" s="28">
        <f>SUMIFS(Lançamentos!$I$2:$I$2004,Lançamentos!$B$2:$B$2004,A39,Lançamentos!$C$2:$C$2004,$E$1)</f>
        <v>0</v>
      </c>
      <c r="F39" s="28">
        <f>SUMIFS(Lançamentos!$I$2:$I$2004,Lançamentos!$B$2:$B$2004,A39,Lançamentos!$C$2:$C$2004,$F$1)</f>
        <v>1671.25</v>
      </c>
      <c r="G39" s="28">
        <f>SUMIFS(Lançamentos!$I$2:$I$2004,Lançamentos!$B$2:$B$2004,A39,Lançamentos!$C$2:$C$2004,$G$1)</f>
        <v>0</v>
      </c>
      <c r="H39" s="28">
        <f>SUMIFS(Lançamentos!$I$2:$I$2004,Lançamentos!$B$2:$B$2004,A39,Lançamentos!$C$2:$C$2004,$H$1)</f>
        <v>0</v>
      </c>
      <c r="I39" s="28">
        <f>SUMIFS(Lançamentos!$I$2:$I$2004,Lançamentos!$B$2:$B$2004,A39,Lançamentos!$C$2:$C$2004,$I$1)</f>
        <v>2150</v>
      </c>
      <c r="J39" s="28">
        <f>SUMIFS(Lançamentos!$I$2:$I$2004,Lançamentos!$B$2:$B$2004,A39,Lançamentos!$C$2:$C$2004,$J$1)</f>
        <v>0</v>
      </c>
      <c r="K39" s="29">
        <f>SUMIFS(Lançamentos!$I$2:$I$2004,Lançamentos!$B$2:$B$2004,A39,Lançamentos!$C$2:$C$2004,$K$1)</f>
        <v>0</v>
      </c>
      <c r="L39" s="13">
        <f>SUMIFS(Lançamentos!$I$2:$I$2004,Lançamentos!$B$2:$B$2004,A39,Lançamentos!$C$2:$C$2004,$L$1)</f>
        <v>0</v>
      </c>
      <c r="M39" s="13">
        <f>SUMIFS(Lançamentos!$I$2:$I$2004,Lançamentos!$B$2:$B$2004,A39,Lançamentos!$C$2:$C$2004,$M$1)</f>
        <v>0</v>
      </c>
    </row>
    <row r="40" spans="1:13" ht="15">
      <c r="A40" s="26" t="s">
        <v>182</v>
      </c>
      <c r="B40" s="27">
        <f t="shared" si="1"/>
        <v>56780.59</v>
      </c>
      <c r="C40" s="28">
        <f>SUMIFS(Lançamentos!$I$2:$I$2004,Lançamentos!$B$2:$B$2004,A40,Lançamentos!$C$2:$C$2004,$C$1)</f>
        <v>22885</v>
      </c>
      <c r="D40" s="28">
        <f>SUMIFS(Lançamentos!$I$2:$I$2004,Lançamentos!$B$2:$B$2004,A40,Lançamentos!$C$2:$C$2004,$D$1)</f>
        <v>7538.7799999999988</v>
      </c>
      <c r="E40" s="28">
        <f>SUMIFS(Lançamentos!$I$2:$I$2004,Lançamentos!$B$2:$B$2004,A40,Lançamentos!$C$2:$C$2004,$E$1)</f>
        <v>1805</v>
      </c>
      <c r="F40" s="28">
        <f>SUMIFS(Lançamentos!$I$2:$I$2004,Lançamentos!$B$2:$B$2004,A40,Lançamentos!$C$2:$C$2004,$F$1)</f>
        <v>9677.7800000000007</v>
      </c>
      <c r="G40" s="28">
        <f>SUMIFS(Lançamentos!$I$2:$I$2004,Lançamentos!$B$2:$B$2004,A40,Lançamentos!$C$2:$C$2004,$G$1)</f>
        <v>9174.0299999999988</v>
      </c>
      <c r="H40" s="28">
        <f>SUMIFS(Lançamentos!$I$2:$I$2004,Lançamentos!$B$2:$B$2004,A40,Lançamentos!$C$2:$C$2004,$H$1)</f>
        <v>4200</v>
      </c>
      <c r="I40" s="28">
        <f>SUMIFS(Lançamentos!$I$2:$I$2004,Lançamentos!$B$2:$B$2004,A40,Lançamentos!$C$2:$C$2004,$I$1)</f>
        <v>1500</v>
      </c>
      <c r="J40" s="28">
        <f>SUMIFS(Lançamentos!$I$2:$I$2004,Lançamentos!$B$2:$B$2004,A40,Lançamentos!$C$2:$C$2004,$J$1)</f>
        <v>0</v>
      </c>
      <c r="K40" s="29">
        <f>SUMIFS(Lançamentos!$I$2:$I$2004,Lançamentos!$B$2:$B$2004,A40,Lançamentos!$C$2:$C$2004,$K$1)</f>
        <v>0</v>
      </c>
      <c r="L40" s="13">
        <f>SUMIFS(Lançamentos!$I$2:$I$2004,Lançamentos!$B$2:$B$2004,A40,Lançamentos!$C$2:$C$2004,$L$1)</f>
        <v>0</v>
      </c>
      <c r="M40" s="13">
        <f>SUMIFS(Lançamentos!$I$2:$I$2004,Lançamentos!$B$2:$B$2004,A40,Lançamentos!$C$2:$C$2004,$M$1)</f>
        <v>0</v>
      </c>
    </row>
    <row r="41" spans="1:13" ht="15">
      <c r="A41" s="26" t="s">
        <v>765</v>
      </c>
      <c r="B41" s="27">
        <f t="shared" si="1"/>
        <v>37331.03</v>
      </c>
      <c r="C41" s="28">
        <f>SUMIFS(Lançamentos!$I$2:$I$2004,Lançamentos!$B$2:$B$2004,A41,Lançamentos!$C$2:$C$2004,$C$1)</f>
        <v>37331.03</v>
      </c>
      <c r="D41" s="28">
        <f>SUMIFS(Lançamentos!$I$2:$I$2004,Lançamentos!$B$2:$B$2004,A41,Lançamentos!$C$2:$C$2004,$D$1)</f>
        <v>0</v>
      </c>
      <c r="E41" s="28">
        <f>SUMIFS(Lançamentos!$I$2:$I$2004,Lançamentos!$B$2:$B$2004,A41,Lançamentos!$C$2:$C$2004,$E$1)</f>
        <v>0</v>
      </c>
      <c r="F41" s="28">
        <f>SUMIFS(Lançamentos!$I$2:$I$2004,Lançamentos!$B$2:$B$2004,A41,Lançamentos!$C$2:$C$2004,$F$1)</f>
        <v>0</v>
      </c>
      <c r="G41" s="28">
        <f>SUMIFS(Lançamentos!$I$2:$I$2004,Lançamentos!$B$2:$B$2004,A41,Lançamentos!$C$2:$C$2004,$G$1)</f>
        <v>0</v>
      </c>
      <c r="H41" s="28">
        <f>SUMIFS(Lançamentos!$I$2:$I$2004,Lançamentos!$B$2:$B$2004,A41,Lançamentos!$C$2:$C$2004,$H$1)</f>
        <v>0</v>
      </c>
      <c r="I41" s="28">
        <f>SUMIFS(Lançamentos!$I$2:$I$2004,Lançamentos!$B$2:$B$2004,A41,Lançamentos!$C$2:$C$2004,$I$1)</f>
        <v>0</v>
      </c>
      <c r="J41" s="28">
        <f>SUMIFS(Lançamentos!$I$2:$I$2004,Lançamentos!$B$2:$B$2004,A41,Lançamentos!$C$2:$C$2004,$J$1)</f>
        <v>0</v>
      </c>
      <c r="K41" s="29">
        <f>SUMIFS(Lançamentos!$I$2:$I$2004,Lançamentos!$B$2:$B$2004,A41,Lançamentos!$C$2:$C$2004,$K$1)</f>
        <v>0</v>
      </c>
      <c r="L41" s="13">
        <f>SUMIFS(Lançamentos!$I$2:$I$2004,Lançamentos!$B$2:$B$2004,A41,Lançamentos!$C$2:$C$2004,$L$1)</f>
        <v>0</v>
      </c>
      <c r="M41" s="13">
        <f>SUMIFS(Lançamentos!$I$2:$I$2004,Lançamentos!$B$2:$B$2004,A41,Lançamentos!$C$2:$C$2004,$M$1)</f>
        <v>0</v>
      </c>
    </row>
    <row r="42" spans="1:13" ht="15">
      <c r="A42" s="26" t="s">
        <v>156</v>
      </c>
      <c r="B42" s="27">
        <f t="shared" si="1"/>
        <v>6707.77</v>
      </c>
      <c r="C42" s="28">
        <f>SUMIFS(Lançamentos!$I$2:$I$2004,Lançamentos!$B$2:$B$2004,A42,Lançamentos!$C$2:$C$2004,$C$1)</f>
        <v>3720</v>
      </c>
      <c r="D42" s="28">
        <f>SUMIFS(Lançamentos!$I$2:$I$2004,Lançamentos!$B$2:$B$2004,A42,Lançamentos!$C$2:$C$2004,$D$1)</f>
        <v>0</v>
      </c>
      <c r="E42" s="28">
        <f>SUMIFS(Lançamentos!$I$2:$I$2004,Lançamentos!$B$2:$B$2004,A42,Lançamentos!$C$2:$C$2004,$E$1)</f>
        <v>1045</v>
      </c>
      <c r="F42" s="28">
        <f>SUMIFS(Lançamentos!$I$2:$I$2004,Lançamentos!$B$2:$B$2004,A42,Lançamentos!$C$2:$C$2004,$F$1)</f>
        <v>1942.77</v>
      </c>
      <c r="G42" s="28">
        <f>SUMIFS(Lançamentos!$I$2:$I$2004,Lançamentos!$B$2:$B$2004,A42,Lançamentos!$C$2:$C$2004,$G$1)</f>
        <v>0</v>
      </c>
      <c r="H42" s="28">
        <f>SUMIFS(Lançamentos!$I$2:$I$2004,Lançamentos!$B$2:$B$2004,A42,Lançamentos!$C$2:$C$2004,$H$1)</f>
        <v>0</v>
      </c>
      <c r="I42" s="28">
        <f>SUMIFS(Lançamentos!$I$2:$I$2004,Lançamentos!$B$2:$B$2004,A42,Lançamentos!$C$2:$C$2004,$I$1)</f>
        <v>0</v>
      </c>
      <c r="J42" s="28">
        <f>SUMIFS(Lançamentos!$I$2:$I$2004,Lançamentos!$B$2:$B$2004,A42,Lançamentos!$C$2:$C$2004,$J$1)</f>
        <v>0</v>
      </c>
      <c r="K42" s="29">
        <f>SUMIFS(Lançamentos!$I$2:$I$2004,Lançamentos!$B$2:$B$2004,A42,Lançamentos!$C$2:$C$2004,$K$1)</f>
        <v>0</v>
      </c>
      <c r="L42" s="13">
        <f>SUMIFS(Lançamentos!$I$2:$I$2004,Lançamentos!$B$2:$B$2004,A42,Lançamentos!$C$2:$C$2004,$L$1)</f>
        <v>0</v>
      </c>
      <c r="M42" s="13">
        <f>SUMIFS(Lançamentos!$I$2:$I$2004,Lançamentos!$B$2:$B$2004,A42,Lançamentos!$C$2:$C$2004,$M$1)</f>
        <v>0</v>
      </c>
    </row>
    <row r="43" spans="1:13" ht="15">
      <c r="A43" s="26" t="s">
        <v>231</v>
      </c>
      <c r="B43" s="27">
        <f t="shared" si="1"/>
        <v>20850.519999999997</v>
      </c>
      <c r="C43" s="28">
        <f>SUMIFS(Lançamentos!$I$2:$I$2004,Lançamentos!$B$2:$B$2004,A43,Lançamentos!$C$2:$C$2004,$C$1)</f>
        <v>6195.61</v>
      </c>
      <c r="D43" s="28">
        <f>SUMIFS(Lançamentos!$I$2:$I$2004,Lançamentos!$B$2:$B$2004,A43,Lançamentos!$C$2:$C$2004,$D$1)</f>
        <v>2375.7399999999998</v>
      </c>
      <c r="E43" s="28">
        <f>SUMIFS(Lançamentos!$I$2:$I$2004,Lançamentos!$B$2:$B$2004,A43,Lançamentos!$C$2:$C$2004,$E$1)</f>
        <v>0</v>
      </c>
      <c r="F43" s="28">
        <f>SUMIFS(Lançamentos!$I$2:$I$2004,Lançamentos!$B$2:$B$2004,A43,Lançamentos!$C$2:$C$2004,$F$1)</f>
        <v>912.17</v>
      </c>
      <c r="G43" s="28">
        <f>SUMIFS(Lançamentos!$I$2:$I$2004,Lançamentos!$B$2:$B$2004,A43,Lançamentos!$C$2:$C$2004,$G$1)</f>
        <v>0</v>
      </c>
      <c r="H43" s="28">
        <f>SUMIFS(Lançamentos!$I$2:$I$2004,Lançamentos!$B$2:$B$2004,A43,Lançamentos!$C$2:$C$2004,$H$1)</f>
        <v>0</v>
      </c>
      <c r="I43" s="28">
        <f>SUMIFS(Lançamentos!$I$2:$I$2004,Lançamentos!$B$2:$B$2004,A43,Lançamentos!$C$2:$C$2004,$I$1)</f>
        <v>11367</v>
      </c>
      <c r="J43" s="28">
        <f>SUMIFS(Lançamentos!$I$2:$I$2004,Lançamentos!$B$2:$B$2004,A43,Lançamentos!$C$2:$C$2004,$J$1)</f>
        <v>0</v>
      </c>
      <c r="K43" s="29">
        <f>SUMIFS(Lançamentos!$I$2:$I$2004,Lançamentos!$B$2:$B$2004,A43,Lançamentos!$C$2:$C$2004,$K$1)</f>
        <v>0</v>
      </c>
      <c r="L43" s="13">
        <f>SUMIFS(Lançamentos!$I$2:$I$2004,Lançamentos!$B$2:$B$2004,A43,Lançamentos!$C$2:$C$2004,$L$1)</f>
        <v>0</v>
      </c>
      <c r="M43" s="13">
        <f>SUMIFS(Lançamentos!$I$2:$I$2004,Lançamentos!$B$2:$B$2004,A43,Lançamentos!$C$2:$C$2004,$M$1)</f>
        <v>0</v>
      </c>
    </row>
    <row r="44" spans="1:13" ht="15">
      <c r="A44" s="26" t="s">
        <v>1296</v>
      </c>
      <c r="B44" s="27">
        <f t="shared" si="1"/>
        <v>0</v>
      </c>
      <c r="C44" s="28">
        <f>SUMIFS(Lançamentos!$I$2:$I$2004,Lançamentos!$B$2:$B$2004,A44,Lançamentos!$C$2:$C$2004,$C$1)</f>
        <v>0</v>
      </c>
      <c r="D44" s="28">
        <f>SUMIFS(Lançamentos!$I$2:$I$2004,Lançamentos!$B$2:$B$2004,A44,Lançamentos!$C$2:$C$2004,$D$1)</f>
        <v>0</v>
      </c>
      <c r="E44" s="28">
        <f>SUMIFS(Lançamentos!$I$2:$I$2004,Lançamentos!$B$2:$B$2004,A44,Lançamentos!$C$2:$C$2004,$E$1)</f>
        <v>0</v>
      </c>
      <c r="F44" s="28">
        <f>SUMIFS(Lançamentos!$I$2:$I$2004,Lançamentos!$B$2:$B$2004,A44,Lançamentos!$C$2:$C$2004,$F$1)</f>
        <v>0</v>
      </c>
      <c r="G44" s="28">
        <f>SUMIFS(Lançamentos!$I$2:$I$2004,Lançamentos!$B$2:$B$2004,A44,Lançamentos!$C$2:$C$2004,$G$1)</f>
        <v>0</v>
      </c>
      <c r="H44" s="28">
        <f>SUMIFS(Lançamentos!$I$2:$I$2004,Lançamentos!$B$2:$B$2004,A44,Lançamentos!$C$2:$C$2004,$H$1)</f>
        <v>0</v>
      </c>
      <c r="I44" s="28">
        <f>SUMIFS(Lançamentos!$I$2:$I$2004,Lançamentos!$B$2:$B$2004,A44,Lançamentos!$C$2:$C$2004,$I$1)</f>
        <v>0</v>
      </c>
      <c r="J44" s="28">
        <f>SUMIFS(Lançamentos!$I$2:$I$2004,Lançamentos!$B$2:$B$2004,A44,Lançamentos!$C$2:$C$2004,$J$1)</f>
        <v>0</v>
      </c>
      <c r="K44" s="29">
        <f>SUMIFS(Lançamentos!$I$2:$I$2004,Lançamentos!$B$2:$B$2004,A44,Lançamentos!$C$2:$C$2004,$K$1)</f>
        <v>0</v>
      </c>
      <c r="L44" s="13">
        <f>SUMIFS(Lançamentos!$I$2:$I$2004,Lançamentos!$B$2:$B$2004,A44,Lançamentos!$C$2:$C$2004,$L$1)</f>
        <v>0</v>
      </c>
      <c r="M44" s="13">
        <f>SUMIFS(Lançamentos!$I$2:$I$2004,Lançamentos!$B$2:$B$2004,A44,Lançamentos!$C$2:$C$2004,$M$1)</f>
        <v>0</v>
      </c>
    </row>
    <row r="45" spans="1:13" ht="15">
      <c r="A45" s="26" t="s">
        <v>1297</v>
      </c>
      <c r="B45" s="27">
        <f t="shared" si="1"/>
        <v>0</v>
      </c>
      <c r="C45" s="28">
        <f>SUMIFS(Lançamentos!$I$2:$I$2004,Lançamentos!$B$2:$B$2004,A45,Lançamentos!$C$2:$C$2004,$C$1)</f>
        <v>0</v>
      </c>
      <c r="D45" s="28">
        <f>SUMIFS(Lançamentos!$I$2:$I$2004,Lançamentos!$B$2:$B$2004,A45,Lançamentos!$C$2:$C$2004,$D$1)</f>
        <v>0</v>
      </c>
      <c r="E45" s="28">
        <f>SUMIFS(Lançamentos!$I$2:$I$2004,Lançamentos!$B$2:$B$2004,A45,Lançamentos!$C$2:$C$2004,$E$1)</f>
        <v>0</v>
      </c>
      <c r="F45" s="28">
        <f>SUMIFS(Lançamentos!$I$2:$I$2004,Lançamentos!$B$2:$B$2004,A45,Lançamentos!$C$2:$C$2004,$F$1)</f>
        <v>0</v>
      </c>
      <c r="G45" s="28">
        <f>SUMIFS(Lançamentos!$I$2:$I$2004,Lançamentos!$B$2:$B$2004,A45,Lançamentos!$C$2:$C$2004,$G$1)</f>
        <v>0</v>
      </c>
      <c r="H45" s="28">
        <f>SUMIFS(Lançamentos!$I$2:$I$2004,Lançamentos!$B$2:$B$2004,A45,Lançamentos!$C$2:$C$2004,$H$1)</f>
        <v>0</v>
      </c>
      <c r="I45" s="28">
        <f>SUMIFS(Lançamentos!$I$2:$I$2004,Lançamentos!$B$2:$B$2004,A45,Lançamentos!$C$2:$C$2004,$I$1)</f>
        <v>0</v>
      </c>
      <c r="J45" s="28">
        <f>SUMIFS(Lançamentos!$I$2:$I$2004,Lançamentos!$B$2:$B$2004,A45,Lançamentos!$C$2:$C$2004,$J$1)</f>
        <v>0</v>
      </c>
      <c r="K45" s="29">
        <f>SUMIFS(Lançamentos!$I$2:$I$2004,Lançamentos!$B$2:$B$2004,A45,Lançamentos!$C$2:$C$2004,$K$1)</f>
        <v>0</v>
      </c>
      <c r="L45" s="13">
        <f>SUMIFS(Lançamentos!$I$2:$I$2004,Lançamentos!$B$2:$B$2004,A45,Lançamentos!$C$2:$C$2004,$L$1)</f>
        <v>0</v>
      </c>
      <c r="M45" s="13">
        <f>SUMIFS(Lançamentos!$I$2:$I$2004,Lançamentos!$B$2:$B$2004,A45,Lançamentos!$C$2:$C$2004,$M$1)</f>
        <v>0</v>
      </c>
    </row>
    <row r="46" spans="1:13" ht="15">
      <c r="A46" s="26" t="s">
        <v>634</v>
      </c>
      <c r="B46" s="27">
        <f t="shared" si="1"/>
        <v>16163.060000000001</v>
      </c>
      <c r="C46" s="28">
        <f>SUMIFS(Lançamentos!$I$2:$I$2004,Lançamentos!$B$2:$B$2004,A46,Lançamentos!$C$2:$C$2004,$C$1)</f>
        <v>3628.46</v>
      </c>
      <c r="D46" s="28">
        <f>SUMIFS(Lançamentos!$I$2:$I$2004,Lançamentos!$B$2:$B$2004,A46,Lançamentos!$C$2:$C$2004,$D$1)</f>
        <v>0</v>
      </c>
      <c r="E46" s="28">
        <f>SUMIFS(Lançamentos!$I$2:$I$2004,Lançamentos!$B$2:$B$2004,A46,Lançamentos!$C$2:$C$2004,$E$1)</f>
        <v>0</v>
      </c>
      <c r="F46" s="28">
        <f>SUMIFS(Lançamentos!$I$2:$I$2004,Lançamentos!$B$2:$B$2004,A46,Lançamentos!$C$2:$C$2004,$F$1)</f>
        <v>0</v>
      </c>
      <c r="G46" s="28">
        <f>SUMIFS(Lançamentos!$I$2:$I$2004,Lançamentos!$B$2:$B$2004,A46,Lançamentos!$C$2:$C$2004,$G$1)</f>
        <v>0</v>
      </c>
      <c r="H46" s="28">
        <f>SUMIFS(Lançamentos!$I$2:$I$2004,Lançamentos!$B$2:$B$2004,A46,Lançamentos!$C$2:$C$2004,$H$1)</f>
        <v>0</v>
      </c>
      <c r="I46" s="28">
        <f>SUMIFS(Lançamentos!$I$2:$I$2004,Lançamentos!$B$2:$B$2004,A46,Lançamentos!$C$2:$C$2004,$I$1)</f>
        <v>12534.6</v>
      </c>
      <c r="J46" s="28">
        <f>SUMIFS(Lançamentos!$I$2:$I$2004,Lançamentos!$B$2:$B$2004,A46,Lançamentos!$C$2:$C$2004,$J$1)</f>
        <v>0</v>
      </c>
      <c r="K46" s="29">
        <f>SUMIFS(Lançamentos!$I$2:$I$2004,Lançamentos!$B$2:$B$2004,A46,Lançamentos!$C$2:$C$2004,$K$1)</f>
        <v>0</v>
      </c>
      <c r="L46" s="13">
        <f>SUMIFS(Lançamentos!$I$2:$I$2004,Lançamentos!$B$2:$B$2004,A46,Lançamentos!$C$2:$C$2004,$L$1)</f>
        <v>0</v>
      </c>
      <c r="M46" s="13">
        <f>SUMIFS(Lançamentos!$I$2:$I$2004,Lançamentos!$B$2:$B$2004,A46,Lançamentos!$C$2:$C$2004,$M$1)</f>
        <v>0</v>
      </c>
    </row>
    <row r="47" spans="1:13" ht="15">
      <c r="A47" s="26" t="s">
        <v>662</v>
      </c>
      <c r="B47" s="27">
        <f t="shared" si="1"/>
        <v>31993.120000000003</v>
      </c>
      <c r="C47" s="28">
        <f>SUMIFS(Lançamentos!$I$2:$I$2004,Lançamentos!$B$2:$B$2004,A47,Lançamentos!$C$2:$C$2004,$C$1)</f>
        <v>7391.3600000000006</v>
      </c>
      <c r="D47" s="28">
        <f>SUMIFS(Lançamentos!$I$2:$I$2004,Lançamentos!$B$2:$B$2004,A47,Lançamentos!$C$2:$C$2004,$D$1)</f>
        <v>0</v>
      </c>
      <c r="E47" s="28">
        <f>SUMIFS(Lançamentos!$I$2:$I$2004,Lançamentos!$B$2:$B$2004,A47,Lançamentos!$C$2:$C$2004,$E$1)</f>
        <v>0</v>
      </c>
      <c r="F47" s="28">
        <f>SUMIFS(Lançamentos!$I$2:$I$2004,Lançamentos!$B$2:$B$2004,A47,Lançamentos!$C$2:$C$2004,$F$1)</f>
        <v>0</v>
      </c>
      <c r="G47" s="28">
        <f>SUMIFS(Lançamentos!$I$2:$I$2004,Lançamentos!$B$2:$B$2004,A47,Lançamentos!$C$2:$C$2004,$G$1)</f>
        <v>4343.29</v>
      </c>
      <c r="H47" s="28">
        <f>SUMIFS(Lançamentos!$I$2:$I$2004,Lançamentos!$B$2:$B$2004,A47,Lançamentos!$C$2:$C$2004,$H$1)</f>
        <v>0</v>
      </c>
      <c r="I47" s="28">
        <f>SUMIFS(Lançamentos!$I$2:$I$2004,Lançamentos!$B$2:$B$2004,A47,Lançamentos!$C$2:$C$2004,$I$1)</f>
        <v>20258.47</v>
      </c>
      <c r="J47" s="28">
        <f>SUMIFS(Lançamentos!$I$2:$I$2004,Lançamentos!$B$2:$B$2004,A47,Lançamentos!$C$2:$C$2004,$J$1)</f>
        <v>0</v>
      </c>
      <c r="K47" s="29">
        <f>SUMIFS(Lançamentos!$I$2:$I$2004,Lançamentos!$B$2:$B$2004,A47,Lançamentos!$C$2:$C$2004,$K$1)</f>
        <v>0</v>
      </c>
      <c r="L47" s="13">
        <f>SUMIFS(Lançamentos!$I$2:$I$2004,Lançamentos!$B$2:$B$2004,A47,Lançamentos!$C$2:$C$2004,$L$1)</f>
        <v>0</v>
      </c>
      <c r="M47" s="13">
        <f>SUMIFS(Lançamentos!$I$2:$I$2004,Lançamentos!$B$2:$B$2004,A47,Lançamentos!$C$2:$C$2004,$M$1)</f>
        <v>0</v>
      </c>
    </row>
    <row r="48" spans="1:13" ht="15">
      <c r="A48" s="26" t="s">
        <v>1298</v>
      </c>
      <c r="B48" s="27">
        <f t="shared" si="1"/>
        <v>0</v>
      </c>
      <c r="C48" s="28">
        <f>SUMIFS(Lançamentos!$I$2:$I$2004,Lançamentos!$B$2:$B$2004,A48,Lançamentos!$C$2:$C$2004,$C$1)</f>
        <v>0</v>
      </c>
      <c r="D48" s="28">
        <f>SUMIFS(Lançamentos!$I$2:$I$2004,Lançamentos!$B$2:$B$2004,A48,Lançamentos!$C$2:$C$2004,$D$1)</f>
        <v>0</v>
      </c>
      <c r="E48" s="28">
        <f>SUMIFS(Lançamentos!$I$2:$I$2004,Lançamentos!$B$2:$B$2004,A48,Lançamentos!$C$2:$C$2004,$E$1)</f>
        <v>0</v>
      </c>
      <c r="F48" s="28">
        <f>SUMIFS(Lançamentos!$I$2:$I$2004,Lançamentos!$B$2:$B$2004,A48,Lançamentos!$C$2:$C$2004,$F$1)</f>
        <v>0</v>
      </c>
      <c r="G48" s="28">
        <f>SUMIFS(Lançamentos!$I$2:$I$2004,Lançamentos!$B$2:$B$2004,A48,Lançamentos!$C$2:$C$2004,$G$1)</f>
        <v>0</v>
      </c>
      <c r="H48" s="28">
        <f>SUMIFS(Lançamentos!$I$2:$I$2004,Lançamentos!$B$2:$B$2004,A48,Lançamentos!$C$2:$C$2004,$H$1)</f>
        <v>0</v>
      </c>
      <c r="I48" s="28">
        <f>SUMIFS(Lançamentos!$I$2:$I$2004,Lançamentos!$B$2:$B$2004,A48,Lançamentos!$C$2:$C$2004,$I$1)</f>
        <v>0</v>
      </c>
      <c r="J48" s="28">
        <f>SUMIFS(Lançamentos!$I$2:$I$2004,Lançamentos!$B$2:$B$2004,A48,Lançamentos!$C$2:$C$2004,$J$1)</f>
        <v>0</v>
      </c>
      <c r="K48" s="29">
        <f>SUMIFS(Lançamentos!$I$2:$I$2004,Lançamentos!$B$2:$B$2004,A48,Lançamentos!$C$2:$C$2004,$K$1)</f>
        <v>0</v>
      </c>
      <c r="L48" s="13">
        <f>SUMIFS(Lançamentos!$I$2:$I$2004,Lançamentos!$B$2:$B$2004,A48,Lançamentos!$C$2:$C$2004,$L$1)</f>
        <v>0</v>
      </c>
      <c r="M48" s="13">
        <f>SUMIFS(Lançamentos!$I$2:$I$2004,Lançamentos!$B$2:$B$2004,A48,Lançamentos!$C$2:$C$2004,$M$1)</f>
        <v>0</v>
      </c>
    </row>
    <row r="49" spans="1:13" ht="15">
      <c r="A49" s="26" t="s">
        <v>1299</v>
      </c>
      <c r="B49" s="27">
        <f t="shared" si="1"/>
        <v>0</v>
      </c>
      <c r="C49" s="28">
        <f>SUMIFS(Lançamentos!$I$2:$I$2004,Lançamentos!$B$2:$B$2004,A49,Lançamentos!$C$2:$C$2004,$C$1)</f>
        <v>0</v>
      </c>
      <c r="D49" s="28">
        <f>SUMIFS(Lançamentos!$I$2:$I$2004,Lançamentos!$B$2:$B$2004,A49,Lançamentos!$C$2:$C$2004,$D$1)</f>
        <v>0</v>
      </c>
      <c r="E49" s="28">
        <f>SUMIFS(Lançamentos!$I$2:$I$2004,Lançamentos!$B$2:$B$2004,A49,Lançamentos!$C$2:$C$2004,$E$1)</f>
        <v>0</v>
      </c>
      <c r="F49" s="28">
        <f>SUMIFS(Lançamentos!$I$2:$I$2004,Lançamentos!$B$2:$B$2004,A49,Lançamentos!$C$2:$C$2004,$F$1)</f>
        <v>0</v>
      </c>
      <c r="G49" s="28">
        <f>SUMIFS(Lançamentos!$I$2:$I$2004,Lançamentos!$B$2:$B$2004,A49,Lançamentos!$C$2:$C$2004,$G$1)</f>
        <v>0</v>
      </c>
      <c r="H49" s="28">
        <f>SUMIFS(Lançamentos!$I$2:$I$2004,Lançamentos!$B$2:$B$2004,A49,Lançamentos!$C$2:$C$2004,$H$1)</f>
        <v>0</v>
      </c>
      <c r="I49" s="28">
        <f>SUMIFS(Lançamentos!$I$2:$I$2004,Lançamentos!$B$2:$B$2004,A49,Lançamentos!$C$2:$C$2004,$I$1)</f>
        <v>0</v>
      </c>
      <c r="J49" s="28">
        <f>SUMIFS(Lançamentos!$I$2:$I$2004,Lançamentos!$B$2:$B$2004,A49,Lançamentos!$C$2:$C$2004,$J$1)</f>
        <v>0</v>
      </c>
      <c r="K49" s="29">
        <f>SUMIFS(Lançamentos!$I$2:$I$2004,Lançamentos!$B$2:$B$2004,A49,Lançamentos!$C$2:$C$2004,$K$1)</f>
        <v>0</v>
      </c>
      <c r="L49" s="13">
        <f>SUMIFS(Lançamentos!$I$2:$I$2004,Lançamentos!$B$2:$B$2004,A49,Lançamentos!$C$2:$C$2004,$L$1)</f>
        <v>0</v>
      </c>
      <c r="M49" s="13">
        <f>SUMIFS(Lançamentos!$I$2:$I$2004,Lançamentos!$B$2:$B$2004,A49,Lançamentos!$C$2:$C$2004,$M$1)</f>
        <v>0</v>
      </c>
    </row>
    <row r="50" spans="1:13" ht="15">
      <c r="A50" s="26" t="s">
        <v>50</v>
      </c>
      <c r="B50" s="27">
        <f t="shared" si="1"/>
        <v>34403.42</v>
      </c>
      <c r="C50" s="28">
        <f>SUMIFS(Lançamentos!$I$2:$I$2004,Lançamentos!$B$2:$B$2004,A50,Lançamentos!$C$2:$C$2004,$C$1)</f>
        <v>8470</v>
      </c>
      <c r="D50" s="28">
        <f>SUMIFS(Lançamentos!$I$2:$I$2004,Lançamentos!$B$2:$B$2004,A50,Lançamentos!$C$2:$C$2004,$D$1)</f>
        <v>6125.829999999999</v>
      </c>
      <c r="E50" s="28">
        <f>SUMIFS(Lançamentos!$I$2:$I$2004,Lançamentos!$B$2:$B$2004,A50,Lançamentos!$C$2:$C$2004,$E$1)</f>
        <v>1710</v>
      </c>
      <c r="F50" s="28">
        <f>SUMIFS(Lançamentos!$I$2:$I$2004,Lançamentos!$B$2:$B$2004,A50,Lançamentos!$C$2:$C$2004,$F$1)</f>
        <v>13197.189999999999</v>
      </c>
      <c r="G50" s="28">
        <f>SUMIFS(Lançamentos!$I$2:$I$2004,Lançamentos!$B$2:$B$2004,A50,Lançamentos!$C$2:$C$2004,$G$1)</f>
        <v>1654.4</v>
      </c>
      <c r="H50" s="28">
        <f>SUMIFS(Lançamentos!$I$2:$I$2004,Lançamentos!$B$2:$B$2004,A50,Lançamentos!$C$2:$C$2004,$H$1)</f>
        <v>0</v>
      </c>
      <c r="I50" s="28">
        <f>SUMIFS(Lançamentos!$I$2:$I$2004,Lançamentos!$B$2:$B$2004,A50,Lançamentos!$C$2:$C$2004,$I$1)</f>
        <v>0</v>
      </c>
      <c r="J50" s="28">
        <f>SUMIFS(Lançamentos!$I$2:$I$2004,Lançamentos!$B$2:$B$2004,A50,Lançamentos!$C$2:$C$2004,$J$1)</f>
        <v>0</v>
      </c>
      <c r="K50" s="29">
        <f>SUMIFS(Lançamentos!$I$2:$I$2004,Lançamentos!$B$2:$B$2004,A50,Lançamentos!$C$2:$C$2004,$K$1)</f>
        <v>0</v>
      </c>
      <c r="L50" s="13">
        <f>SUMIFS(Lançamentos!$I$2:$I$2004,Lançamentos!$B$2:$B$2004,A50,Lançamentos!$C$2:$C$2004,$L$1)</f>
        <v>3246</v>
      </c>
      <c r="M50" s="13">
        <f>SUMIFS(Lançamentos!$I$2:$I$2004,Lançamentos!$B$2:$B$2004,A50,Lançamentos!$C$2:$C$2004,$M$1)</f>
        <v>0</v>
      </c>
    </row>
    <row r="51" spans="1:13" ht="15">
      <c r="A51" s="26" t="s">
        <v>1300</v>
      </c>
      <c r="B51" s="27">
        <f t="shared" si="1"/>
        <v>0</v>
      </c>
      <c r="C51" s="28">
        <f>SUMIFS(Lançamentos!$I$2:$I$2004,Lançamentos!$B$2:$B$2004,A51,Lançamentos!$C$2:$C$2004,$C$1)</f>
        <v>0</v>
      </c>
      <c r="D51" s="28">
        <f>SUMIFS(Lançamentos!$I$2:$I$2004,Lançamentos!$B$2:$B$2004,A51,Lançamentos!$C$2:$C$2004,$D$1)</f>
        <v>0</v>
      </c>
      <c r="E51" s="28">
        <f>SUMIFS(Lançamentos!$I$2:$I$2004,Lançamentos!$B$2:$B$2004,A51,Lançamentos!$C$2:$C$2004,$E$1)</f>
        <v>0</v>
      </c>
      <c r="F51" s="28">
        <f>SUMIFS(Lançamentos!$I$2:$I$2004,Lançamentos!$B$2:$B$2004,A51,Lançamentos!$C$2:$C$2004,$F$1)</f>
        <v>0</v>
      </c>
      <c r="G51" s="28">
        <f>SUMIFS(Lançamentos!$I$2:$I$2004,Lançamentos!$B$2:$B$2004,A51,Lançamentos!$C$2:$C$2004,$G$1)</f>
        <v>0</v>
      </c>
      <c r="H51" s="28">
        <f>SUMIFS(Lançamentos!$I$2:$I$2004,Lançamentos!$B$2:$B$2004,A51,Lançamentos!$C$2:$C$2004,$H$1)</f>
        <v>0</v>
      </c>
      <c r="I51" s="28">
        <f>SUMIFS(Lançamentos!$I$2:$I$2004,Lançamentos!$B$2:$B$2004,A51,Lançamentos!$C$2:$C$2004,$I$1)</f>
        <v>0</v>
      </c>
      <c r="J51" s="28">
        <f>SUMIFS(Lançamentos!$I$2:$I$2004,Lançamentos!$B$2:$B$2004,A51,Lançamentos!$C$2:$C$2004,$J$1)</f>
        <v>0</v>
      </c>
      <c r="K51" s="29">
        <f>SUMIFS(Lançamentos!$I$2:$I$2004,Lançamentos!$B$2:$B$2004,A51,Lançamentos!$C$2:$C$2004,$K$1)</f>
        <v>0</v>
      </c>
      <c r="L51" s="13">
        <f>SUMIFS(Lançamentos!$I$2:$I$2004,Lançamentos!$B$2:$B$2004,A51,Lançamentos!$C$2:$C$2004,$L$1)</f>
        <v>0</v>
      </c>
      <c r="M51" s="13">
        <f>SUMIFS(Lançamentos!$I$2:$I$2004,Lançamentos!$B$2:$B$2004,A51,Lançamentos!$C$2:$C$2004,$M$1)</f>
        <v>0</v>
      </c>
    </row>
    <row r="52" spans="1:13" ht="15">
      <c r="A52" s="26" t="s">
        <v>1301</v>
      </c>
      <c r="B52" s="27">
        <f t="shared" si="1"/>
        <v>0</v>
      </c>
      <c r="C52" s="28">
        <f>SUMIFS(Lançamentos!$I$2:$I$2004,Lançamentos!$B$2:$B$2004,A52,Lançamentos!$C$2:$C$2004,$C$1)</f>
        <v>0</v>
      </c>
      <c r="D52" s="28">
        <f>SUMIFS(Lançamentos!$I$2:$I$2004,Lançamentos!$B$2:$B$2004,A52,Lançamentos!$C$2:$C$2004,$D$1)</f>
        <v>0</v>
      </c>
      <c r="E52" s="28">
        <f>SUMIFS(Lançamentos!$I$2:$I$2004,Lançamentos!$B$2:$B$2004,A52,Lançamentos!$C$2:$C$2004,$E$1)</f>
        <v>0</v>
      </c>
      <c r="F52" s="28">
        <f>SUMIFS(Lançamentos!$I$2:$I$2004,Lançamentos!$B$2:$B$2004,A52,Lançamentos!$C$2:$C$2004,$F$1)</f>
        <v>0</v>
      </c>
      <c r="G52" s="28">
        <f>SUMIFS(Lançamentos!$I$2:$I$2004,Lançamentos!$B$2:$B$2004,A52,Lançamentos!$C$2:$C$2004,$G$1)</f>
        <v>0</v>
      </c>
      <c r="H52" s="28">
        <f>SUMIFS(Lançamentos!$I$2:$I$2004,Lançamentos!$B$2:$B$2004,A52,Lançamentos!$C$2:$C$2004,$H$1)</f>
        <v>0</v>
      </c>
      <c r="I52" s="28">
        <f>SUMIFS(Lançamentos!$I$2:$I$2004,Lançamentos!$B$2:$B$2004,A52,Lançamentos!$C$2:$C$2004,$I$1)</f>
        <v>0</v>
      </c>
      <c r="J52" s="28">
        <f>SUMIFS(Lançamentos!$I$2:$I$2004,Lançamentos!$B$2:$B$2004,A52,Lançamentos!$C$2:$C$2004,$J$1)</f>
        <v>0</v>
      </c>
      <c r="K52" s="29">
        <f>SUMIFS(Lançamentos!$I$2:$I$2004,Lançamentos!$B$2:$B$2004,A52,Lançamentos!$C$2:$C$2004,$K$1)</f>
        <v>0</v>
      </c>
      <c r="L52" s="13">
        <f>SUMIFS(Lançamentos!$I$2:$I$2004,Lançamentos!$B$2:$B$2004,A52,Lançamentos!$C$2:$C$2004,$L$1)</f>
        <v>0</v>
      </c>
      <c r="M52" s="13">
        <f>SUMIFS(Lançamentos!$I$2:$I$2004,Lançamentos!$B$2:$B$2004,A52,Lançamentos!$C$2:$C$2004,$M$1)</f>
        <v>0</v>
      </c>
    </row>
    <row r="53" spans="1:13" ht="15">
      <c r="A53" s="26" t="s">
        <v>1302</v>
      </c>
      <c r="B53" s="27">
        <f t="shared" si="1"/>
        <v>0</v>
      </c>
      <c r="C53" s="28">
        <f>SUMIFS(Lançamentos!$I$2:$I$2004,Lançamentos!$B$2:$B$2004,A53,Lançamentos!$C$2:$C$2004,$C$1)</f>
        <v>0</v>
      </c>
      <c r="D53" s="28">
        <f>SUMIFS(Lançamentos!$I$2:$I$2004,Lançamentos!$B$2:$B$2004,A53,Lançamentos!$C$2:$C$2004,$D$1)</f>
        <v>0</v>
      </c>
      <c r="E53" s="28">
        <f>SUMIFS(Lançamentos!$I$2:$I$2004,Lançamentos!$B$2:$B$2004,A53,Lançamentos!$C$2:$C$2004,$E$1)</f>
        <v>0</v>
      </c>
      <c r="F53" s="28">
        <f>SUMIFS(Lançamentos!$I$2:$I$2004,Lançamentos!$B$2:$B$2004,A53,Lançamentos!$C$2:$C$2004,$F$1)</f>
        <v>0</v>
      </c>
      <c r="G53" s="28">
        <f>SUMIFS(Lançamentos!$I$2:$I$2004,Lançamentos!$B$2:$B$2004,A53,Lançamentos!$C$2:$C$2004,$G$1)</f>
        <v>0</v>
      </c>
      <c r="H53" s="28">
        <f>SUMIFS(Lançamentos!$I$2:$I$2004,Lançamentos!$B$2:$B$2004,A53,Lançamentos!$C$2:$C$2004,$H$1)</f>
        <v>0</v>
      </c>
      <c r="I53" s="28">
        <f>SUMIFS(Lançamentos!$I$2:$I$2004,Lançamentos!$B$2:$B$2004,A53,Lançamentos!$C$2:$C$2004,$I$1)</f>
        <v>0</v>
      </c>
      <c r="J53" s="28">
        <f>SUMIFS(Lançamentos!$I$2:$I$2004,Lançamentos!$B$2:$B$2004,A53,Lançamentos!$C$2:$C$2004,$J$1)</f>
        <v>0</v>
      </c>
      <c r="K53" s="29">
        <f>SUMIFS(Lançamentos!$I$2:$I$2004,Lançamentos!$B$2:$B$2004,A53,Lançamentos!$C$2:$C$2004,$K$1)</f>
        <v>0</v>
      </c>
      <c r="L53" s="13">
        <f>SUMIFS(Lançamentos!$I$2:$I$2004,Lançamentos!$B$2:$B$2004,A53,Lançamentos!$C$2:$C$2004,$L$1)</f>
        <v>0</v>
      </c>
      <c r="M53" s="13">
        <f>SUMIFS(Lançamentos!$I$2:$I$2004,Lançamentos!$B$2:$B$2004,A53,Lançamentos!$C$2:$C$2004,$M$1)</f>
        <v>0</v>
      </c>
    </row>
    <row r="54" spans="1:13" ht="15">
      <c r="A54" s="26" t="s">
        <v>91</v>
      </c>
      <c r="B54" s="27">
        <f t="shared" si="1"/>
        <v>19626.46</v>
      </c>
      <c r="C54" s="28">
        <f>SUMIFS(Lançamentos!$I$2:$I$2004,Lançamentos!$B$2:$B$2004,A54,Lançamentos!$C$2:$C$2004,$C$1)</f>
        <v>9500</v>
      </c>
      <c r="D54" s="28">
        <f>SUMIFS(Lançamentos!$I$2:$I$2004,Lançamentos!$B$2:$B$2004,A54,Lançamentos!$C$2:$C$2004,$D$1)</f>
        <v>8746.4599999999991</v>
      </c>
      <c r="E54" s="28">
        <f>SUMIFS(Lançamentos!$I$2:$I$2004,Lançamentos!$B$2:$B$2004,A54,Lançamentos!$C$2:$C$2004,$E$1)</f>
        <v>1140</v>
      </c>
      <c r="F54" s="28">
        <f>SUMIFS(Lançamentos!$I$2:$I$2004,Lançamentos!$B$2:$B$2004,A54,Lançamentos!$C$2:$C$2004,$F$1)</f>
        <v>0</v>
      </c>
      <c r="G54" s="28">
        <f>SUMIFS(Lançamentos!$I$2:$I$2004,Lançamentos!$B$2:$B$2004,A54,Lançamentos!$C$2:$C$2004,$G$1)</f>
        <v>240</v>
      </c>
      <c r="H54" s="28">
        <f>SUMIFS(Lançamentos!$I$2:$I$2004,Lançamentos!$B$2:$B$2004,A54,Lançamentos!$C$2:$C$2004,$H$1)</f>
        <v>0</v>
      </c>
      <c r="I54" s="28">
        <f>SUMIFS(Lançamentos!$I$2:$I$2004,Lançamentos!$B$2:$B$2004,A54,Lançamentos!$C$2:$C$2004,$I$1)</f>
        <v>0</v>
      </c>
      <c r="J54" s="28">
        <f>SUMIFS(Lançamentos!$I$2:$I$2004,Lançamentos!$B$2:$B$2004,A54,Lançamentos!$C$2:$C$2004,$J$1)</f>
        <v>0</v>
      </c>
      <c r="K54" s="29">
        <f>SUMIFS(Lançamentos!$I$2:$I$2004,Lançamentos!$B$2:$B$2004,A54,Lançamentos!$C$2:$C$2004,$K$1)</f>
        <v>0</v>
      </c>
      <c r="L54" s="13">
        <f>SUMIFS(Lançamentos!$I$2:$I$2004,Lançamentos!$B$2:$B$2004,A54,Lançamentos!$C$2:$C$2004,$L$1)</f>
        <v>0</v>
      </c>
      <c r="M54" s="13">
        <f>SUMIFS(Lançamentos!$I$2:$I$2004,Lançamentos!$B$2:$B$2004,A54,Lançamentos!$C$2:$C$2004,$M$1)</f>
        <v>0</v>
      </c>
    </row>
    <row r="55" spans="1:13" ht="15">
      <c r="A55" s="26" t="s">
        <v>1303</v>
      </c>
      <c r="B55" s="27">
        <f t="shared" si="1"/>
        <v>0</v>
      </c>
      <c r="C55" s="28">
        <f>SUMIFS(Lançamentos!$I$2:$I$2004,Lançamentos!$B$2:$B$2004,A55,Lançamentos!$C$2:$C$2004,$C$1)</f>
        <v>0</v>
      </c>
      <c r="D55" s="28">
        <f>SUMIFS(Lançamentos!$I$2:$I$2004,Lançamentos!$B$2:$B$2004,A55,Lançamentos!$C$2:$C$2004,$D$1)</f>
        <v>0</v>
      </c>
      <c r="E55" s="28">
        <f>SUMIFS(Lançamentos!$I$2:$I$2004,Lançamentos!$B$2:$B$2004,A55,Lançamentos!$C$2:$C$2004,$E$1)</f>
        <v>0</v>
      </c>
      <c r="F55" s="28">
        <f>SUMIFS(Lançamentos!$I$2:$I$2004,Lançamentos!$B$2:$B$2004,A55,Lançamentos!$C$2:$C$2004,$F$1)</f>
        <v>0</v>
      </c>
      <c r="G55" s="28">
        <f>SUMIFS(Lançamentos!$I$2:$I$2004,Lançamentos!$B$2:$B$2004,A55,Lançamentos!$C$2:$C$2004,$G$1)</f>
        <v>0</v>
      </c>
      <c r="H55" s="28">
        <f>SUMIFS(Lançamentos!$I$2:$I$2004,Lançamentos!$B$2:$B$2004,A55,Lançamentos!$C$2:$C$2004,$H$1)</f>
        <v>0</v>
      </c>
      <c r="I55" s="28">
        <f>SUMIFS(Lançamentos!$I$2:$I$2004,Lançamentos!$B$2:$B$2004,A55,Lançamentos!$C$2:$C$2004,$I$1)</f>
        <v>0</v>
      </c>
      <c r="J55" s="28">
        <f>SUMIFS(Lançamentos!$I$2:$I$2004,Lançamentos!$B$2:$B$2004,A55,Lançamentos!$C$2:$C$2004,$J$1)</f>
        <v>0</v>
      </c>
      <c r="K55" s="29">
        <f>SUMIFS(Lançamentos!$I$2:$I$2004,Lançamentos!$B$2:$B$2004,A55,Lançamentos!$C$2:$C$2004,$K$1)</f>
        <v>0</v>
      </c>
      <c r="L55" s="13">
        <f>SUMIFS(Lançamentos!$I$2:$I$2004,Lançamentos!$B$2:$B$2004,A55,Lançamentos!$C$2:$C$2004,$L$1)</f>
        <v>0</v>
      </c>
      <c r="M55" s="13">
        <f>SUMIFS(Lançamentos!$I$2:$I$2004,Lançamentos!$B$2:$B$2004,A55,Lançamentos!$C$2:$C$2004,$M$1)</f>
        <v>0</v>
      </c>
    </row>
    <row r="56" spans="1:13" ht="15">
      <c r="A56" s="26" t="s">
        <v>66</v>
      </c>
      <c r="B56" s="27">
        <f t="shared" si="1"/>
        <v>67524.600000000006</v>
      </c>
      <c r="C56" s="28">
        <f>SUMIFS(Lançamentos!$I$2:$I$2004,Lançamentos!$B$2:$B$2004,A56,Lançamentos!$C$2:$C$2004,$C$1)</f>
        <v>0</v>
      </c>
      <c r="D56" s="28">
        <f>SUMIFS(Lançamentos!$I$2:$I$2004,Lançamentos!$B$2:$B$2004,A56,Lançamentos!$C$2:$C$2004,$D$1)</f>
        <v>10830.77</v>
      </c>
      <c r="E56" s="28">
        <f>SUMIFS(Lançamentos!$I$2:$I$2004,Lançamentos!$B$2:$B$2004,A56,Lançamentos!$C$2:$C$2004,$E$1)</f>
        <v>0</v>
      </c>
      <c r="F56" s="28">
        <f>SUMIFS(Lançamentos!$I$2:$I$2004,Lançamentos!$B$2:$B$2004,A56,Lançamentos!$C$2:$C$2004,$F$1)</f>
        <v>10193.83</v>
      </c>
      <c r="G56" s="28">
        <f>SUMIFS(Lançamentos!$I$2:$I$2004,Lançamentos!$B$2:$B$2004,A56,Lançamentos!$C$2:$C$2004,$G$1)</f>
        <v>0</v>
      </c>
      <c r="H56" s="28">
        <f>SUMIFS(Lançamentos!$I$2:$I$2004,Lançamentos!$B$2:$B$2004,A56,Lançamentos!$C$2:$C$2004,$H$1)</f>
        <v>0</v>
      </c>
      <c r="I56" s="28">
        <f>SUMIFS(Lançamentos!$I$2:$I$2004,Lançamentos!$B$2:$B$2004,A56,Lançamentos!$C$2:$C$2004,$I$1)</f>
        <v>46500</v>
      </c>
      <c r="J56" s="28">
        <f>SUMIFS(Lançamentos!$I$2:$I$2004,Lançamentos!$B$2:$B$2004,A56,Lançamentos!$C$2:$C$2004,$J$1)</f>
        <v>0</v>
      </c>
      <c r="K56" s="29">
        <f>SUMIFS(Lançamentos!$I$2:$I$2004,Lançamentos!$B$2:$B$2004,A56,Lançamentos!$C$2:$C$2004,$K$1)</f>
        <v>0</v>
      </c>
      <c r="L56" s="13">
        <f>SUMIFS(Lançamentos!$I$2:$I$2004,Lançamentos!$B$2:$B$2004,A56,Lançamentos!$C$2:$C$2004,$L$1)</f>
        <v>0</v>
      </c>
      <c r="M56" s="13">
        <f>SUMIFS(Lançamentos!$I$2:$I$2004,Lançamentos!$B$2:$B$2004,A56,Lançamentos!$C$2:$C$2004,$M$1)</f>
        <v>0</v>
      </c>
    </row>
    <row r="57" spans="1:13" ht="15">
      <c r="A57" s="26" t="s">
        <v>1169</v>
      </c>
      <c r="B57" s="27">
        <f t="shared" si="1"/>
        <v>1332.18</v>
      </c>
      <c r="C57" s="28">
        <f>SUMIFS(Lançamentos!$I$2:$I$2004,Lançamentos!$B$2:$B$2004,A57,Lançamentos!$C$2:$C$2004,$C$1)</f>
        <v>1332.18</v>
      </c>
      <c r="D57" s="28">
        <f>SUMIFS(Lançamentos!$I$2:$I$2004,Lançamentos!$B$2:$B$2004,A57,Lançamentos!$C$2:$C$2004,$D$1)</f>
        <v>0</v>
      </c>
      <c r="E57" s="28">
        <f>SUMIFS(Lançamentos!$I$2:$I$2004,Lançamentos!$B$2:$B$2004,A57,Lançamentos!$C$2:$C$2004,$E$1)</f>
        <v>0</v>
      </c>
      <c r="F57" s="28">
        <f>SUMIFS(Lançamentos!$I$2:$I$2004,Lançamentos!$B$2:$B$2004,A57,Lançamentos!$C$2:$C$2004,$F$1)</f>
        <v>0</v>
      </c>
      <c r="G57" s="28">
        <f>SUMIFS(Lançamentos!$I$2:$I$2004,Lançamentos!$B$2:$B$2004,A57,Lançamentos!$C$2:$C$2004,$G$1)</f>
        <v>0</v>
      </c>
      <c r="H57" s="28">
        <f>SUMIFS(Lançamentos!$I$2:$I$2004,Lançamentos!$B$2:$B$2004,A57,Lançamentos!$C$2:$C$2004,$H$1)</f>
        <v>0</v>
      </c>
      <c r="I57" s="28">
        <f>SUMIFS(Lançamentos!$I$2:$I$2004,Lançamentos!$B$2:$B$2004,A57,Lançamentos!$C$2:$C$2004,$I$1)</f>
        <v>0</v>
      </c>
      <c r="J57" s="28">
        <f>SUMIFS(Lançamentos!$I$2:$I$2004,Lançamentos!$B$2:$B$2004,A57,Lançamentos!$C$2:$C$2004,$J$1)</f>
        <v>0</v>
      </c>
      <c r="K57" s="29">
        <f>SUMIFS(Lançamentos!$I$2:$I$2004,Lançamentos!$B$2:$B$2004,A57,Lançamentos!$C$2:$C$2004,$K$1)</f>
        <v>0</v>
      </c>
      <c r="L57" s="13">
        <f>SUMIFS(Lançamentos!$I$2:$I$2004,Lançamentos!$B$2:$B$2004,A57,Lançamentos!$C$2:$C$2004,$L$1)</f>
        <v>0</v>
      </c>
      <c r="M57" s="13">
        <f>SUMIFS(Lançamentos!$I$2:$I$2004,Lançamentos!$B$2:$B$2004,A57,Lançamentos!$C$2:$C$2004,$M$1)</f>
        <v>0</v>
      </c>
    </row>
    <row r="58" spans="1:13" ht="15">
      <c r="A58" s="26" t="s">
        <v>618</v>
      </c>
      <c r="B58" s="27">
        <f t="shared" si="1"/>
        <v>10886.18</v>
      </c>
      <c r="C58" s="28">
        <f>SUMIFS(Lançamentos!$I$2:$I$2004,Lançamentos!$B$2:$B$2004,A58,Lançamentos!$C$2:$C$2004,$C$1)</f>
        <v>5760</v>
      </c>
      <c r="D58" s="28">
        <f>SUMIFS(Lançamentos!$I$2:$I$2004,Lançamentos!$B$2:$B$2004,A58,Lançamentos!$C$2:$C$2004,$D$1)</f>
        <v>1534.1</v>
      </c>
      <c r="E58" s="28">
        <f>SUMIFS(Lançamentos!$I$2:$I$2004,Lançamentos!$B$2:$B$2004,A58,Lançamentos!$C$2:$C$2004,$E$1)</f>
        <v>0</v>
      </c>
      <c r="F58" s="28">
        <f>SUMIFS(Lançamentos!$I$2:$I$2004,Lançamentos!$B$2:$B$2004,A58,Lançamentos!$C$2:$C$2004,$F$1)</f>
        <v>2575.6799999999998</v>
      </c>
      <c r="G58" s="28">
        <f>SUMIFS(Lançamentos!$I$2:$I$2004,Lançamentos!$B$2:$B$2004,A58,Lançamentos!$C$2:$C$2004,$G$1)</f>
        <v>0</v>
      </c>
      <c r="H58" s="28">
        <f>SUMIFS(Lançamentos!$I$2:$I$2004,Lançamentos!$B$2:$B$2004,A58,Lançamentos!$C$2:$C$2004,$H$1)</f>
        <v>0</v>
      </c>
      <c r="I58" s="28">
        <f>SUMIFS(Lançamentos!$I$2:$I$2004,Lançamentos!$B$2:$B$2004,A58,Lançamentos!$C$2:$C$2004,$I$1)</f>
        <v>1016.4</v>
      </c>
      <c r="J58" s="28">
        <f>SUMIFS(Lançamentos!$I$2:$I$2004,Lançamentos!$B$2:$B$2004,A58,Lançamentos!$C$2:$C$2004,$J$1)</f>
        <v>0</v>
      </c>
      <c r="K58" s="29">
        <f>SUMIFS(Lançamentos!$I$2:$I$2004,Lançamentos!$B$2:$B$2004,A58,Lançamentos!$C$2:$C$2004,$K$1)</f>
        <v>0</v>
      </c>
      <c r="L58" s="13">
        <f>SUMIFS(Lançamentos!$I$2:$I$2004,Lançamentos!$B$2:$B$2004,A58,Lançamentos!$C$2:$C$2004,$L$1)</f>
        <v>0</v>
      </c>
      <c r="M58" s="13">
        <f>SUMIFS(Lançamentos!$I$2:$I$2004,Lançamentos!$B$2:$B$2004,A58,Lançamentos!$C$2:$C$2004,$M$1)</f>
        <v>0</v>
      </c>
    </row>
    <row r="59" spans="1:13" ht="15">
      <c r="A59" s="26" t="s">
        <v>654</v>
      </c>
      <c r="B59" s="27">
        <f t="shared" si="1"/>
        <v>28789.279999999999</v>
      </c>
      <c r="C59" s="28">
        <f>SUMIFS(Lançamentos!$I$2:$I$2004,Lançamentos!$B$2:$B$2004,A59,Lançamentos!$C$2:$C$2004,$C$1)</f>
        <v>4206.71</v>
      </c>
      <c r="D59" s="28">
        <f>SUMIFS(Lançamentos!$I$2:$I$2004,Lançamentos!$B$2:$B$2004,A59,Lançamentos!$C$2:$C$2004,$D$1)</f>
        <v>3220.7</v>
      </c>
      <c r="E59" s="28">
        <f>SUMIFS(Lançamentos!$I$2:$I$2004,Lançamentos!$B$2:$B$2004,A59,Lançamentos!$C$2:$C$2004,$E$1)</f>
        <v>0</v>
      </c>
      <c r="F59" s="28">
        <f>SUMIFS(Lançamentos!$I$2:$I$2004,Lançamentos!$B$2:$B$2004,A59,Lançamentos!$C$2:$C$2004,$F$1)</f>
        <v>1167.8699999999999</v>
      </c>
      <c r="G59" s="28">
        <f>SUMIFS(Lançamentos!$I$2:$I$2004,Lançamentos!$B$2:$B$2004,A59,Lançamentos!$C$2:$C$2004,$G$1)</f>
        <v>0</v>
      </c>
      <c r="H59" s="28">
        <f>SUMIFS(Lançamentos!$I$2:$I$2004,Lançamentos!$B$2:$B$2004,A59,Lançamentos!$C$2:$C$2004,$H$1)</f>
        <v>0</v>
      </c>
      <c r="I59" s="28">
        <f>SUMIFS(Lançamentos!$I$2:$I$2004,Lançamentos!$B$2:$B$2004,A59,Lançamentos!$C$2:$C$2004,$I$1)</f>
        <v>20194</v>
      </c>
      <c r="J59" s="28">
        <f>SUMIFS(Lançamentos!$I$2:$I$2004,Lançamentos!$B$2:$B$2004,A59,Lançamentos!$C$2:$C$2004,$J$1)</f>
        <v>0</v>
      </c>
      <c r="K59" s="29">
        <f>SUMIFS(Lançamentos!$I$2:$I$2004,Lançamentos!$B$2:$B$2004,A59,Lançamentos!$C$2:$C$2004,$K$1)</f>
        <v>0</v>
      </c>
      <c r="L59" s="13">
        <f>SUMIFS(Lançamentos!$I$2:$I$2004,Lançamentos!$B$2:$B$2004,A59,Lançamentos!$C$2:$C$2004,$L$1)</f>
        <v>0</v>
      </c>
      <c r="M59" s="13">
        <f>SUMIFS(Lançamentos!$I$2:$I$2004,Lançamentos!$B$2:$B$2004,A59,Lançamentos!$C$2:$C$2004,$M$1)</f>
        <v>0</v>
      </c>
    </row>
    <row r="60" spans="1:13" ht="15">
      <c r="A60" s="26" t="s">
        <v>12</v>
      </c>
      <c r="B60" s="27">
        <f t="shared" si="1"/>
        <v>9293.6099999999988</v>
      </c>
      <c r="C60" s="28">
        <f>SUMIFS(Lançamentos!$I$2:$I$2004,Lançamentos!$B$2:$B$2004,A60,Lançamentos!$C$2:$C$2004,$C$1)</f>
        <v>1690</v>
      </c>
      <c r="D60" s="28">
        <f>SUMIFS(Lançamentos!$I$2:$I$2004,Lançamentos!$B$2:$B$2004,A60,Lançamentos!$C$2:$C$2004,$D$1)</f>
        <v>5306.0499999999993</v>
      </c>
      <c r="E60" s="28">
        <f>SUMIFS(Lançamentos!$I$2:$I$2004,Lançamentos!$B$2:$B$2004,A60,Lançamentos!$C$2:$C$2004,$E$1)</f>
        <v>0</v>
      </c>
      <c r="F60" s="28">
        <f>SUMIFS(Lançamentos!$I$2:$I$2004,Lançamentos!$B$2:$B$2004,A60,Lançamentos!$C$2:$C$2004,$F$1)</f>
        <v>2297.56</v>
      </c>
      <c r="G60" s="28">
        <f>SUMIFS(Lançamentos!$I$2:$I$2004,Lançamentos!$B$2:$B$2004,A60,Lançamentos!$C$2:$C$2004,$G$1)</f>
        <v>0</v>
      </c>
      <c r="H60" s="28">
        <f>SUMIFS(Lançamentos!$I$2:$I$2004,Lançamentos!$B$2:$B$2004,A60,Lançamentos!$C$2:$C$2004,$H$1)</f>
        <v>0</v>
      </c>
      <c r="I60" s="28">
        <f>SUMIFS(Lançamentos!$I$2:$I$2004,Lançamentos!$B$2:$B$2004,A60,Lançamentos!$C$2:$C$2004,$I$1)</f>
        <v>0</v>
      </c>
      <c r="J60" s="28">
        <f>SUMIFS(Lançamentos!$I$2:$I$2004,Lançamentos!$B$2:$B$2004,A60,Lançamentos!$C$2:$C$2004,$J$1)</f>
        <v>0</v>
      </c>
      <c r="K60" s="29">
        <f>SUMIFS(Lançamentos!$I$2:$I$2004,Lançamentos!$B$2:$B$2004,A60,Lançamentos!$C$2:$C$2004,$K$1)</f>
        <v>0</v>
      </c>
      <c r="L60" s="13">
        <f>SUMIFS(Lançamentos!$I$2:$I$2004,Lançamentos!$B$2:$B$2004,A60,Lançamentos!$C$2:$C$2004,$L$1)</f>
        <v>0</v>
      </c>
      <c r="M60" s="13">
        <f>SUMIFS(Lançamentos!$I$2:$I$2004,Lançamentos!$B$2:$B$2004,A60,Lançamentos!$C$2:$C$2004,$M$1)</f>
        <v>0</v>
      </c>
    </row>
    <row r="61" spans="1:13" ht="15">
      <c r="A61" s="26" t="s">
        <v>62</v>
      </c>
      <c r="B61" s="27">
        <f t="shared" si="1"/>
        <v>20485.740000000002</v>
      </c>
      <c r="C61" s="28">
        <f>SUMIFS(Lançamentos!$I$2:$I$2004,Lançamentos!$B$2:$B$2004,A61,Lançamentos!$C$2:$C$2004,$C$1)</f>
        <v>0</v>
      </c>
      <c r="D61" s="28">
        <f>SUMIFS(Lançamentos!$I$2:$I$2004,Lançamentos!$B$2:$B$2004,A61,Lançamentos!$C$2:$C$2004,$D$1)</f>
        <v>7903.85</v>
      </c>
      <c r="E61" s="28">
        <f>SUMIFS(Lançamentos!$I$2:$I$2004,Lançamentos!$B$2:$B$2004,A61,Lançamentos!$C$2:$C$2004,$E$1)</f>
        <v>0</v>
      </c>
      <c r="F61" s="28">
        <f>SUMIFS(Lançamentos!$I$2:$I$2004,Lançamentos!$B$2:$B$2004,A61,Lançamentos!$C$2:$C$2004,$F$1)</f>
        <v>8946.1400000000012</v>
      </c>
      <c r="G61" s="28">
        <f>SUMIFS(Lançamentos!$I$2:$I$2004,Lançamentos!$B$2:$B$2004,A61,Lançamentos!$C$2:$C$2004,$G$1)</f>
        <v>3635.75</v>
      </c>
      <c r="H61" s="28">
        <f>SUMIFS(Lançamentos!$I$2:$I$2004,Lançamentos!$B$2:$B$2004,A61,Lançamentos!$C$2:$C$2004,$H$1)</f>
        <v>0</v>
      </c>
      <c r="I61" s="28">
        <f>SUMIFS(Lançamentos!$I$2:$I$2004,Lançamentos!$B$2:$B$2004,A61,Lançamentos!$C$2:$C$2004,$I$1)</f>
        <v>0</v>
      </c>
      <c r="J61" s="28">
        <f>SUMIFS(Lançamentos!$I$2:$I$2004,Lançamentos!$B$2:$B$2004,A61,Lançamentos!$C$2:$C$2004,$J$1)</f>
        <v>0</v>
      </c>
      <c r="K61" s="29">
        <f>SUMIFS(Lançamentos!$I$2:$I$2004,Lançamentos!$B$2:$B$2004,A61,Lançamentos!$C$2:$C$2004,$K$1)</f>
        <v>0</v>
      </c>
      <c r="L61" s="13">
        <f>SUMIFS(Lançamentos!$I$2:$I$2004,Lançamentos!$B$2:$B$2004,A61,Lançamentos!$C$2:$C$2004,$L$1)</f>
        <v>0</v>
      </c>
      <c r="M61" s="13">
        <f>SUMIFS(Lançamentos!$I$2:$I$2004,Lançamentos!$B$2:$B$2004,A61,Lançamentos!$C$2:$C$2004,$M$1)</f>
        <v>0</v>
      </c>
    </row>
    <row r="62" spans="1:13" ht="15">
      <c r="A62" s="26" t="s">
        <v>23</v>
      </c>
      <c r="B62" s="27">
        <f t="shared" si="1"/>
        <v>17121.28</v>
      </c>
      <c r="C62" s="28">
        <f>SUMIFS(Lançamentos!$I$2:$I$2004,Lançamentos!$B$2:$B$2004,A62,Lançamentos!$C$2:$C$2004,$C$1)</f>
        <v>3000</v>
      </c>
      <c r="D62" s="28">
        <f>SUMIFS(Lançamentos!$I$2:$I$2004,Lançamentos!$B$2:$B$2004,A62,Lançamentos!$C$2:$C$2004,$D$1)</f>
        <v>5061.12</v>
      </c>
      <c r="E62" s="28">
        <f>SUMIFS(Lançamentos!$I$2:$I$2004,Lançamentos!$B$2:$B$2004,A62,Lançamentos!$C$2:$C$2004,$E$1)</f>
        <v>4560</v>
      </c>
      <c r="F62" s="28">
        <f>SUMIFS(Lançamentos!$I$2:$I$2004,Lançamentos!$B$2:$B$2004,A62,Lançamentos!$C$2:$C$2004,$F$1)</f>
        <v>4500.16</v>
      </c>
      <c r="G62" s="28">
        <f>SUMIFS(Lançamentos!$I$2:$I$2004,Lançamentos!$B$2:$B$2004,A62,Lançamentos!$C$2:$C$2004,$G$1)</f>
        <v>0</v>
      </c>
      <c r="H62" s="28">
        <f>SUMIFS(Lançamentos!$I$2:$I$2004,Lançamentos!$B$2:$B$2004,A62,Lançamentos!$C$2:$C$2004,$H$1)</f>
        <v>0</v>
      </c>
      <c r="I62" s="28">
        <f>SUMIFS(Lançamentos!$I$2:$I$2004,Lançamentos!$B$2:$B$2004,A62,Lançamentos!$C$2:$C$2004,$I$1)</f>
        <v>0</v>
      </c>
      <c r="J62" s="28">
        <f>SUMIFS(Lançamentos!$I$2:$I$2004,Lançamentos!$B$2:$B$2004,A62,Lançamentos!$C$2:$C$2004,$J$1)</f>
        <v>0</v>
      </c>
      <c r="K62" s="29">
        <f>SUMIFS(Lançamentos!$I$2:$I$2004,Lançamentos!$B$2:$B$2004,A62,Lançamentos!$C$2:$C$2004,$K$1)</f>
        <v>0</v>
      </c>
      <c r="L62" s="13">
        <f>SUMIFS(Lançamentos!$I$2:$I$2004,Lançamentos!$B$2:$B$2004,A62,Lançamentos!$C$2:$C$2004,$L$1)</f>
        <v>0</v>
      </c>
      <c r="M62" s="13">
        <f>SUMIFS(Lançamentos!$I$2:$I$2004,Lançamentos!$B$2:$B$2004,A62,Lançamentos!$C$2:$C$2004,$M$1)</f>
        <v>0</v>
      </c>
    </row>
    <row r="63" spans="1:13" ht="15">
      <c r="A63" s="26" t="s">
        <v>78</v>
      </c>
      <c r="B63" s="27">
        <f t="shared" si="1"/>
        <v>23050.75</v>
      </c>
      <c r="C63" s="28">
        <f>SUMIFS(Lançamentos!$I$2:$I$2004,Lançamentos!$B$2:$B$2004,A63,Lançamentos!$C$2:$C$2004,$C$1)</f>
        <v>2760.61</v>
      </c>
      <c r="D63" s="28">
        <f>SUMIFS(Lançamentos!$I$2:$I$2004,Lançamentos!$B$2:$B$2004,A63,Lançamentos!$C$2:$C$2004,$D$1)</f>
        <v>8743.08</v>
      </c>
      <c r="E63" s="28">
        <f>SUMIFS(Lançamentos!$I$2:$I$2004,Lançamentos!$B$2:$B$2004,A63,Lançamentos!$C$2:$C$2004,$E$1)</f>
        <v>0</v>
      </c>
      <c r="F63" s="28">
        <f>SUMIFS(Lançamentos!$I$2:$I$2004,Lançamentos!$B$2:$B$2004,A63,Lançamentos!$C$2:$C$2004,$F$1)</f>
        <v>7172.0599999999995</v>
      </c>
      <c r="G63" s="28">
        <f>SUMIFS(Lançamentos!$I$2:$I$2004,Lançamentos!$B$2:$B$2004,A63,Lançamentos!$C$2:$C$2004,$G$1)</f>
        <v>0</v>
      </c>
      <c r="H63" s="28">
        <f>SUMIFS(Lançamentos!$I$2:$I$2004,Lançamentos!$B$2:$B$2004,A63,Lançamentos!$C$2:$C$2004,$H$1)</f>
        <v>0</v>
      </c>
      <c r="I63" s="28">
        <f>SUMIFS(Lançamentos!$I$2:$I$2004,Lançamentos!$B$2:$B$2004,A63,Lançamentos!$C$2:$C$2004,$I$1)</f>
        <v>0</v>
      </c>
      <c r="J63" s="28">
        <f>SUMIFS(Lançamentos!$I$2:$I$2004,Lançamentos!$B$2:$B$2004,A63,Lançamentos!$C$2:$C$2004,$J$1)</f>
        <v>0</v>
      </c>
      <c r="K63" s="29">
        <f>SUMIFS(Lançamentos!$I$2:$I$2004,Lançamentos!$B$2:$B$2004,A63,Lançamentos!$C$2:$C$2004,$K$1)</f>
        <v>0</v>
      </c>
      <c r="L63" s="13">
        <f>SUMIFS(Lançamentos!$I$2:$I$2004,Lançamentos!$B$2:$B$2004,A63,Lançamentos!$C$2:$C$2004,$L$1)</f>
        <v>0</v>
      </c>
      <c r="M63" s="13">
        <f>SUMIFS(Lançamentos!$I$2:$I$2004,Lançamentos!$B$2:$B$2004,A63,Lançamentos!$C$2:$C$2004,$M$1)</f>
        <v>4375</v>
      </c>
    </row>
    <row r="64" spans="1:13" ht="15">
      <c r="A64" s="26" t="s">
        <v>19</v>
      </c>
      <c r="B64" s="27">
        <f t="shared" si="1"/>
        <v>61506.989999999991</v>
      </c>
      <c r="C64" s="28">
        <f>SUMIFS(Lançamentos!$I$2:$I$2004,Lançamentos!$B$2:$B$2004,A64,Lançamentos!$C$2:$C$2004,$C$1)</f>
        <v>3607.91</v>
      </c>
      <c r="D64" s="28">
        <f>SUMIFS(Lançamentos!$I$2:$I$2004,Lançamentos!$B$2:$B$2004,A64,Lançamentos!$C$2:$C$2004,$D$1)</f>
        <v>28121.779999999988</v>
      </c>
      <c r="E64" s="28">
        <f>SUMIFS(Lançamentos!$I$2:$I$2004,Lançamentos!$B$2:$B$2004,A64,Lançamentos!$C$2:$C$2004,$E$1)</f>
        <v>0</v>
      </c>
      <c r="F64" s="28">
        <f>SUMIFS(Lançamentos!$I$2:$I$2004,Lançamentos!$B$2:$B$2004,A64,Lançamentos!$C$2:$C$2004,$F$1)</f>
        <v>24557.38</v>
      </c>
      <c r="G64" s="28">
        <f>SUMIFS(Lançamentos!$I$2:$I$2004,Lançamentos!$B$2:$B$2004,A64,Lançamentos!$C$2:$C$2004,$G$1)</f>
        <v>0</v>
      </c>
      <c r="H64" s="28">
        <f>SUMIFS(Lançamentos!$I$2:$I$2004,Lançamentos!$B$2:$B$2004,A64,Lançamentos!$C$2:$C$2004,$H$1)</f>
        <v>5219.92</v>
      </c>
      <c r="I64" s="28">
        <f>SUMIFS(Lançamentos!$I$2:$I$2004,Lançamentos!$B$2:$B$2004,A64,Lançamentos!$C$2:$C$2004,$I$1)</f>
        <v>0</v>
      </c>
      <c r="J64" s="28">
        <f>SUMIFS(Lançamentos!$I$2:$I$2004,Lançamentos!$B$2:$B$2004,A64,Lançamentos!$C$2:$C$2004,$J$1)</f>
        <v>0</v>
      </c>
      <c r="K64" s="29">
        <f>SUMIFS(Lançamentos!$I$2:$I$2004,Lançamentos!$B$2:$B$2004,A64,Lançamentos!$C$2:$C$2004,$K$1)</f>
        <v>0</v>
      </c>
      <c r="L64" s="13">
        <f>SUMIFS(Lançamentos!$I$2:$I$2004,Lançamentos!$B$2:$B$2004,A64,Lançamentos!$C$2:$C$2004,$L$1)</f>
        <v>0</v>
      </c>
      <c r="M64" s="13">
        <f>SUMIFS(Lançamentos!$I$2:$I$2004,Lançamentos!$B$2:$B$2004,A64,Lançamentos!$C$2:$C$2004,$M$1)</f>
        <v>0</v>
      </c>
    </row>
    <row r="65" spans="1:13" ht="15">
      <c r="A65" s="26" t="s">
        <v>34</v>
      </c>
      <c r="B65" s="27">
        <f t="shared" si="1"/>
        <v>43339.09</v>
      </c>
      <c r="C65" s="28">
        <f>SUMIFS(Lançamentos!$I$2:$I$2004,Lançamentos!$B$2:$B$2004,A65,Lançamentos!$C$2:$C$2004,$C$1)</f>
        <v>13683.099999999999</v>
      </c>
      <c r="D65" s="28">
        <f>SUMIFS(Lançamentos!$I$2:$I$2004,Lançamentos!$B$2:$B$2004,A65,Lançamentos!$C$2:$C$2004,$D$1)</f>
        <v>13706.529999999999</v>
      </c>
      <c r="E65" s="28">
        <f>SUMIFS(Lançamentos!$I$2:$I$2004,Lançamentos!$B$2:$B$2004,A65,Lançamentos!$C$2:$C$2004,$E$1)</f>
        <v>1140</v>
      </c>
      <c r="F65" s="28">
        <f>SUMIFS(Lançamentos!$I$2:$I$2004,Lançamentos!$B$2:$B$2004,A65,Lançamentos!$C$2:$C$2004,$F$1)</f>
        <v>9159.4599999999991</v>
      </c>
      <c r="G65" s="28">
        <f>SUMIFS(Lançamentos!$I$2:$I$2004,Lançamentos!$B$2:$B$2004,A65,Lançamentos!$C$2:$C$2004,$G$1)</f>
        <v>0</v>
      </c>
      <c r="H65" s="28">
        <f>SUMIFS(Lançamentos!$I$2:$I$2004,Lançamentos!$B$2:$B$2004,A65,Lançamentos!$C$2:$C$2004,$H$1)</f>
        <v>0</v>
      </c>
      <c r="I65" s="28">
        <f>SUMIFS(Lançamentos!$I$2:$I$2004,Lançamentos!$B$2:$B$2004,A65,Lançamentos!$C$2:$C$2004,$I$1)</f>
        <v>5650</v>
      </c>
      <c r="J65" s="28">
        <f>SUMIFS(Lançamentos!$I$2:$I$2004,Lançamentos!$B$2:$B$2004,A65,Lançamentos!$C$2:$C$2004,$J$1)</f>
        <v>0</v>
      </c>
      <c r="K65" s="29">
        <f>SUMIFS(Lançamentos!$I$2:$I$2004,Lançamentos!$B$2:$B$2004,A65,Lançamentos!$C$2:$C$2004,$K$1)</f>
        <v>0</v>
      </c>
      <c r="L65" s="13">
        <f>SUMIFS(Lançamentos!$I$2:$I$2004,Lançamentos!$B$2:$B$2004,A65,Lançamentos!$C$2:$C$2004,$L$1)</f>
        <v>0</v>
      </c>
      <c r="M65" s="13">
        <f>SUMIFS(Lançamentos!$I$2:$I$2004,Lançamentos!$B$2:$B$2004,A65,Lançamentos!$C$2:$C$2004,$M$1)</f>
        <v>0</v>
      </c>
    </row>
    <row r="66" spans="1:13" ht="15">
      <c r="A66" s="26" t="s">
        <v>1304</v>
      </c>
      <c r="B66" s="27">
        <f t="shared" ref="B66:B74" si="2">SUM(C66:M66)</f>
        <v>0</v>
      </c>
      <c r="C66" s="28">
        <f>SUMIFS(Lançamentos!$I$2:$I$2004,Lançamentos!$B$2:$B$2004,A66,Lançamentos!$C$2:$C$2004,$C$1)</f>
        <v>0</v>
      </c>
      <c r="D66" s="28">
        <f>SUMIFS(Lançamentos!$I$2:$I$2004,Lançamentos!$B$2:$B$2004,A66,Lançamentos!$C$2:$C$2004,$D$1)</f>
        <v>0</v>
      </c>
      <c r="E66" s="28">
        <f>SUMIFS(Lançamentos!$I$2:$I$2004,Lançamentos!$B$2:$B$2004,A66,Lançamentos!$C$2:$C$2004,$E$1)</f>
        <v>0</v>
      </c>
      <c r="F66" s="28">
        <f>SUMIFS(Lançamentos!$I$2:$I$2004,Lançamentos!$B$2:$B$2004,A66,Lançamentos!$C$2:$C$2004,$F$1)</f>
        <v>0</v>
      </c>
      <c r="G66" s="28">
        <f>SUMIFS(Lançamentos!$I$2:$I$2004,Lançamentos!$B$2:$B$2004,A66,Lançamentos!$C$2:$C$2004,$G$1)</f>
        <v>0</v>
      </c>
      <c r="H66" s="28">
        <f>SUMIFS(Lançamentos!$I$2:$I$2004,Lançamentos!$B$2:$B$2004,A66,Lançamentos!$C$2:$C$2004,$H$1)</f>
        <v>0</v>
      </c>
      <c r="I66" s="28">
        <f>SUMIFS(Lançamentos!$I$2:$I$2004,Lançamentos!$B$2:$B$2004,A66,Lançamentos!$C$2:$C$2004,$I$1)</f>
        <v>0</v>
      </c>
      <c r="J66" s="28">
        <f>SUMIFS(Lançamentos!$I$2:$I$2004,Lançamentos!$B$2:$B$2004,A66,Lançamentos!$C$2:$C$2004,$J$1)</f>
        <v>0</v>
      </c>
      <c r="K66" s="29">
        <f>SUMIFS(Lançamentos!$I$2:$I$2004,Lançamentos!$B$2:$B$2004,A66,Lançamentos!$C$2:$C$2004,$K$1)</f>
        <v>0</v>
      </c>
      <c r="L66" s="13">
        <f>SUMIFS(Lançamentos!$I$2:$I$2004,Lançamentos!$B$2:$B$2004,A66,Lançamentos!$C$2:$C$2004,$L$1)</f>
        <v>0</v>
      </c>
      <c r="M66" s="13">
        <f>SUMIFS(Lançamentos!$I$2:$I$2004,Lançamentos!$B$2:$B$2004,A66,Lançamentos!$C$2:$C$2004,$M$1)</f>
        <v>0</v>
      </c>
    </row>
    <row r="67" spans="1:13" ht="15">
      <c r="A67" s="26" t="s">
        <v>1008</v>
      </c>
      <c r="B67" s="27">
        <f t="shared" si="2"/>
        <v>11159.92</v>
      </c>
      <c r="C67" s="28">
        <f>SUMIFS(Lançamentos!$I$2:$I$2004,Lançamentos!$B$2:$B$2004,A67,Lançamentos!$C$2:$C$2004,$C$1)</f>
        <v>7720</v>
      </c>
      <c r="D67" s="28">
        <f>SUMIFS(Lançamentos!$I$2:$I$2004,Lançamentos!$B$2:$B$2004,A67,Lançamentos!$C$2:$C$2004,$D$1)</f>
        <v>2659.92</v>
      </c>
      <c r="E67" s="28">
        <f>SUMIFS(Lançamentos!$I$2:$I$2004,Lançamentos!$B$2:$B$2004,A67,Lançamentos!$C$2:$C$2004,$E$1)</f>
        <v>0</v>
      </c>
      <c r="F67" s="28">
        <f>SUMIFS(Lançamentos!$I$2:$I$2004,Lançamentos!$B$2:$B$2004,A67,Lançamentos!$C$2:$C$2004,$F$1)</f>
        <v>0</v>
      </c>
      <c r="G67" s="28">
        <f>SUMIFS(Lançamentos!$I$2:$I$2004,Lançamentos!$B$2:$B$2004,A67,Lançamentos!$C$2:$C$2004,$G$1)</f>
        <v>0</v>
      </c>
      <c r="H67" s="28">
        <f>SUMIFS(Lançamentos!$I$2:$I$2004,Lançamentos!$B$2:$B$2004,A67,Lançamentos!$C$2:$C$2004,$H$1)</f>
        <v>0</v>
      </c>
      <c r="I67" s="28">
        <f>SUMIFS(Lançamentos!$I$2:$I$2004,Lançamentos!$B$2:$B$2004,A67,Lançamentos!$C$2:$C$2004,$I$1)</f>
        <v>0</v>
      </c>
      <c r="J67" s="28">
        <f>SUMIFS(Lançamentos!$I$2:$I$2004,Lançamentos!$B$2:$B$2004,A67,Lançamentos!$C$2:$C$2004,$J$1)</f>
        <v>0</v>
      </c>
      <c r="K67" s="29">
        <f>SUMIFS(Lançamentos!$I$2:$I$2004,Lançamentos!$B$2:$B$2004,A67,Lançamentos!$C$2:$C$2004,$K$1)</f>
        <v>0</v>
      </c>
      <c r="L67" s="13">
        <f>SUMIFS(Lançamentos!$I$2:$I$2004,Lançamentos!$B$2:$B$2004,A67,Lançamentos!$C$2:$C$2004,$L$1)</f>
        <v>780</v>
      </c>
      <c r="M67" s="13">
        <f>SUMIFS(Lançamentos!$I$2:$I$2004,Lançamentos!$B$2:$B$2004,A67,Lançamentos!$C$2:$C$2004,$M$1)</f>
        <v>0</v>
      </c>
    </row>
    <row r="68" spans="1:13" ht="15">
      <c r="A68" s="26" t="s">
        <v>1003</v>
      </c>
      <c r="B68" s="27">
        <f t="shared" si="2"/>
        <v>16163.25</v>
      </c>
      <c r="C68" s="28">
        <f>SUMIFS(Lançamentos!$I$2:$I$2004,Lançamentos!$B$2:$B$2004,A68,Lançamentos!$C$2:$C$2004,$C$1)</f>
        <v>0</v>
      </c>
      <c r="D68" s="28">
        <f>SUMIFS(Lançamentos!$I$2:$I$2004,Lançamentos!$B$2:$B$2004,A68,Lançamentos!$C$2:$C$2004,$D$1)</f>
        <v>0</v>
      </c>
      <c r="E68" s="28">
        <f>SUMIFS(Lançamentos!$I$2:$I$2004,Lançamentos!$B$2:$B$2004,A68,Lançamentos!$C$2:$C$2004,$E$1)</f>
        <v>0</v>
      </c>
      <c r="F68" s="28">
        <f>SUMIFS(Lançamentos!$I$2:$I$2004,Lançamentos!$B$2:$B$2004,A68,Lançamentos!$C$2:$C$2004,$F$1)</f>
        <v>0</v>
      </c>
      <c r="G68" s="28">
        <f>SUMIFS(Lançamentos!$I$2:$I$2004,Lançamentos!$B$2:$B$2004,A68,Lançamentos!$C$2:$C$2004,$G$1)</f>
        <v>0</v>
      </c>
      <c r="H68" s="28">
        <f>SUMIFS(Lançamentos!$I$2:$I$2004,Lançamentos!$B$2:$B$2004,A68,Lançamentos!$C$2:$C$2004,$H$1)</f>
        <v>0</v>
      </c>
      <c r="I68" s="28">
        <f>SUMIFS(Lançamentos!$I$2:$I$2004,Lançamentos!$B$2:$B$2004,A68,Lançamentos!$C$2:$C$2004,$I$1)</f>
        <v>15239.25</v>
      </c>
      <c r="J68" s="28">
        <f>SUMIFS(Lançamentos!$I$2:$I$2004,Lançamentos!$B$2:$B$2004,A68,Lançamentos!$C$2:$C$2004,$J$1)</f>
        <v>0</v>
      </c>
      <c r="K68" s="29">
        <f>SUMIFS(Lançamentos!$I$2:$I$2004,Lançamentos!$B$2:$B$2004,A68,Lançamentos!$C$2:$C$2004,$K$1)</f>
        <v>0</v>
      </c>
      <c r="L68" s="13">
        <f>SUMIFS(Lançamentos!$I$2:$I$2004,Lançamentos!$B$2:$B$2004,A68,Lançamentos!$C$2:$C$2004,$L$1)</f>
        <v>924</v>
      </c>
      <c r="M68" s="13">
        <f>SUMIFS(Lançamentos!$I$2:$I$2004,Lançamentos!$B$2:$B$2004,A68,Lançamentos!$C$2:$C$2004,$M$1)</f>
        <v>0</v>
      </c>
    </row>
    <row r="69" spans="1:13" ht="15">
      <c r="A69" s="26" t="s">
        <v>291</v>
      </c>
      <c r="B69" s="27">
        <f t="shared" si="2"/>
        <v>30517.08</v>
      </c>
      <c r="C69" s="28">
        <f>SUMIFS(Lançamentos!$I$2:$I$2004,Lançamentos!$B$2:$B$2004,A69,Lançamentos!$C$2:$C$2004,$C$1)</f>
        <v>8000</v>
      </c>
      <c r="D69" s="28">
        <f>SUMIFS(Lançamentos!$I$2:$I$2004,Lançamentos!$B$2:$B$2004,A69,Lançamentos!$C$2:$C$2004,$D$1)</f>
        <v>8641.3200000000015</v>
      </c>
      <c r="E69" s="28">
        <f>SUMIFS(Lançamentos!$I$2:$I$2004,Lançamentos!$B$2:$B$2004,A69,Lançamentos!$C$2:$C$2004,$E$1)</f>
        <v>670</v>
      </c>
      <c r="F69" s="28">
        <f>SUMIFS(Lançamentos!$I$2:$I$2004,Lançamentos!$B$2:$B$2004,A69,Lançamentos!$C$2:$C$2004,$F$1)</f>
        <v>0</v>
      </c>
      <c r="G69" s="28">
        <f>SUMIFS(Lançamentos!$I$2:$I$2004,Lançamentos!$B$2:$B$2004,A69,Lançamentos!$C$2:$C$2004,$G$1)</f>
        <v>0</v>
      </c>
      <c r="H69" s="28">
        <f>SUMIFS(Lançamentos!$I$2:$I$2004,Lançamentos!$B$2:$B$2004,A69,Lançamentos!$C$2:$C$2004,$H$1)</f>
        <v>0</v>
      </c>
      <c r="I69" s="28">
        <f>SUMIFS(Lançamentos!$I$2:$I$2004,Lançamentos!$B$2:$B$2004,A69,Lançamentos!$C$2:$C$2004,$I$1)</f>
        <v>10331.33</v>
      </c>
      <c r="J69" s="28">
        <f>SUMIFS(Lançamentos!$I$2:$I$2004,Lançamentos!$B$2:$B$2004,A69,Lançamentos!$C$2:$C$2004,$J$1)</f>
        <v>0</v>
      </c>
      <c r="K69" s="29">
        <f>SUMIFS(Lançamentos!$I$2:$I$2004,Lançamentos!$B$2:$B$2004,A69,Lançamentos!$C$2:$C$2004,$K$1)</f>
        <v>0</v>
      </c>
      <c r="L69" s="13">
        <f>SUMIFS(Lançamentos!$I$2:$I$2004,Lançamentos!$B$2:$B$2004,A69,Lançamentos!$C$2:$C$2004,$L$1)</f>
        <v>2874.43</v>
      </c>
      <c r="M69" s="13">
        <f>SUMIFS(Lançamentos!$I$2:$I$2004,Lançamentos!$B$2:$B$2004,A69,Lançamentos!$C$2:$C$2004,$M$1)</f>
        <v>0</v>
      </c>
    </row>
    <row r="70" spans="1:13" ht="15">
      <c r="A70" s="26" t="s">
        <v>95</v>
      </c>
      <c r="B70" s="27">
        <f t="shared" si="2"/>
        <v>38435.19</v>
      </c>
      <c r="C70" s="28">
        <f>SUMIFS(Lançamentos!$I$2:$I$2004,Lançamentos!$B$2:$B$2004,A70,Lançamentos!$C$2:$C$2004,$C$1)</f>
        <v>19183.52</v>
      </c>
      <c r="D70" s="28">
        <f>SUMIFS(Lançamentos!$I$2:$I$2004,Lançamentos!$B$2:$B$2004,A70,Lançamentos!$C$2:$C$2004,$D$1)</f>
        <v>11564.470000000001</v>
      </c>
      <c r="E70" s="28">
        <f>SUMIFS(Lançamentos!$I$2:$I$2004,Lançamentos!$B$2:$B$2004,A70,Lançamentos!$C$2:$C$2004,$E$1)</f>
        <v>0</v>
      </c>
      <c r="F70" s="28">
        <f>SUMIFS(Lançamentos!$I$2:$I$2004,Lançamentos!$B$2:$B$2004,A70,Lançamentos!$C$2:$C$2004,$F$1)</f>
        <v>7687.2000000000007</v>
      </c>
      <c r="G70" s="28">
        <f>SUMIFS(Lançamentos!$I$2:$I$2004,Lançamentos!$B$2:$B$2004,A70,Lançamentos!$C$2:$C$2004,$G$1)</f>
        <v>0</v>
      </c>
      <c r="H70" s="28">
        <f>SUMIFS(Lançamentos!$I$2:$I$2004,Lançamentos!$B$2:$B$2004,A70,Lançamentos!$C$2:$C$2004,$H$1)</f>
        <v>0</v>
      </c>
      <c r="I70" s="28">
        <f>SUMIFS(Lançamentos!$I$2:$I$2004,Lançamentos!$B$2:$B$2004,A70,Lançamentos!$C$2:$C$2004,$I$1)</f>
        <v>0</v>
      </c>
      <c r="J70" s="28">
        <f>SUMIFS(Lançamentos!$I$2:$I$2004,Lançamentos!$B$2:$B$2004,A70,Lançamentos!$C$2:$C$2004,$J$1)</f>
        <v>0</v>
      </c>
      <c r="K70" s="29">
        <f>SUMIFS(Lançamentos!$I$2:$I$2004,Lançamentos!$B$2:$B$2004,A70,Lançamentos!$C$2:$C$2004,$K$1)</f>
        <v>0</v>
      </c>
      <c r="L70" s="13">
        <f>SUMIFS(Lançamentos!$I$2:$I$2004,Lançamentos!$B$2:$B$2004,A70,Lançamentos!$C$2:$C$2004,$L$1)</f>
        <v>0</v>
      </c>
      <c r="M70" s="13">
        <f>SUMIFS(Lançamentos!$I$2:$I$2004,Lançamentos!$B$2:$B$2004,A70,Lançamentos!$C$2:$C$2004,$M$1)</f>
        <v>0</v>
      </c>
    </row>
    <row r="71" spans="1:13" ht="15">
      <c r="A71" s="26" t="s">
        <v>441</v>
      </c>
      <c r="B71" s="27">
        <f t="shared" si="2"/>
        <v>3764</v>
      </c>
      <c r="C71" s="28">
        <f>SUMIFS(Lançamentos!$I$2:$I$2004,Lançamentos!$B$2:$B$2004,A71,Lançamentos!$C$2:$C$2004,$C$1)</f>
        <v>0</v>
      </c>
      <c r="D71" s="28">
        <f>SUMIFS(Lançamentos!$I$2:$I$2004,Lançamentos!$B$2:$B$2004,A71,Lançamentos!$C$2:$C$2004,$D$1)</f>
        <v>0</v>
      </c>
      <c r="E71" s="28">
        <f>SUMIFS(Lançamentos!$I$2:$I$2004,Lançamentos!$B$2:$B$2004,A71,Lançamentos!$C$2:$C$2004,$E$1)</f>
        <v>0</v>
      </c>
      <c r="F71" s="28">
        <f>SUMIFS(Lançamentos!$I$2:$I$2004,Lançamentos!$B$2:$B$2004,A71,Lançamentos!$C$2:$C$2004,$F$1)</f>
        <v>0</v>
      </c>
      <c r="G71" s="28">
        <f>SUMIFS(Lançamentos!$I$2:$I$2004,Lançamentos!$B$2:$B$2004,A71,Lançamentos!$C$2:$C$2004,$G$1)</f>
        <v>3764</v>
      </c>
      <c r="H71" s="28">
        <f>SUMIFS(Lançamentos!$I$2:$I$2004,Lançamentos!$B$2:$B$2004,A71,Lançamentos!$C$2:$C$2004,$H$1)</f>
        <v>0</v>
      </c>
      <c r="I71" s="28">
        <f>SUMIFS(Lançamentos!$I$2:$I$2004,Lançamentos!$B$2:$B$2004,A71,Lançamentos!$C$2:$C$2004,$I$1)</f>
        <v>0</v>
      </c>
      <c r="J71" s="28">
        <f>SUMIFS(Lançamentos!$I$2:$I$2004,Lançamentos!$B$2:$B$2004,A71,Lançamentos!$C$2:$C$2004,$J$1)</f>
        <v>0</v>
      </c>
      <c r="K71" s="29">
        <f>SUMIFS(Lançamentos!$I$2:$I$2004,Lançamentos!$B$2:$B$2004,A71,Lançamentos!$C$2:$C$2004,$K$1)</f>
        <v>0</v>
      </c>
      <c r="L71" s="13">
        <f>SUMIFS(Lançamentos!$I$2:$I$2004,Lançamentos!$B$2:$B$2004,A71,Lançamentos!$C$2:$C$2004,$L$1)</f>
        <v>0</v>
      </c>
      <c r="M71" s="13">
        <f>SUMIFS(Lançamentos!$I$2:$I$2004,Lançamentos!$B$2:$B$2004,A71,Lançamentos!$C$2:$C$2004,$M$1)</f>
        <v>0</v>
      </c>
    </row>
    <row r="72" spans="1:13" ht="15">
      <c r="A72" s="26" t="s">
        <v>74</v>
      </c>
      <c r="B72" s="27">
        <f t="shared" si="2"/>
        <v>16469.059999999998</v>
      </c>
      <c r="C72" s="28">
        <f>SUMIFS(Lançamentos!$I$2:$I$2004,Lançamentos!$B$2:$B$2004,A72,Lançamentos!$C$2:$C$2004,$C$1)</f>
        <v>2960</v>
      </c>
      <c r="D72" s="28">
        <f>SUMIFS(Lançamentos!$I$2:$I$2004,Lançamentos!$B$2:$B$2004,A72,Lançamentos!$C$2:$C$2004,$D$1)</f>
        <v>5077.7299999999996</v>
      </c>
      <c r="E72" s="28">
        <f>SUMIFS(Lançamentos!$I$2:$I$2004,Lançamentos!$B$2:$B$2004,A72,Lançamentos!$C$2:$C$2004,$E$1)</f>
        <v>760</v>
      </c>
      <c r="F72" s="28">
        <f>SUMIFS(Lançamentos!$I$2:$I$2004,Lançamentos!$B$2:$B$2004,A72,Lançamentos!$C$2:$C$2004,$F$1)</f>
        <v>5781.33</v>
      </c>
      <c r="G72" s="28">
        <f>SUMIFS(Lançamentos!$I$2:$I$2004,Lançamentos!$B$2:$B$2004,A72,Lançamentos!$C$2:$C$2004,$G$1)</f>
        <v>0</v>
      </c>
      <c r="H72" s="28">
        <f>SUMIFS(Lançamentos!$I$2:$I$2004,Lançamentos!$B$2:$B$2004,A72,Lançamentos!$C$2:$C$2004,$H$1)</f>
        <v>1890</v>
      </c>
      <c r="I72" s="28">
        <f>SUMIFS(Lançamentos!$I$2:$I$2004,Lançamentos!$B$2:$B$2004,A72,Lançamentos!$C$2:$C$2004,$I$1)</f>
        <v>0</v>
      </c>
      <c r="J72" s="28">
        <f>SUMIFS(Lançamentos!$I$2:$I$2004,Lançamentos!$B$2:$B$2004,A72,Lançamentos!$C$2:$C$2004,$J$1)</f>
        <v>0</v>
      </c>
      <c r="K72" s="29">
        <f>SUMIFS(Lançamentos!$I$2:$I$2004,Lançamentos!$B$2:$B$2004,A72,Lançamentos!$C$2:$C$2004,$K$1)</f>
        <v>0</v>
      </c>
      <c r="L72" s="13">
        <f>SUMIFS(Lançamentos!$I$2:$I$2004,Lançamentos!$B$2:$B$2004,A72,Lançamentos!$C$2:$C$2004,$L$1)</f>
        <v>0</v>
      </c>
      <c r="M72" s="13">
        <f>SUMIFS(Lançamentos!$I$2:$I$2004,Lançamentos!$B$2:$B$2004,A72,Lançamentos!$C$2:$C$2004,$M$1)</f>
        <v>0</v>
      </c>
    </row>
    <row r="73" spans="1:13" ht="15">
      <c r="A73" s="26" t="s">
        <v>763</v>
      </c>
      <c r="B73" s="27">
        <f t="shared" si="2"/>
        <v>32064.44999999999</v>
      </c>
      <c r="C73" s="28">
        <f>SUMIFS(Lançamentos!$I$2:$I$2004,Lançamentos!$B$2:$B$2004,A73,Lançamentos!$C$2:$C$2004,$C$1)</f>
        <v>32064.44999999999</v>
      </c>
      <c r="D73" s="28">
        <f>SUMIFS(Lançamentos!$I$2:$I$2004,Lançamentos!$B$2:$B$2004,A73,Lançamentos!$C$2:$C$2004,$D$1)</f>
        <v>0</v>
      </c>
      <c r="E73" s="28">
        <f>SUMIFS(Lançamentos!$I$2:$I$2004,Lançamentos!$B$2:$B$2004,A73,Lançamentos!$C$2:$C$2004,$E$1)</f>
        <v>0</v>
      </c>
      <c r="F73" s="28">
        <f>SUMIFS(Lançamentos!$I$2:$I$2004,Lançamentos!$B$2:$B$2004,A73,Lançamentos!$C$2:$C$2004,$F$1)</f>
        <v>0</v>
      </c>
      <c r="G73" s="28">
        <f>SUMIFS(Lançamentos!$I$2:$I$2004,Lançamentos!$B$2:$B$2004,A73,Lançamentos!$C$2:$C$2004,$G$1)</f>
        <v>0</v>
      </c>
      <c r="H73" s="28">
        <f>SUMIFS(Lançamentos!$I$2:$I$2004,Lançamentos!$B$2:$B$2004,A73,Lançamentos!$C$2:$C$2004,$H$1)</f>
        <v>0</v>
      </c>
      <c r="I73" s="28">
        <f>SUMIFS(Lançamentos!$I$2:$I$2004,Lançamentos!$B$2:$B$2004,A73,Lançamentos!$C$2:$C$2004,$I$1)</f>
        <v>0</v>
      </c>
      <c r="J73" s="28">
        <f>SUMIFS(Lançamentos!$I$2:$I$2004,Lançamentos!$B$2:$B$2004,A73,Lançamentos!$C$2:$C$2004,$J$1)</f>
        <v>0</v>
      </c>
      <c r="K73" s="29">
        <f>SUMIFS(Lançamentos!$I$2:$I$2004,Lançamentos!$B$2:$B$2004,A73,Lançamentos!$C$2:$C$2004,$K$1)</f>
        <v>0</v>
      </c>
      <c r="L73" s="13">
        <f>SUMIFS(Lançamentos!$I$2:$I$2004,Lançamentos!$B$2:$B$2004,A73,Lançamentos!$C$2:$C$2004,$L$1)</f>
        <v>0</v>
      </c>
      <c r="M73" s="13">
        <f>SUMIFS(Lançamentos!$I$2:$I$2004,Lançamentos!$B$2:$B$2004,A73,Lançamentos!$C$2:$C$2004,$M$1)</f>
        <v>0</v>
      </c>
    </row>
    <row r="74" spans="1:13" ht="15">
      <c r="A74" s="26" t="s">
        <v>126</v>
      </c>
      <c r="B74" s="27">
        <f t="shared" si="2"/>
        <v>16102</v>
      </c>
      <c r="C74" s="28">
        <f>SUMIFS(Lançamentos!$I$2:$I$2004,Lançamentos!$B$2:$B$2004,A74,Lançamentos!$C$2:$C$2004,$C$1)</f>
        <v>7056.7999999999993</v>
      </c>
      <c r="D74" s="28">
        <f>SUMIFS(Lançamentos!$I$2:$I$2004,Lançamentos!$B$2:$B$2004,A74,Lançamentos!$C$2:$C$2004,$D$1)</f>
        <v>1674.92</v>
      </c>
      <c r="E74" s="28">
        <f>SUMIFS(Lançamentos!$I$2:$I$2004,Lançamentos!$B$2:$B$2004,A74,Lançamentos!$C$2:$C$2004,$E$1)</f>
        <v>570</v>
      </c>
      <c r="F74" s="28">
        <f>SUMIFS(Lançamentos!$I$2:$I$2004,Lançamentos!$B$2:$B$2004,A74,Lançamentos!$C$2:$C$2004,$F$1)</f>
        <v>0</v>
      </c>
      <c r="G74" s="28">
        <f>SUMIFS(Lançamentos!$I$2:$I$2004,Lançamentos!$B$2:$B$2004,A74,Lançamentos!$C$2:$C$2004,$G$1)</f>
        <v>330.36</v>
      </c>
      <c r="H74" s="28">
        <f>SUMIFS(Lançamentos!$I$2:$I$2004,Lançamentos!$B$2:$B$2004,A74,Lançamentos!$C$2:$C$2004,$H$1)</f>
        <v>0</v>
      </c>
      <c r="I74" s="28">
        <f>SUMIFS(Lançamentos!$I$2:$I$2004,Lançamentos!$B$2:$B$2004,A74,Lançamentos!$C$2:$C$2004,$I$1)</f>
        <v>3424.22</v>
      </c>
      <c r="J74" s="28">
        <f>SUMIFS(Lançamentos!$I$2:$I$2004,Lançamentos!$B$2:$B$2004,A74,Lançamentos!$C$2:$C$2004,$J$1)</f>
        <v>0</v>
      </c>
      <c r="K74" s="29">
        <f>SUMIFS(Lançamentos!$I$2:$I$2004,Lançamentos!$B$2:$B$2004,A74,Lançamentos!$C$2:$C$2004,$K$1)</f>
        <v>0</v>
      </c>
      <c r="L74" s="13">
        <f>SUMIFS(Lançamentos!$I$2:$I$2004,Lançamentos!$B$2:$B$2004,A74,Lançamentos!$C$2:$C$2004,$L$1)</f>
        <v>3045.7</v>
      </c>
      <c r="M74" s="13">
        <f>SUMIFS(Lançamentos!$I$2:$I$2004,Lançamentos!$B$2:$B$2004,A74,Lançamentos!$C$2:$C$2004,$M$1)</f>
        <v>0</v>
      </c>
    </row>
    <row r="75" spans="1:13" ht="15">
      <c r="B75" s="30"/>
      <c r="C75" s="4"/>
      <c r="D75" s="4"/>
      <c r="E75" s="4"/>
      <c r="F75" s="4"/>
      <c r="G75" s="4"/>
      <c r="H75" s="4"/>
    </row>
    <row r="76" spans="1:13" ht="15">
      <c r="B76" s="30"/>
      <c r="C76" s="4"/>
      <c r="D76" s="4"/>
      <c r="E76" s="4"/>
      <c r="F76" s="4"/>
      <c r="G76" s="4"/>
      <c r="H76" s="4"/>
    </row>
    <row r="77" spans="1:13" ht="15">
      <c r="B77" s="30"/>
      <c r="C77" s="4"/>
      <c r="D77" s="4"/>
      <c r="E77" s="4"/>
      <c r="F77" s="4"/>
      <c r="G77" s="4"/>
      <c r="H77" s="4"/>
    </row>
    <row r="78" spans="1:13" ht="15">
      <c r="B78" s="30"/>
      <c r="C78" s="4"/>
      <c r="D78" s="4"/>
      <c r="E78" s="4"/>
      <c r="F78" s="4"/>
      <c r="G78" s="4"/>
      <c r="H78" s="4"/>
    </row>
    <row r="79" spans="1:13" ht="15">
      <c r="B79" s="30"/>
      <c r="C79" s="4"/>
      <c r="D79" s="4"/>
      <c r="E79" s="4"/>
      <c r="F79" s="4"/>
      <c r="G79" s="4"/>
      <c r="H79" s="4"/>
    </row>
    <row r="80" spans="1:13" ht="15">
      <c r="B80" s="30"/>
      <c r="C80" s="4"/>
      <c r="D80" s="4"/>
      <c r="E80" s="4"/>
      <c r="F80" s="4"/>
      <c r="G80" s="4"/>
      <c r="H80" s="4"/>
    </row>
    <row r="81" spans="2:8" ht="15">
      <c r="B81" s="30"/>
      <c r="C81" s="4"/>
      <c r="D81" s="4"/>
      <c r="E81" s="4"/>
      <c r="F81" s="4"/>
      <c r="G81" s="4"/>
      <c r="H81" s="4"/>
    </row>
    <row r="82" spans="2:8" ht="15">
      <c r="B82" s="30"/>
      <c r="C82" s="4"/>
      <c r="D82" s="4"/>
      <c r="E82" s="4"/>
      <c r="F82" s="4"/>
      <c r="G82" s="4"/>
      <c r="H82" s="4"/>
    </row>
    <row r="83" spans="2:8" ht="15">
      <c r="B83" s="30"/>
      <c r="C83" s="4"/>
      <c r="D83" s="4"/>
      <c r="E83" s="4"/>
      <c r="F83" s="4"/>
      <c r="G83" s="4"/>
      <c r="H83" s="4"/>
    </row>
    <row r="84" spans="2:8" ht="15">
      <c r="B84" s="30"/>
      <c r="C84" s="4"/>
      <c r="D84" s="4"/>
      <c r="E84" s="4"/>
      <c r="F84" s="4"/>
      <c r="G84" s="4"/>
      <c r="H84" s="4"/>
    </row>
    <row r="85" spans="2:8" ht="15">
      <c r="B85" s="30"/>
      <c r="C85" s="4"/>
      <c r="D85" s="4"/>
      <c r="E85" s="4"/>
      <c r="F85" s="4"/>
      <c r="G85" s="4"/>
      <c r="H85" s="4"/>
    </row>
    <row r="86" spans="2:8" ht="15">
      <c r="B86" s="30"/>
      <c r="C86" s="4"/>
      <c r="D86" s="4"/>
      <c r="E86" s="4"/>
      <c r="F86" s="4"/>
      <c r="G86" s="4"/>
      <c r="H86" s="4"/>
    </row>
  </sheetData>
  <autoFilter ref="A1:M1" xr:uid="{00000000-0009-0000-0000-000002000000}"/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2327BFA04DFB4092D47E9DE4998AB2" ma:contentTypeVersion="16" ma:contentTypeDescription="Crie um novo documento." ma:contentTypeScope="" ma:versionID="23a1f55d0a071303cd7f20b88e1d3e0b">
  <xsd:schema xmlns:xsd="http://www.w3.org/2001/XMLSchema" xmlns:xs="http://www.w3.org/2001/XMLSchema" xmlns:p="http://schemas.microsoft.com/office/2006/metadata/properties" xmlns:ns2="461f2a06-dd51-4e96-a41a-e4ab4934e13d" xmlns:ns3="14293924-f741-400f-9f38-aa07f588e253" targetNamespace="http://schemas.microsoft.com/office/2006/metadata/properties" ma:root="true" ma:fieldsID="3acc5ecf5d5c81e648104cb0ba386e47" ns2:_="" ns3:_="">
    <xsd:import namespace="461f2a06-dd51-4e96-a41a-e4ab4934e13d"/>
    <xsd:import namespace="14293924-f741-400f-9f38-aa07f588e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Atualizadopo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f2a06-dd51-4e96-a41a-e4ab4934e1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5e3a396-6ff9-41c4-9ea6-a3ac188d4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tualizadopor" ma:index="21" nillable="true" ma:displayName="Atualizado por" ma:format="Dropdown" ma:list="UserInfo" ma:SharePointGroup="0" ma:internalName="Atualizadop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93924-f741-400f-9f38-aa07f588e25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23a4635-3abf-46e5-96ce-1803e7f33d92}" ma:internalName="TaxCatchAll" ma:showField="CatchAllData" ma:web="14293924-f741-400f-9f38-aa07f588e2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ualizadopor xmlns="461f2a06-dd51-4e96-a41a-e4ab4934e13d">
      <UserInfo>
        <DisplayName/>
        <AccountId xsi:nil="true"/>
        <AccountType/>
      </UserInfo>
    </Atualizadopor>
    <lcf76f155ced4ddcb4097134ff3c332f xmlns="461f2a06-dd51-4e96-a41a-e4ab4934e13d">
      <Terms xmlns="http://schemas.microsoft.com/office/infopath/2007/PartnerControls"/>
    </lcf76f155ced4ddcb4097134ff3c332f>
    <TaxCatchAll xmlns="14293924-f741-400f-9f38-aa07f588e25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EF735B-C55A-479A-9A1C-4BFF8A87C183}"/>
</file>

<file path=customXml/itemProps2.xml><?xml version="1.0" encoding="utf-8"?>
<ds:datastoreItem xmlns:ds="http://schemas.openxmlformats.org/officeDocument/2006/customXml" ds:itemID="{7ECE26B0-B1D3-4156-A64B-F2D7C76BEC62}"/>
</file>

<file path=customXml/itemProps3.xml><?xml version="1.0" encoding="utf-8"?>
<ds:datastoreItem xmlns:ds="http://schemas.openxmlformats.org/officeDocument/2006/customXml" ds:itemID="{10A0EADC-678A-4CD2-8536-A677EF653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</dc:creator>
  <cp:keywords/>
  <dc:description/>
  <cp:lastModifiedBy>Luis Henrique Barcellos Marques</cp:lastModifiedBy>
  <cp:revision>6</cp:revision>
  <dcterms:created xsi:type="dcterms:W3CDTF">2023-04-06T20:21:24Z</dcterms:created>
  <dcterms:modified xsi:type="dcterms:W3CDTF">2026-10-12T04:21:31Z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0x0101003B2327BFA04DFB4092D47E9DE4998AB2</vt:lpwstr>
  </property>
  <property fmtid="{D5CDD505-2E9C-101B-9397-08002B2CF9AE}" pid="3" name="MediaServiceImageTags">
    <vt:lpwstr/>
  </property>
  <property fmtid="{D5CDD505-2E9C-101B-9397-08002B2CF9AE}" pid="4" name="ProgId">
    <vt:lpwstr>Excel.Sheet</vt:lpwstr>
  </property>
</Properties>
</file>