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SAMSUNG\Desktop\Revisão Planilhas PROAP\"/>
    </mc:Choice>
  </mc:AlternateContent>
  <xr:revisionPtr revIDLastSave="0" documentId="8_{BF81C732-287F-415C-BC56-57E934A869E0}" xr6:coauthVersionLast="47" xr6:coauthVersionMax="47" xr10:uidLastSave="{00000000-0000-0000-0000-000000000000}"/>
  <bookViews>
    <workbookView xWindow="0" yWindow="0" windowWidth="17250" windowHeight="5460" tabRatio="500" firstSheet="1" activeTab="1" xr2:uid="{00000000-000D-0000-FFFF-FFFF00000000}"/>
  </bookViews>
  <sheets>
    <sheet name="Lançamentos" sheetId="1" r:id="rId1"/>
    <sheet name="Saldos " sheetId="2" r:id="rId2"/>
    <sheet name="Gastos por Rubrica" sheetId="3" r:id="rId3"/>
  </sheets>
  <definedNames>
    <definedName name="_xlnm._FilterDatabase" localSheetId="2" hidden="1">'Gastos por Rubrica'!$A$1:$M$1</definedName>
    <definedName name="_xlnm._FilterDatabase" localSheetId="0" hidden="1">Lançamentos!$A$1:$K$1208</definedName>
    <definedName name="_xlnm._FilterDatabase" localSheetId="1" hidden="1">'Saldos '!$A$1:$H$74</definedName>
    <definedName name="_xlnm.Print_Area" localSheetId="1">'Saldos '!$A$1:$F$74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" i="3" l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2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2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2" i="3"/>
  <c r="C76" i="2"/>
  <c r="L11" i="2" l="1"/>
  <c r="G1" i="2"/>
  <c r="B7" i="3" l="1"/>
  <c r="D7" i="2" s="1"/>
  <c r="E7" i="2" s="1"/>
  <c r="B11" i="3"/>
  <c r="D11" i="2" s="1"/>
  <c r="E11" i="2" s="1"/>
  <c r="B15" i="3"/>
  <c r="D15" i="2" s="1"/>
  <c r="E15" i="2" s="1"/>
  <c r="B19" i="3"/>
  <c r="D19" i="2" s="1"/>
  <c r="B23" i="3"/>
  <c r="D23" i="2" s="1"/>
  <c r="H23" i="2" s="1"/>
  <c r="B27" i="3"/>
  <c r="D27" i="2" s="1"/>
  <c r="H27" i="2" s="1"/>
  <c r="B31" i="3"/>
  <c r="D31" i="2" s="1"/>
  <c r="E31" i="2" s="1"/>
  <c r="B35" i="3"/>
  <c r="D35" i="2" s="1"/>
  <c r="B39" i="3"/>
  <c r="D39" i="2" s="1"/>
  <c r="H39" i="2" s="1"/>
  <c r="B43" i="3"/>
  <c r="D43" i="2" s="1"/>
  <c r="E43" i="2" s="1"/>
  <c r="B47" i="3"/>
  <c r="D47" i="2" s="1"/>
  <c r="H47" i="2" s="1"/>
  <c r="B51" i="3"/>
  <c r="D51" i="2" s="1"/>
  <c r="B55" i="3"/>
  <c r="D55" i="2" s="1"/>
  <c r="H55" i="2" s="1"/>
  <c r="B59" i="3"/>
  <c r="D59" i="2" s="1"/>
  <c r="E59" i="2" s="1"/>
  <c r="B63" i="3"/>
  <c r="D63" i="2" s="1"/>
  <c r="H63" i="2" s="1"/>
  <c r="B67" i="3"/>
  <c r="D67" i="2" s="1"/>
  <c r="B71" i="3"/>
  <c r="D71" i="2" s="1"/>
  <c r="E71" i="2" s="1"/>
  <c r="B3" i="3"/>
  <c r="D3" i="2" s="1"/>
  <c r="B26" i="3"/>
  <c r="D26" i="2" s="1"/>
  <c r="B30" i="3"/>
  <c r="D30" i="2" s="1"/>
  <c r="E30" i="2" s="1"/>
  <c r="B34" i="3"/>
  <c r="D34" i="2" s="1"/>
  <c r="B38" i="3"/>
  <c r="D38" i="2" s="1"/>
  <c r="B42" i="3"/>
  <c r="D42" i="2" s="1"/>
  <c r="H42" i="2" s="1"/>
  <c r="B46" i="3"/>
  <c r="D46" i="2" s="1"/>
  <c r="H46" i="2" s="1"/>
  <c r="B50" i="3"/>
  <c r="D50" i="2" s="1"/>
  <c r="H50" i="2" s="1"/>
  <c r="B54" i="3"/>
  <c r="D54" i="2" s="1"/>
  <c r="H54" i="2" s="1"/>
  <c r="B58" i="3"/>
  <c r="D58" i="2" s="1"/>
  <c r="H58" i="2" s="1"/>
  <c r="B62" i="3"/>
  <c r="D62" i="2" s="1"/>
  <c r="H62" i="2" s="1"/>
  <c r="B66" i="3"/>
  <c r="D66" i="2" s="1"/>
  <c r="B70" i="3"/>
  <c r="D70" i="2" s="1"/>
  <c r="H70" i="2" s="1"/>
  <c r="B74" i="3"/>
  <c r="D74" i="2" s="1"/>
  <c r="E74" i="2" s="1"/>
  <c r="B25" i="3"/>
  <c r="D25" i="2" s="1"/>
  <c r="B29" i="3"/>
  <c r="D29" i="2" s="1"/>
  <c r="B33" i="3"/>
  <c r="D33" i="2" s="1"/>
  <c r="B37" i="3"/>
  <c r="D37" i="2" s="1"/>
  <c r="H37" i="2" s="1"/>
  <c r="B41" i="3"/>
  <c r="D41" i="2" s="1"/>
  <c r="E41" i="2" s="1"/>
  <c r="B45" i="3"/>
  <c r="D45" i="2" s="1"/>
  <c r="B49" i="3"/>
  <c r="D49" i="2" s="1"/>
  <c r="H49" i="2" s="1"/>
  <c r="B53" i="3"/>
  <c r="D53" i="2" s="1"/>
  <c r="B57" i="3"/>
  <c r="D57" i="2" s="1"/>
  <c r="E57" i="2" s="1"/>
  <c r="B61" i="3"/>
  <c r="D61" i="2" s="1"/>
  <c r="H61" i="2" s="1"/>
  <c r="B65" i="3"/>
  <c r="D65" i="2" s="1"/>
  <c r="H65" i="2" s="1"/>
  <c r="B69" i="3"/>
  <c r="D69" i="2" s="1"/>
  <c r="H69" i="2" s="1"/>
  <c r="B73" i="3"/>
  <c r="D73" i="2" s="1"/>
  <c r="E73" i="2" s="1"/>
  <c r="B24" i="3"/>
  <c r="D24" i="2" s="1"/>
  <c r="B28" i="3"/>
  <c r="D28" i="2" s="1"/>
  <c r="H28" i="2" s="1"/>
  <c r="B32" i="3"/>
  <c r="D32" i="2" s="1"/>
  <c r="E32" i="2" s="1"/>
  <c r="B36" i="3"/>
  <c r="D36" i="2" s="1"/>
  <c r="E36" i="2" s="1"/>
  <c r="B40" i="3"/>
  <c r="D40" i="2" s="1"/>
  <c r="H40" i="2" s="1"/>
  <c r="B44" i="3"/>
  <c r="D44" i="2" s="1"/>
  <c r="B48" i="3"/>
  <c r="D48" i="2" s="1"/>
  <c r="B52" i="3"/>
  <c r="D52" i="2" s="1"/>
  <c r="B56" i="3"/>
  <c r="D56" i="2" s="1"/>
  <c r="H56" i="2" s="1"/>
  <c r="B60" i="3"/>
  <c r="D60" i="2" s="1"/>
  <c r="E60" i="2" s="1"/>
  <c r="B64" i="3"/>
  <c r="D64" i="2" s="1"/>
  <c r="H64" i="2" s="1"/>
  <c r="B68" i="3"/>
  <c r="D68" i="2" s="1"/>
  <c r="E68" i="2" s="1"/>
  <c r="B72" i="3"/>
  <c r="D72" i="2" s="1"/>
  <c r="E72" i="2" s="1"/>
  <c r="B2" i="3"/>
  <c r="D2" i="2" s="1"/>
  <c r="B6" i="3"/>
  <c r="D6" i="2" s="1"/>
  <c r="E6" i="2" s="1"/>
  <c r="B10" i="3"/>
  <c r="D10" i="2" s="1"/>
  <c r="H10" i="2" s="1"/>
  <c r="B14" i="3"/>
  <c r="D14" i="2" s="1"/>
  <c r="B18" i="3"/>
  <c r="D18" i="2" s="1"/>
  <c r="B22" i="3"/>
  <c r="D22" i="2" s="1"/>
  <c r="E22" i="2" s="1"/>
  <c r="B5" i="3"/>
  <c r="D5" i="2" s="1"/>
  <c r="E5" i="2" s="1"/>
  <c r="B9" i="3"/>
  <c r="D9" i="2" s="1"/>
  <c r="H9" i="2" s="1"/>
  <c r="B13" i="3"/>
  <c r="D13" i="2" s="1"/>
  <c r="B17" i="3"/>
  <c r="D17" i="2" s="1"/>
  <c r="H17" i="2" s="1"/>
  <c r="B21" i="3"/>
  <c r="D21" i="2" s="1"/>
  <c r="H21" i="2" s="1"/>
  <c r="B4" i="3"/>
  <c r="D4" i="2" s="1"/>
  <c r="B8" i="3"/>
  <c r="D8" i="2" s="1"/>
  <c r="H8" i="2" s="1"/>
  <c r="B12" i="3"/>
  <c r="D12" i="2" s="1"/>
  <c r="E12" i="2" s="1"/>
  <c r="B16" i="3"/>
  <c r="D16" i="2" s="1"/>
  <c r="H16" i="2" s="1"/>
  <c r="B20" i="3"/>
  <c r="D20" i="2" s="1"/>
  <c r="H20" i="2" s="1"/>
  <c r="H7" i="2"/>
  <c r="E10" i="2"/>
  <c r="H11" i="2"/>
  <c r="H12" i="2"/>
  <c r="H15" i="2"/>
  <c r="E16" i="2"/>
  <c r="H19" i="2"/>
  <c r="E19" i="2"/>
  <c r="H22" i="2"/>
  <c r="E23" i="2"/>
  <c r="E28" i="2"/>
  <c r="H30" i="2"/>
  <c r="H31" i="2"/>
  <c r="H32" i="2"/>
  <c r="H35" i="2"/>
  <c r="E35" i="2"/>
  <c r="H36" i="2"/>
  <c r="E37" i="2"/>
  <c r="E39" i="2"/>
  <c r="H41" i="2"/>
  <c r="E42" i="2"/>
  <c r="H43" i="2"/>
  <c r="E47" i="2"/>
  <c r="E49" i="2"/>
  <c r="E55" i="2"/>
  <c r="H57" i="2"/>
  <c r="E58" i="2"/>
  <c r="H59" i="2"/>
  <c r="E61" i="2"/>
  <c r="E63" i="2"/>
  <c r="H67" i="2"/>
  <c r="E67" i="2"/>
  <c r="H68" i="2"/>
  <c r="E70" i="2"/>
  <c r="H74" i="2"/>
  <c r="E65" i="2" l="1"/>
  <c r="E54" i="2"/>
  <c r="H72" i="2"/>
  <c r="H60" i="2"/>
  <c r="E27" i="2"/>
  <c r="E8" i="2"/>
  <c r="H71" i="2"/>
  <c r="E56" i="2"/>
  <c r="E50" i="2"/>
  <c r="E40" i="2"/>
  <c r="E64" i="2"/>
  <c r="E9" i="2"/>
  <c r="E69" i="2"/>
  <c r="E20" i="2"/>
  <c r="H6" i="2"/>
  <c r="E62" i="2"/>
  <c r="E46" i="2"/>
  <c r="E21" i="2"/>
  <c r="H73" i="2"/>
  <c r="E17" i="2"/>
  <c r="H5" i="2"/>
  <c r="D76" i="2"/>
  <c r="H76" i="2" s="1"/>
  <c r="E4" i="2"/>
  <c r="H4" i="2"/>
</calcChain>
</file>

<file path=xl/sharedStrings.xml><?xml version="1.0" encoding="utf-8"?>
<sst xmlns="http://schemas.openxmlformats.org/spreadsheetml/2006/main" count="1494" uniqueCount="483">
  <si>
    <t>Número</t>
  </si>
  <si>
    <t>Programa</t>
  </si>
  <si>
    <t>Elemento de Despesa</t>
  </si>
  <si>
    <t>Beneficiário/Fornecedor</t>
  </si>
  <si>
    <t>Empenho</t>
  </si>
  <si>
    <t>Data Empenho</t>
  </si>
  <si>
    <t>Ordem Bancária</t>
  </si>
  <si>
    <t>Data Pagamento</t>
  </si>
  <si>
    <t>Valor</t>
  </si>
  <si>
    <t>PCDP</t>
  </si>
  <si>
    <t>Adiantamento/PROAP</t>
  </si>
  <si>
    <t>OBS</t>
  </si>
  <si>
    <t>MÚSICA</t>
  </si>
  <si>
    <t>Diárias - Servidores</t>
  </si>
  <si>
    <t>Edwin Ricardo Pitre Vasquez</t>
  </si>
  <si>
    <t>2026NE000264</t>
  </si>
  <si>
    <t>2026OB000889</t>
  </si>
  <si>
    <t>84/26</t>
  </si>
  <si>
    <t>Adiantamento</t>
  </si>
  <si>
    <t>PROPG</t>
  </si>
  <si>
    <t>Tiago Venturi</t>
  </si>
  <si>
    <t>2026OB001338</t>
  </si>
  <si>
    <t>29/26</t>
  </si>
  <si>
    <t>PLANEJAMENTO URBANO</t>
  </si>
  <si>
    <t>Maria do Livramento Miranda Clementino</t>
  </si>
  <si>
    <t>2026OB001570</t>
  </si>
  <si>
    <t>240/26</t>
  </si>
  <si>
    <t>COMUNICAÇÃO</t>
  </si>
  <si>
    <t>Rogério Christofoletti</t>
  </si>
  <si>
    <t>2026OB001995</t>
  </si>
  <si>
    <t>219/26</t>
  </si>
  <si>
    <t>Ricardo Limongi França Coelho</t>
  </si>
  <si>
    <t>2026OB002396</t>
  </si>
  <si>
    <t>202/26</t>
  </si>
  <si>
    <t>PSICOLOGIA</t>
  </si>
  <si>
    <t>Miriam Cristiane Alves</t>
  </si>
  <si>
    <t>2026OB002415</t>
  </si>
  <si>
    <t>04/26</t>
  </si>
  <si>
    <t>Serviços de PF/Diárias de Colaboradores</t>
  </si>
  <si>
    <t>Kwame Yonatan Poli dos Santos</t>
  </si>
  <si>
    <t>2026NE000265</t>
  </si>
  <si>
    <t>2026OB001905</t>
  </si>
  <si>
    <t>24/26</t>
  </si>
  <si>
    <t>DESENVOLVIMENTO ECONÔMICO</t>
  </si>
  <si>
    <t>Jose Gabriel Porcile Meirelles</t>
  </si>
  <si>
    <t>2026OB001993</t>
  </si>
  <si>
    <t>12/26</t>
  </si>
  <si>
    <t>Robson Nascimento da Cruz</t>
  </si>
  <si>
    <t>2026OB002284</t>
  </si>
  <si>
    <t>06/26</t>
  </si>
  <si>
    <t>GESTÃO DA INFORMAÇÃO</t>
  </si>
  <si>
    <t>Claudia Andrea Lima Cardoso</t>
  </si>
  <si>
    <t>2026OB003224</t>
  </si>
  <si>
    <t>435/26</t>
  </si>
  <si>
    <t>Rodolfo Rodrigues de Souza</t>
  </si>
  <si>
    <t>2026OB004106</t>
  </si>
  <si>
    <t>05/26</t>
  </si>
  <si>
    <t>ENFERMAGEM</t>
  </si>
  <si>
    <t>Rafaela Gessner Lourenço</t>
  </si>
  <si>
    <t>2026NE000844</t>
  </si>
  <si>
    <t>2026OB001396</t>
  </si>
  <si>
    <t>207/26</t>
  </si>
  <si>
    <t>ODONTOLOGIA</t>
  </si>
  <si>
    <t>João Paulo Steffens</t>
  </si>
  <si>
    <t>2026OB001672</t>
  </si>
  <si>
    <t>241/26</t>
  </si>
  <si>
    <t>MEDICINA INTERNA E CIÊNCIAS DA SAÚDE</t>
  </si>
  <si>
    <t>Viviane de Hiroki Flumignan Zetola</t>
  </si>
  <si>
    <t>2026NE001448</t>
  </si>
  <si>
    <t>2026OB002913</t>
  </si>
  <si>
    <t>446/26</t>
  </si>
  <si>
    <t>Silvana Regina Rossi Kissula Souza</t>
  </si>
  <si>
    <t>2026OB003844</t>
  </si>
  <si>
    <t>643/26</t>
  </si>
  <si>
    <t>TURISMO</t>
  </si>
  <si>
    <t>Cinthia Lopes da Silva</t>
  </si>
  <si>
    <t>2026OB005079</t>
  </si>
  <si>
    <t>881/26</t>
  </si>
  <si>
    <t>POLÍTICAS PÚBLICAS</t>
  </si>
  <si>
    <t>Noela Invernizzi Castilho</t>
  </si>
  <si>
    <t>2026OB005080</t>
  </si>
  <si>
    <t>909/26</t>
  </si>
  <si>
    <t>Carolina Arruda de Oliveira Freire</t>
  </si>
  <si>
    <t>2026OB005083</t>
  </si>
  <si>
    <t>871/26</t>
  </si>
  <si>
    <t>Rubia Carla Formighieri Giordani</t>
  </si>
  <si>
    <t>2026OB005669</t>
  </si>
  <si>
    <t>947/26</t>
  </si>
  <si>
    <t>Danilo Ramos</t>
  </si>
  <si>
    <t>2026OB005790</t>
  </si>
  <si>
    <t>1030/26</t>
  </si>
  <si>
    <t>MATEMÁTICA</t>
  </si>
  <si>
    <t>Wagner Augusto Almeida de Moraes</t>
  </si>
  <si>
    <t>2026OB006562</t>
  </si>
  <si>
    <t>1090/26</t>
  </si>
  <si>
    <t>SOCIOLOGIA</t>
  </si>
  <si>
    <t>2026OB006815</t>
  </si>
  <si>
    <t>1164/26</t>
  </si>
  <si>
    <t>Gisele Teixeira Paula</t>
  </si>
  <si>
    <t>2026OB007041</t>
  </si>
  <si>
    <t>1197/26</t>
  </si>
  <si>
    <t>Roberto Ribeiro Santos Junior</t>
  </si>
  <si>
    <t>2026OB007042</t>
  </si>
  <si>
    <t>1201/26</t>
  </si>
  <si>
    <t>Marcio Sergio Batista Silveira de Oliveira</t>
  </si>
  <si>
    <t>2026NE002810</t>
  </si>
  <si>
    <t>2026OB005915</t>
  </si>
  <si>
    <t>1045/26</t>
  </si>
  <si>
    <t>Jorge Vinicius Cestari Felix</t>
  </si>
  <si>
    <t>2026OB005969</t>
  </si>
  <si>
    <t>417/26</t>
  </si>
  <si>
    <t>Daniela Soldera</t>
  </si>
  <si>
    <t>2026OB006213</t>
  </si>
  <si>
    <t>1040/26</t>
  </si>
  <si>
    <t>Elaine Cristina Schmitt Ragnini</t>
  </si>
  <si>
    <t>2026OB006272</t>
  </si>
  <si>
    <t>1046/26</t>
  </si>
  <si>
    <t>Gabriela Isabel Reyes Ormeno</t>
  </si>
  <si>
    <t>2026OB006274</t>
  </si>
  <si>
    <t>1079/26</t>
  </si>
  <si>
    <t>Alessandro Antonio Scaduto</t>
  </si>
  <si>
    <t>2026OB006277</t>
  </si>
  <si>
    <t>1089/26</t>
  </si>
  <si>
    <t>Victor Nunes Leal Cruz e Silva</t>
  </si>
  <si>
    <t>2026OB006561</t>
  </si>
  <si>
    <t>1060/26</t>
  </si>
  <si>
    <t>ZOOTECNIA</t>
  </si>
  <si>
    <t>Erica Beatriz Schultz</t>
  </si>
  <si>
    <t>2026OB006618</t>
  </si>
  <si>
    <t>1043/26</t>
  </si>
  <si>
    <t>Michele Goulart Massuchin</t>
  </si>
  <si>
    <t>2026OB006798</t>
  </si>
  <si>
    <t>1152/26</t>
  </si>
  <si>
    <t>Viviane Alves Kubo</t>
  </si>
  <si>
    <t>2026OB006802</t>
  </si>
  <si>
    <t>1044/26</t>
  </si>
  <si>
    <t>Maico de Ornelas</t>
  </si>
  <si>
    <t>2026OB007036</t>
  </si>
  <si>
    <t>979/26</t>
  </si>
  <si>
    <t>Virginia Laura Fernandez</t>
  </si>
  <si>
    <t>2026OB007040</t>
  </si>
  <si>
    <t>1200/26</t>
  </si>
  <si>
    <t>Monica Maria Gomes da Silva</t>
  </si>
  <si>
    <t>2026OB007163</t>
  </si>
  <si>
    <t>1236/26</t>
  </si>
  <si>
    <t>Paula Carina de Araujo</t>
  </si>
  <si>
    <t>2026OB007164</t>
  </si>
  <si>
    <t>1237/26</t>
  </si>
  <si>
    <t>Walter Tadahiro Shima</t>
  </si>
  <si>
    <t>2026OB007165</t>
  </si>
  <si>
    <t>1240/26</t>
  </si>
  <si>
    <t>Ana Paula Canarines Carneiro</t>
  </si>
  <si>
    <t>2026OB007212</t>
  </si>
  <si>
    <t>1165/26</t>
  </si>
  <si>
    <t>2026OB007277</t>
  </si>
  <si>
    <t>1269/26</t>
  </si>
  <si>
    <t>ENGENHARIA QUÍMICA</t>
  </si>
  <si>
    <t>Claudio Dariva</t>
  </si>
  <si>
    <t>2026NE002890</t>
  </si>
  <si>
    <t>2026OB006610</t>
  </si>
  <si>
    <t>1061/26</t>
  </si>
  <si>
    <t>Ressarcimentos</t>
  </si>
  <si>
    <t>Marindia Brites</t>
  </si>
  <si>
    <t>2026NE002579</t>
  </si>
  <si>
    <t>2026OB005645</t>
  </si>
  <si>
    <t>N/D</t>
  </si>
  <si>
    <t>Auxílio Financeiro Pesquisador</t>
  </si>
  <si>
    <t>Adriano Furtado Holanda</t>
  </si>
  <si>
    <t>2026NE001515</t>
  </si>
  <si>
    <t>2026OB003423</t>
  </si>
  <si>
    <t>Rosane Zétola Lustoza</t>
  </si>
  <si>
    <t>Bruno Angelo Strapasson</t>
  </si>
  <si>
    <t>Maria Virginia Filomena Cremasco</t>
  </si>
  <si>
    <t>Joanneliese de Lucas Freitas</t>
  </si>
  <si>
    <t>Gabriela Isabel Reyes Ormeño</t>
  </si>
  <si>
    <t>Ana Paula Almeida de Pereira</t>
  </si>
  <si>
    <t>2026OB003646</t>
  </si>
  <si>
    <t>Alexandre Dittrich</t>
  </si>
  <si>
    <t>2026OB003722</t>
  </si>
  <si>
    <t>José Felipe Araújo de Almeida</t>
  </si>
  <si>
    <t>2026OB005376</t>
  </si>
  <si>
    <t>2026OB005270</t>
  </si>
  <si>
    <t>ENGENHARIA FLORESTAL</t>
  </si>
  <si>
    <t>Reinaldo Mendes de Souza</t>
  </si>
  <si>
    <t>2026OB005800</t>
  </si>
  <si>
    <t>Alexandre Behling</t>
  </si>
  <si>
    <t>Rosilani Trianoski</t>
  </si>
  <si>
    <t>2026OB005791</t>
  </si>
  <si>
    <t>Juliana Ollé Mendes</t>
  </si>
  <si>
    <t>2026OB002907</t>
  </si>
  <si>
    <t>BIOINFORMÁTICA</t>
  </si>
  <si>
    <t>Alessandro Brawerman</t>
  </si>
  <si>
    <t>2026OB007268</t>
  </si>
  <si>
    <t>ENGENHARIA AMBIENTAL</t>
  </si>
  <si>
    <t>Auxílio Financeiro Estudantes</t>
  </si>
  <si>
    <t>Aline Trog Ferreira</t>
  </si>
  <si>
    <t>2026NE001513</t>
  </si>
  <si>
    <t>2026OB002906</t>
  </si>
  <si>
    <t>DESIGN</t>
  </si>
  <si>
    <t>Lariane Casagrande</t>
  </si>
  <si>
    <t>2026NE001949</t>
  </si>
  <si>
    <t>2026OB003898</t>
  </si>
  <si>
    <t>Felipe Figueiredo Kato</t>
  </si>
  <si>
    <t>2026OB003512</t>
  </si>
  <si>
    <t>Símily Serique do Nascimento Serra</t>
  </si>
  <si>
    <t>Juliana Mara Lima das Neves</t>
  </si>
  <si>
    <t>Juliana Marques Borghi</t>
  </si>
  <si>
    <t>Renata Copatti Salvador</t>
  </si>
  <si>
    <t>Kevin Willian Kossar Furtado</t>
  </si>
  <si>
    <t xml:space="preserve">Priscila de Jesus Silva </t>
  </si>
  <si>
    <t>Felipe Cardoso dos Santos</t>
  </si>
  <si>
    <t>Murilo Lemos Bernardon</t>
  </si>
  <si>
    <t xml:space="preserve">Mariana Basso Apolinário </t>
  </si>
  <si>
    <t>Daniella Paula Rodrigues</t>
  </si>
  <si>
    <t>Lucas de Mendonça Azevedo</t>
  </si>
  <si>
    <t>Cintia Silva da Conceição</t>
  </si>
  <si>
    <t>Victor Finkler Lachowski</t>
  </si>
  <si>
    <t>Caroline de França Uniga</t>
  </si>
  <si>
    <t>José Eduardo de Souza Simoes</t>
  </si>
  <si>
    <t>CIENCIA DO SOLO</t>
  </si>
  <si>
    <t>Kaline Aparecida Wagner</t>
  </si>
  <si>
    <t>Laura Cristiane Nascimento de Freitas</t>
  </si>
  <si>
    <t>2026OB004034</t>
  </si>
  <si>
    <t>Bruna Stewart</t>
  </si>
  <si>
    <t>2026OB004035</t>
  </si>
  <si>
    <t>Danilo de Oliveira Sant'Ana</t>
  </si>
  <si>
    <t>2026OB004458</t>
  </si>
  <si>
    <t>Cristiane Aparecida Felix</t>
  </si>
  <si>
    <t>Karolina Santos de Lima</t>
  </si>
  <si>
    <t>Max Ilites Gil Matió</t>
  </si>
  <si>
    <t>FARMACOLOGIA</t>
  </si>
  <si>
    <t>Andre Felipe Naidek</t>
  </si>
  <si>
    <t>Arandi Diego Dallarosa</t>
  </si>
  <si>
    <t>2026OB005587</t>
  </si>
  <si>
    <t>DEVOLVIDO</t>
  </si>
  <si>
    <t>Caio de Andrade Forcione</t>
  </si>
  <si>
    <t>Debora Pereira de Paiva</t>
  </si>
  <si>
    <t>Gustavo Freire Schafhauser</t>
  </si>
  <si>
    <t>Moroni Menesses Bruch Bora</t>
  </si>
  <si>
    <t>João Gabriel Chiorato</t>
  </si>
  <si>
    <t>Maria Heloisa Charello</t>
  </si>
  <si>
    <t>Luiz Fernando Rotelli Junior</t>
  </si>
  <si>
    <t>Rafael de Carvalho Bueno</t>
  </si>
  <si>
    <t>EDUCAÇÃO EM CIÊNCIAS, EDUCAÇÃO MATEMÁTICA E TECNOLOGIAS EDUCATIVAS</t>
  </si>
  <si>
    <t>Monica Morales Garcia</t>
  </si>
  <si>
    <t>Josiany Fiedler Vieira</t>
  </si>
  <si>
    <t>ANTROPOLOGIA E ARQUEOLOGIA</t>
  </si>
  <si>
    <t>Laísla Dantas Chagas</t>
  </si>
  <si>
    <t>Leticia Zaniol Kayamori</t>
  </si>
  <si>
    <t>Romulo Rother Gil</t>
  </si>
  <si>
    <t>Vladimir da Costa</t>
  </si>
  <si>
    <t>Bianca Cruz Magdalena</t>
  </si>
  <si>
    <t>Filipe Silva Ribeiro</t>
  </si>
  <si>
    <t>João Baptista Manuel</t>
  </si>
  <si>
    <t>Isabella Grizotti Trevine</t>
  </si>
  <si>
    <t>Izabel Yanca Vieira da SIlva</t>
  </si>
  <si>
    <t>Patricia Norma Lasota Moro</t>
  </si>
  <si>
    <t>Yohana Cristina dos Santos Rosa</t>
  </si>
  <si>
    <t>ALIMENTAÇÃO E NUTRIÇÃO</t>
  </si>
  <si>
    <t>Schaina Andriela Etgeton de Senna</t>
  </si>
  <si>
    <t>Luiza Fernanda Pereira Santos</t>
  </si>
  <si>
    <t>João Cubas Martins</t>
  </si>
  <si>
    <t>Marcia Daniela Pianaro Valenga</t>
  </si>
  <si>
    <t>Raquel Pereira Rodrigues Leite</t>
  </si>
  <si>
    <t>Lluis Mundet I Cerdan</t>
  </si>
  <si>
    <t>2026NE001554</t>
  </si>
  <si>
    <t>2026OB003310</t>
  </si>
  <si>
    <t>490/26</t>
  </si>
  <si>
    <t>Rosa Maria Scaquetti Pinto</t>
  </si>
  <si>
    <t>2026OB003714</t>
  </si>
  <si>
    <t>16/26</t>
  </si>
  <si>
    <t>Francisco Cebrian Abellan</t>
  </si>
  <si>
    <t>2026OB006312</t>
  </si>
  <si>
    <t>1027/26</t>
  </si>
  <si>
    <t>Luis Santos Y Ganges</t>
  </si>
  <si>
    <t>2026OB006311</t>
  </si>
  <si>
    <t>1029/26</t>
  </si>
  <si>
    <t>Donald Grant Campbell</t>
  </si>
  <si>
    <t>2026OB006766</t>
  </si>
  <si>
    <t>580/26</t>
  </si>
  <si>
    <t>CIÊNCIA ANIMAL</t>
  </si>
  <si>
    <t>Jhennifer Arruda Schmiedt</t>
  </si>
  <si>
    <t>2026NE001555</t>
  </si>
  <si>
    <t>2026OB003553</t>
  </si>
  <si>
    <t>543/26</t>
  </si>
  <si>
    <t>Edneia Amancio de Souza Ramos Cavalieri</t>
  </si>
  <si>
    <t>2026OB003554</t>
  </si>
  <si>
    <t>489/26</t>
  </si>
  <si>
    <t>Leticia Veras Costa Lotufo</t>
  </si>
  <si>
    <t>2026OB003775</t>
  </si>
  <si>
    <t>485/26</t>
  </si>
  <si>
    <t>SISTEMAS COSTEIROS E OCEÂNICOS</t>
  </si>
  <si>
    <t>Tatiane Combi</t>
  </si>
  <si>
    <t>2026OB003810</t>
  </si>
  <si>
    <t>637/26</t>
  </si>
  <si>
    <t>Silvia Pedroso Melegari</t>
  </si>
  <si>
    <t>2026OB003811</t>
  </si>
  <si>
    <t>638/26</t>
  </si>
  <si>
    <t>Leandro Benedini Brusadin</t>
  </si>
  <si>
    <t>2026OB003960</t>
  </si>
  <si>
    <t>521/26</t>
  </si>
  <si>
    <t>Jorge Tiago Bastos</t>
  </si>
  <si>
    <t>2026OB003962</t>
  </si>
  <si>
    <t>522/26</t>
  </si>
  <si>
    <t>2026OB003970</t>
  </si>
  <si>
    <t>509/26</t>
  </si>
  <si>
    <t>Luis Claudio Krajevski</t>
  </si>
  <si>
    <t>2026OB004088</t>
  </si>
  <si>
    <t>473/26</t>
  </si>
  <si>
    <t>João Damasceno Martins Ladeira</t>
  </si>
  <si>
    <t>2026OB004225</t>
  </si>
  <si>
    <t>511/26</t>
  </si>
  <si>
    <t>Myrian Regina del Vecchio de Lima</t>
  </si>
  <si>
    <t>2026OB004347</t>
  </si>
  <si>
    <t>542/26</t>
  </si>
  <si>
    <t>Claudia Irene de Quadros</t>
  </si>
  <si>
    <t>2026OB004350</t>
  </si>
  <si>
    <t>500/26</t>
  </si>
  <si>
    <t>Carla Candida Rizzotto</t>
  </si>
  <si>
    <t>2026OB004411</t>
  </si>
  <si>
    <t>525/26</t>
  </si>
  <si>
    <t>Jose Carlos Fernandes</t>
  </si>
  <si>
    <t>2026OB004412</t>
  </si>
  <si>
    <t>510/26</t>
  </si>
  <si>
    <t>Olga Lucia Castreghini de Freitas</t>
  </si>
  <si>
    <t>2026OB004691</t>
  </si>
  <si>
    <t>25/26</t>
  </si>
  <si>
    <t>BIOTECNOLOGIA</t>
  </si>
  <si>
    <t>Alessandro Jefferson Sato</t>
  </si>
  <si>
    <t>2026OB004697</t>
  </si>
  <si>
    <t>674/26</t>
  </si>
  <si>
    <t>2026OB004702</t>
  </si>
  <si>
    <t>Kelly Cristina de Souza Prudencio</t>
  </si>
  <si>
    <t>2026OB004705</t>
  </si>
  <si>
    <t>859/26</t>
  </si>
  <si>
    <t>Marcelo Garson Braule Pinto</t>
  </si>
  <si>
    <t>2026OB004707</t>
  </si>
  <si>
    <t>708/26</t>
  </si>
  <si>
    <t>Mauricio Almeida Noernberg</t>
  </si>
  <si>
    <t>2026OB004710</t>
  </si>
  <si>
    <t>735/26</t>
  </si>
  <si>
    <t>Luiz Laureno Mafra Junior</t>
  </si>
  <si>
    <t>2026OB004712</t>
  </si>
  <si>
    <t>748/26</t>
  </si>
  <si>
    <t>Maikon di Domenico</t>
  </si>
  <si>
    <t>2026OB004716</t>
  </si>
  <si>
    <t>747/26</t>
  </si>
  <si>
    <t>Rodrigo Azevedo Nascimento</t>
  </si>
  <si>
    <t>2026OB004717</t>
  </si>
  <si>
    <t>736/26</t>
  </si>
  <si>
    <t>CIÊNCIAS BIOLÓGICAS (ENTOMOLOGIA)</t>
  </si>
  <si>
    <t>Edilson Caron</t>
  </si>
  <si>
    <t>2026OB004719</t>
  </si>
  <si>
    <t>858/26</t>
  </si>
  <si>
    <t>Lucas Casonato Jacinto</t>
  </si>
  <si>
    <t>2026OB005071</t>
  </si>
  <si>
    <t>902/26</t>
  </si>
  <si>
    <t>2026OB005073</t>
  </si>
  <si>
    <t>904/26</t>
  </si>
  <si>
    <t>Rodrigo Eduardo Botelho Francisco</t>
  </si>
  <si>
    <t>2026OB005076</t>
  </si>
  <si>
    <t>901/26</t>
  </si>
  <si>
    <t>Fernando Antonio Prado Gimenez</t>
  </si>
  <si>
    <t>2026OB005112</t>
  </si>
  <si>
    <t>912/26</t>
  </si>
  <si>
    <t>2026OB005441</t>
  </si>
  <si>
    <t>2026OB005442</t>
  </si>
  <si>
    <t>911/26</t>
  </si>
  <si>
    <t>2026OB005443</t>
  </si>
  <si>
    <t>2026OB005445</t>
  </si>
  <si>
    <t>910/26</t>
  </si>
  <si>
    <t>Luiz Carlos Cotovicz Junior</t>
  </si>
  <si>
    <t>2026OB005446</t>
  </si>
  <si>
    <t>948/26</t>
  </si>
  <si>
    <t>2026OB005447</t>
  </si>
  <si>
    <t>2026OB005448</t>
  </si>
  <si>
    <t>2026OB005666</t>
  </si>
  <si>
    <t>872/26</t>
  </si>
  <si>
    <t>Barbara Caramuru Teles</t>
  </si>
  <si>
    <t>2026OB005721</t>
  </si>
  <si>
    <t>949/26</t>
  </si>
  <si>
    <t>Ana Clara Garcia Elsener</t>
  </si>
  <si>
    <t>2026OB005787</t>
  </si>
  <si>
    <t>842/26</t>
  </si>
  <si>
    <t>Mariana Bettega Braunert</t>
  </si>
  <si>
    <t>2026OB005843</t>
  </si>
  <si>
    <t>840/26</t>
  </si>
  <si>
    <t>Susanne Elero Betiolli</t>
  </si>
  <si>
    <t>2026OB005968</t>
  </si>
  <si>
    <t>903/26</t>
  </si>
  <si>
    <t>Marcia Helena de Souza Freire</t>
  </si>
  <si>
    <t>2026OB005970</t>
  </si>
  <si>
    <t>978/26</t>
  </si>
  <si>
    <t>Mitzy Tannia Reichembach</t>
  </si>
  <si>
    <t>2026OB005979</t>
  </si>
  <si>
    <t>802/26</t>
  </si>
  <si>
    <t>2026OB006143</t>
  </si>
  <si>
    <t>Karina Silveira de Almeida Hammerschmidt</t>
  </si>
  <si>
    <t>2026OB006214</t>
  </si>
  <si>
    <t>954/26</t>
  </si>
  <si>
    <t>Marilene Loewn Wall</t>
  </si>
  <si>
    <t>2026OB006225</t>
  </si>
  <si>
    <t>925/26</t>
  </si>
  <si>
    <t>2026OB006273</t>
  </si>
  <si>
    <t>1016/26</t>
  </si>
  <si>
    <t>2026OB006275</t>
  </si>
  <si>
    <t>639/26</t>
  </si>
  <si>
    <t>2026OB006276</t>
  </si>
  <si>
    <t>1019/26</t>
  </si>
  <si>
    <t>Camila Bruning</t>
  </si>
  <si>
    <t>2026OB006350</t>
  </si>
  <si>
    <t>926/26</t>
  </si>
  <si>
    <t>Ana Karina Bezerra Pinheiro</t>
  </si>
  <si>
    <t>2026OB006351</t>
  </si>
  <si>
    <t>524/26</t>
  </si>
  <si>
    <t>2026OB006413</t>
  </si>
  <si>
    <t>1018/26</t>
  </si>
  <si>
    <t>2026OB007006</t>
  </si>
  <si>
    <t>841/26</t>
  </si>
  <si>
    <t>Recurso</t>
  </si>
  <si>
    <t>PPG</t>
  </si>
  <si>
    <t>Valor liberado</t>
  </si>
  <si>
    <t>Valor Gasto</t>
  </si>
  <si>
    <t>SALDO ATUAL</t>
  </si>
  <si>
    <t>% Executado</t>
  </si>
  <si>
    <t>Distribuição por Elemento de Despesa</t>
  </si>
  <si>
    <t>PROEX</t>
  </si>
  <si>
    <t>ADMINISTRAÇÃO</t>
  </si>
  <si>
    <t>EXECUTADO PELO PPG</t>
  </si>
  <si>
    <t>AGRONOMIA (PRODUÇÃO VEGETAL)</t>
  </si>
  <si>
    <t>PROAP</t>
  </si>
  <si>
    <t>Material de Consumo</t>
  </si>
  <si>
    <t>AQUICULTURA E DESENVOLVIMENTO SUSTENTÁVEL</t>
  </si>
  <si>
    <t>Passagens Aéreas/Terrestres</t>
  </si>
  <si>
    <t>BIOLOGIA CELULAR E MOLECULAR</t>
  </si>
  <si>
    <t>Serviços de Terceiros - PJ</t>
  </si>
  <si>
    <t>Serviços de TIC</t>
  </si>
  <si>
    <t>BOTÂNICA</t>
  </si>
  <si>
    <t>Obrigações Tributárias</t>
  </si>
  <si>
    <t>TOTAL</t>
  </si>
  <si>
    <t>Reconhecimento Dívida</t>
  </si>
  <si>
    <t>CIÊNCIA POLÍTICA</t>
  </si>
  <si>
    <t>CIÊNCIAS (BIOQUÍMICA)</t>
  </si>
  <si>
    <t>CIÊNCIAS FARMACÊUTICAS</t>
  </si>
  <si>
    <t>CIÊNCIAS GEODÉSICAS</t>
  </si>
  <si>
    <t>CIÊNCIAS VETERINÁRIAS</t>
  </si>
  <si>
    <t>CONTABILIDADE</t>
  </si>
  <si>
    <t>DESENVOLVIMENTO TERRITORIAL SUSTENTÁVEL</t>
  </si>
  <si>
    <t>DIREITO</t>
  </si>
  <si>
    <t>ECOLOGIA E CONSERVAÇÃO</t>
  </si>
  <si>
    <t>EDUCAÇÃO</t>
  </si>
  <si>
    <t>EDUCAÇÃO EM CIÊNCIAS E EM MATEMÁTICA</t>
  </si>
  <si>
    <t>EDUCAÇÃO FÍSICA</t>
  </si>
  <si>
    <t>ENGENHARIA CIVIL</t>
  </si>
  <si>
    <t>ENGENHARIA DE ALIMENTOS</t>
  </si>
  <si>
    <t>ENGENHARIA DE BIOPROCESSOS E BIOTECNOLOGIA</t>
  </si>
  <si>
    <t>ENGENHARIA DE PRODUÇÃO</t>
  </si>
  <si>
    <t>ENGENHARIA DE RECURSOS HÍDRICOS E AMBIENTAL</t>
  </si>
  <si>
    <t>ENGENHARIA E CIÊNCIA DOS MATERIAIS</t>
  </si>
  <si>
    <t>Em rede</t>
  </si>
  <si>
    <t>ENGENHARIA E TECNOLOGIA AMBIENTAL</t>
  </si>
  <si>
    <t>EM REDE - EXECUTADO PELO PPG</t>
  </si>
  <si>
    <t>ENGENHARIA ELÉTRICA</t>
  </si>
  <si>
    <t>ENGENHARIA MECÂNICA</t>
  </si>
  <si>
    <t>FILOSOFIA</t>
  </si>
  <si>
    <t>FÍSICA</t>
  </si>
  <si>
    <t>FISIOLOGIA</t>
  </si>
  <si>
    <t>GENÉTICA</t>
  </si>
  <si>
    <t>GEOGRAFIA</t>
  </si>
  <si>
    <t>GEOLOGIA</t>
  </si>
  <si>
    <t>HISTÓRIA</t>
  </si>
  <si>
    <t>INFORMÁTICA</t>
  </si>
  <si>
    <t>LETRAS</t>
  </si>
  <si>
    <t>MEDICINA (CLÍNICA CIRÚRGICA)</t>
  </si>
  <si>
    <t>MEIO AMBIENTE E DESENVOLVIMENTO</t>
  </si>
  <si>
    <t>MÉTODOS NUMÉRICOS EM ENGENHARIA</t>
  </si>
  <si>
    <t>MICROBIOLOGIA, PARASITOLOGIA E PATOLOGIA</t>
  </si>
  <si>
    <t>QUÍMICA</t>
  </si>
  <si>
    <t>SAÚDE COLETIVA</t>
  </si>
  <si>
    <t>SAÚDE DA CRIANÇA E DO ADOLESCENTE</t>
  </si>
  <si>
    <t>TOCOGINECOLOGIA E SAÚDE DA MULHER</t>
  </si>
  <si>
    <t>ZOOLOGIA</t>
  </si>
  <si>
    <t>Total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</si>
</sst>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"/>
    <numFmt numFmtId="165" formatCode="_-&quot;R$ &quot;* #,##0.00_-;&quot;-R$ &quot;* #,##0.00_-;_-&quot;R$ &quot;* \-??_-;_-@_-"/>
    <numFmt numFmtId="166" formatCode="d/m/yyyy"/>
    <numFmt numFmtId="167" formatCode="&quot;R$ &quot;#,##0.00;[Red]&quot;-R$ &quot;#,##0.00"/>
    <numFmt numFmtId="168" formatCode="_-[$R$-416]\ * #,##0.00_-;\-[$R$-416]\ * #,##0.00_-;_-[$R$-416]\ * \-??_-;_-@_-"/>
    <numFmt numFmtId="169" formatCode="_-[$R$-416]\ * #,##0.00_-;\-[$R$-416]\ * #,##0.00_-;_-[$R$-416]\ * &quot;-&quot;??_-;_-@_-"/>
  </numFmts>
  <fonts count="7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78026673177287"/>
        <bgColor rgb="FFB4C6E7"/>
      </patternFill>
    </fill>
    <fill>
      <patternFill patternType="solid">
        <fgColor rgb="FFB4C6E7"/>
        <bgColor rgb="FFB4C7E7"/>
      </patternFill>
    </fill>
    <fill>
      <patternFill patternType="solid">
        <fgColor rgb="FF92D050"/>
        <bgColor rgb="FF969696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5" fillId="0" borderId="0" applyBorder="0" applyProtection="0"/>
  </cellStyleXfs>
  <cellXfs count="6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5" fillId="0" borderId="0" xfId="1" applyBorder="1" applyProtection="1"/>
    <xf numFmtId="165" fontId="1" fillId="0" borderId="1" xfId="1" applyFont="1" applyBorder="1" applyAlignment="1" applyProtection="1">
      <alignment horizont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0" fillId="2" borderId="1" xfId="0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/>
    </xf>
    <xf numFmtId="165" fontId="5" fillId="2" borderId="1" xfId="1" applyFill="1" applyBorder="1" applyAlignment="1" applyProtection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1" xfId="0" applyBorder="1"/>
    <xf numFmtId="165" fontId="5" fillId="0" borderId="1" xfId="1" applyBorder="1" applyProtection="1"/>
    <xf numFmtId="0" fontId="0" fillId="0" borderId="1" xfId="0" applyBorder="1" applyAlignment="1">
      <alignment horizontal="center" vertical="center"/>
    </xf>
    <xf numFmtId="167" fontId="3" fillId="4" borderId="1" xfId="0" applyNumberFormat="1" applyFont="1" applyFill="1" applyBorder="1" applyAlignment="1">
      <alignment horizontal="center" vertical="center"/>
    </xf>
    <xf numFmtId="165" fontId="5" fillId="0" borderId="1" xfId="1" applyBorder="1" applyAlignment="1" applyProtection="1">
      <alignment horizontal="center" vertical="center"/>
    </xf>
    <xf numFmtId="10" fontId="0" fillId="0" borderId="0" xfId="0" applyNumberFormat="1"/>
    <xf numFmtId="0" fontId="0" fillId="0" borderId="3" xfId="0" applyBorder="1"/>
    <xf numFmtId="0" fontId="1" fillId="0" borderId="1" xfId="0" applyFont="1" applyBorder="1"/>
    <xf numFmtId="165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168" fontId="1" fillId="0" borderId="1" xfId="1" applyNumberFormat="1" applyFont="1" applyBorder="1" applyProtection="1"/>
    <xf numFmtId="168" fontId="5" fillId="0" borderId="1" xfId="1" applyNumberFormat="1" applyBorder="1" applyProtection="1"/>
    <xf numFmtId="168" fontId="5" fillId="0" borderId="7" xfId="1" applyNumberFormat="1" applyBorder="1" applyProtection="1"/>
    <xf numFmtId="165" fontId="1" fillId="0" borderId="0" xfId="1" applyFont="1" applyBorder="1" applyProtection="1"/>
    <xf numFmtId="165" fontId="6" fillId="0" borderId="0" xfId="1" applyFont="1" applyBorder="1" applyProtection="1"/>
    <xf numFmtId="0" fontId="6" fillId="0" borderId="0" xfId="0" applyFont="1"/>
    <xf numFmtId="165" fontId="6" fillId="0" borderId="0" xfId="0" applyNumberFormat="1" applyFont="1"/>
    <xf numFmtId="10" fontId="6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quotePrefix="1" applyAlignment="1">
      <alignment horizontal="center"/>
    </xf>
    <xf numFmtId="14" fontId="0" fillId="0" borderId="0" xfId="0" applyNumberForma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/>
    </xf>
    <xf numFmtId="169" fontId="4" fillId="0" borderId="0" xfId="0" applyNumberFormat="1" applyFont="1" applyAlignment="1">
      <alignment horizontal="center"/>
    </xf>
    <xf numFmtId="169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 wrapText="1"/>
    </xf>
    <xf numFmtId="169" fontId="0" fillId="0" borderId="0" xfId="0" applyNumberFormat="1" applyAlignment="1">
      <alignment horizontal="center"/>
    </xf>
    <xf numFmtId="0" fontId="1" fillId="0" borderId="0" xfId="1" applyNumberFormat="1" applyFont="1" applyBorder="1" applyAlignment="1" applyProtection="1">
      <alignment horizontal="center"/>
    </xf>
    <xf numFmtId="0" fontId="4" fillId="0" borderId="0" xfId="1" applyNumberFormat="1" applyFont="1" applyBorder="1" applyAlignment="1" applyProtection="1">
      <alignment horizontal="center"/>
    </xf>
    <xf numFmtId="0" fontId="5" fillId="0" borderId="0" xfId="1" applyNumberFormat="1" applyBorder="1" applyAlignment="1" applyProtection="1">
      <alignment horizontal="center"/>
    </xf>
    <xf numFmtId="14" fontId="1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49" fontId="4" fillId="0" borderId="0" xfId="1" applyNumberFormat="1" applyFont="1" applyBorder="1" applyAlignment="1" applyProtection="1">
      <alignment horizontal="center"/>
    </xf>
    <xf numFmtId="168" fontId="0" fillId="0" borderId="0" xfId="0" applyNumberFormat="1"/>
    <xf numFmtId="168" fontId="0" fillId="5" borderId="0" xfId="0" applyNumberFormat="1" applyFill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3"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4C6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B66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75"/>
  <sheetViews>
    <sheetView zoomScaleNormal="100" workbookViewId="0">
      <pane xSplit="1" ySplit="1" topLeftCell="B163" activePane="bottomRight" state="frozen"/>
      <selection pane="bottomRight" activeCell="B175" sqref="B175"/>
      <selection pane="bottomLeft"/>
      <selection pane="topRight"/>
    </sheetView>
  </sheetViews>
  <sheetFormatPr defaultColWidth="9.140625" defaultRowHeight="14.25" customHeight="1"/>
  <cols>
    <col min="1" max="1" width="12.28515625" style="2" customWidth="1"/>
    <col min="2" max="2" width="74" style="35" bestFit="1" customWidth="1"/>
    <col min="3" max="3" width="36.85546875" style="35" bestFit="1" customWidth="1"/>
    <col min="4" max="4" width="66.7109375" style="37" customWidth="1"/>
    <col min="5" max="7" width="15.140625" style="37" customWidth="1"/>
    <col min="8" max="8" width="17.7109375" style="45" customWidth="1"/>
    <col min="9" max="9" width="13.7109375" style="49" bestFit="1" customWidth="1"/>
    <col min="10" max="10" width="14" style="54" customWidth="1"/>
    <col min="11" max="11" width="24.5703125" style="35" customWidth="1"/>
    <col min="12" max="12" width="43.7109375" style="35" bestFit="1" customWidth="1"/>
    <col min="13" max="16384" width="9.140625" style="35"/>
  </cols>
  <sheetData>
    <row r="1" spans="1:12" ht="1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5" t="s">
        <v>7</v>
      </c>
      <c r="I1" s="46" t="s">
        <v>8</v>
      </c>
      <c r="J1" s="52" t="s">
        <v>9</v>
      </c>
      <c r="K1" s="2" t="s">
        <v>10</v>
      </c>
      <c r="L1" s="2" t="s">
        <v>11</v>
      </c>
    </row>
    <row r="2" spans="1:12" ht="15">
      <c r="A2" s="2">
        <v>1</v>
      </c>
      <c r="B2" s="35" t="s">
        <v>12</v>
      </c>
      <c r="C2" s="35" t="s">
        <v>13</v>
      </c>
      <c r="D2" s="36" t="s">
        <v>14</v>
      </c>
      <c r="E2" s="37" t="s">
        <v>15</v>
      </c>
      <c r="F2" s="45">
        <v>46048</v>
      </c>
      <c r="G2" s="38" t="s">
        <v>16</v>
      </c>
      <c r="H2" s="45">
        <v>46071</v>
      </c>
      <c r="I2" s="47">
        <v>2297.25</v>
      </c>
      <c r="J2" s="53" t="s">
        <v>17</v>
      </c>
      <c r="K2" s="35" t="s">
        <v>18</v>
      </c>
    </row>
    <row r="3" spans="1:12" ht="15">
      <c r="A3" s="2">
        <v>2</v>
      </c>
      <c r="B3" s="35" t="s">
        <v>19</v>
      </c>
      <c r="C3" s="35" t="s">
        <v>13</v>
      </c>
      <c r="D3" s="36" t="s">
        <v>20</v>
      </c>
      <c r="E3" s="37" t="s">
        <v>15</v>
      </c>
      <c r="F3" s="45">
        <v>46048</v>
      </c>
      <c r="G3" s="38" t="s">
        <v>21</v>
      </c>
      <c r="H3" s="45">
        <v>46086</v>
      </c>
      <c r="I3" s="47">
        <v>1422.27</v>
      </c>
      <c r="J3" s="53" t="s">
        <v>22</v>
      </c>
      <c r="K3" s="35" t="s">
        <v>18</v>
      </c>
    </row>
    <row r="4" spans="1:12" ht="15">
      <c r="A4" s="2">
        <v>3</v>
      </c>
      <c r="B4" s="35" t="s">
        <v>23</v>
      </c>
      <c r="C4" s="35" t="s">
        <v>13</v>
      </c>
      <c r="D4" s="36" t="s">
        <v>24</v>
      </c>
      <c r="E4" s="37" t="s">
        <v>15</v>
      </c>
      <c r="F4" s="45">
        <v>46048</v>
      </c>
      <c r="G4" s="38" t="s">
        <v>25</v>
      </c>
      <c r="H4" s="45">
        <v>46091</v>
      </c>
      <c r="I4" s="47">
        <v>1116.3599999999999</v>
      </c>
      <c r="J4" s="53" t="s">
        <v>26</v>
      </c>
      <c r="K4" s="35" t="s">
        <v>18</v>
      </c>
    </row>
    <row r="5" spans="1:12" ht="15">
      <c r="A5" s="2">
        <v>4</v>
      </c>
      <c r="B5" s="35" t="s">
        <v>27</v>
      </c>
      <c r="C5" s="35" t="s">
        <v>13</v>
      </c>
      <c r="D5" s="36" t="s">
        <v>28</v>
      </c>
      <c r="E5" s="37" t="s">
        <v>15</v>
      </c>
      <c r="F5" s="45">
        <v>46048</v>
      </c>
      <c r="G5" s="38" t="s">
        <v>29</v>
      </c>
      <c r="H5" s="45">
        <v>46107</v>
      </c>
      <c r="I5" s="47">
        <v>463.18</v>
      </c>
      <c r="J5" s="53" t="s">
        <v>30</v>
      </c>
      <c r="K5" s="35" t="s">
        <v>18</v>
      </c>
    </row>
    <row r="6" spans="1:12" ht="15">
      <c r="A6" s="2">
        <v>5</v>
      </c>
      <c r="B6" s="35" t="s">
        <v>19</v>
      </c>
      <c r="C6" s="35" t="s">
        <v>13</v>
      </c>
      <c r="D6" s="36" t="s">
        <v>31</v>
      </c>
      <c r="E6" s="37" t="s">
        <v>15</v>
      </c>
      <c r="F6" s="45">
        <v>46048</v>
      </c>
      <c r="G6" s="38" t="s">
        <v>32</v>
      </c>
      <c r="H6" s="45">
        <v>46119</v>
      </c>
      <c r="I6" s="48">
        <v>558.17999999999995</v>
      </c>
      <c r="J6" s="53" t="s">
        <v>33</v>
      </c>
      <c r="K6" s="35" t="s">
        <v>18</v>
      </c>
    </row>
    <row r="7" spans="1:12" ht="15">
      <c r="A7" s="2">
        <v>6</v>
      </c>
      <c r="B7" s="35" t="s">
        <v>34</v>
      </c>
      <c r="C7" s="35" t="s">
        <v>13</v>
      </c>
      <c r="D7" s="36" t="s">
        <v>35</v>
      </c>
      <c r="E7" s="37" t="s">
        <v>15</v>
      </c>
      <c r="F7" s="45">
        <v>46048</v>
      </c>
      <c r="G7" s="38" t="s">
        <v>36</v>
      </c>
      <c r="H7" s="45">
        <v>46119</v>
      </c>
      <c r="I7" s="48">
        <v>334.55</v>
      </c>
      <c r="J7" s="60" t="s">
        <v>37</v>
      </c>
      <c r="K7" s="35" t="s">
        <v>18</v>
      </c>
    </row>
    <row r="8" spans="1:12" ht="15">
      <c r="A8" s="2">
        <v>7</v>
      </c>
      <c r="B8" s="35" t="s">
        <v>34</v>
      </c>
      <c r="C8" s="35" t="s">
        <v>38</v>
      </c>
      <c r="D8" s="36" t="s">
        <v>39</v>
      </c>
      <c r="E8" s="37" t="s">
        <v>40</v>
      </c>
      <c r="F8" s="45">
        <v>46048</v>
      </c>
      <c r="G8" s="38" t="s">
        <v>41</v>
      </c>
      <c r="H8" s="45">
        <v>46105</v>
      </c>
      <c r="I8" s="48">
        <v>380</v>
      </c>
      <c r="J8" s="53" t="s">
        <v>42</v>
      </c>
      <c r="K8" s="35" t="s">
        <v>18</v>
      </c>
    </row>
    <row r="9" spans="1:12" ht="15">
      <c r="A9" s="2">
        <v>8</v>
      </c>
      <c r="B9" s="35" t="s">
        <v>43</v>
      </c>
      <c r="C9" s="35" t="s">
        <v>38</v>
      </c>
      <c r="D9" s="36" t="s">
        <v>44</v>
      </c>
      <c r="E9" s="37" t="s">
        <v>40</v>
      </c>
      <c r="F9" s="45">
        <v>46048</v>
      </c>
      <c r="G9" s="38" t="s">
        <v>45</v>
      </c>
      <c r="H9" s="45">
        <v>46107</v>
      </c>
      <c r="I9" s="48">
        <v>1330</v>
      </c>
      <c r="J9" s="60" t="s">
        <v>46</v>
      </c>
      <c r="K9" s="35" t="s">
        <v>18</v>
      </c>
    </row>
    <row r="10" spans="1:12" ht="15">
      <c r="A10" s="2">
        <v>9</v>
      </c>
      <c r="B10" s="35" t="s">
        <v>34</v>
      </c>
      <c r="C10" s="35" t="s">
        <v>38</v>
      </c>
      <c r="D10" s="36" t="s">
        <v>47</v>
      </c>
      <c r="E10" s="37" t="s">
        <v>40</v>
      </c>
      <c r="F10" s="45">
        <v>46048</v>
      </c>
      <c r="G10" s="38" t="s">
        <v>48</v>
      </c>
      <c r="H10" s="45">
        <v>46118</v>
      </c>
      <c r="I10" s="48">
        <v>380</v>
      </c>
      <c r="J10" s="60" t="s">
        <v>49</v>
      </c>
      <c r="K10" s="35" t="s">
        <v>18</v>
      </c>
    </row>
    <row r="11" spans="1:12" ht="15">
      <c r="A11" s="2">
        <v>10</v>
      </c>
      <c r="B11" s="35" t="s">
        <v>50</v>
      </c>
      <c r="C11" s="35" t="s">
        <v>38</v>
      </c>
      <c r="D11" s="36" t="s">
        <v>51</v>
      </c>
      <c r="E11" s="37" t="s">
        <v>40</v>
      </c>
      <c r="F11" s="45">
        <v>46048</v>
      </c>
      <c r="G11" s="38" t="s">
        <v>52</v>
      </c>
      <c r="H11" s="45">
        <v>46147</v>
      </c>
      <c r="I11" s="48">
        <v>475</v>
      </c>
      <c r="J11" s="53" t="s">
        <v>53</v>
      </c>
      <c r="K11" s="35" t="s">
        <v>18</v>
      </c>
    </row>
    <row r="12" spans="1:12" ht="15">
      <c r="A12" s="2">
        <v>11</v>
      </c>
      <c r="B12" s="35" t="s">
        <v>34</v>
      </c>
      <c r="C12" s="35" t="s">
        <v>38</v>
      </c>
      <c r="D12" s="36" t="s">
        <v>54</v>
      </c>
      <c r="E12" s="37" t="s">
        <v>40</v>
      </c>
      <c r="F12" s="45">
        <v>46048</v>
      </c>
      <c r="G12" s="38" t="s">
        <v>55</v>
      </c>
      <c r="H12" s="45">
        <v>46170</v>
      </c>
      <c r="I12" s="48">
        <v>380</v>
      </c>
      <c r="J12" s="60" t="s">
        <v>56</v>
      </c>
      <c r="K12" s="35" t="s">
        <v>18</v>
      </c>
    </row>
    <row r="13" spans="1:12" ht="15">
      <c r="A13" s="2">
        <v>12</v>
      </c>
      <c r="B13" s="35" t="s">
        <v>57</v>
      </c>
      <c r="C13" s="35" t="s">
        <v>13</v>
      </c>
      <c r="D13" s="39" t="s">
        <v>58</v>
      </c>
      <c r="E13" s="37" t="s">
        <v>59</v>
      </c>
      <c r="F13" s="45">
        <v>46084</v>
      </c>
      <c r="G13" s="38" t="s">
        <v>60</v>
      </c>
      <c r="H13" s="45">
        <v>46086</v>
      </c>
      <c r="I13" s="47">
        <v>10331.86</v>
      </c>
      <c r="J13" s="53" t="s">
        <v>61</v>
      </c>
      <c r="K13" s="35" t="s">
        <v>18</v>
      </c>
    </row>
    <row r="14" spans="1:12" ht="15">
      <c r="A14" s="2">
        <v>13</v>
      </c>
      <c r="B14" s="35" t="s">
        <v>62</v>
      </c>
      <c r="C14" s="35" t="s">
        <v>13</v>
      </c>
      <c r="D14" s="39" t="s">
        <v>63</v>
      </c>
      <c r="E14" s="37" t="s">
        <v>59</v>
      </c>
      <c r="F14" s="45">
        <v>46084</v>
      </c>
      <c r="G14" s="38" t="s">
        <v>64</v>
      </c>
      <c r="H14" s="45">
        <v>46094</v>
      </c>
      <c r="I14" s="47">
        <v>3698.11</v>
      </c>
      <c r="J14" s="53" t="s">
        <v>65</v>
      </c>
      <c r="K14" s="35" t="s">
        <v>18</v>
      </c>
    </row>
    <row r="15" spans="1:12" ht="15">
      <c r="A15" s="2">
        <v>14</v>
      </c>
      <c r="B15" s="35" t="s">
        <v>66</v>
      </c>
      <c r="C15" s="35" t="s">
        <v>13</v>
      </c>
      <c r="D15" s="39" t="s">
        <v>67</v>
      </c>
      <c r="E15" s="37" t="s">
        <v>68</v>
      </c>
      <c r="F15" s="45">
        <v>46125</v>
      </c>
      <c r="G15" s="38" t="s">
        <v>69</v>
      </c>
      <c r="H15" s="45">
        <v>46135</v>
      </c>
      <c r="I15" s="48">
        <v>10830.77</v>
      </c>
      <c r="J15" s="53" t="s">
        <v>70</v>
      </c>
      <c r="K15" s="35" t="s">
        <v>18</v>
      </c>
    </row>
    <row r="16" spans="1:12" ht="15">
      <c r="A16" s="2">
        <v>15</v>
      </c>
      <c r="B16" s="35" t="s">
        <v>57</v>
      </c>
      <c r="C16" s="35" t="s">
        <v>13</v>
      </c>
      <c r="D16" s="39" t="s">
        <v>71</v>
      </c>
      <c r="E16" s="37" t="s">
        <v>68</v>
      </c>
      <c r="F16" s="45">
        <v>46125</v>
      </c>
      <c r="G16" s="38" t="s">
        <v>72</v>
      </c>
      <c r="H16" s="45">
        <v>46161</v>
      </c>
      <c r="I16" s="48">
        <v>7237.4</v>
      </c>
      <c r="J16" s="53" t="s">
        <v>73</v>
      </c>
      <c r="K16" s="35" t="s">
        <v>18</v>
      </c>
    </row>
    <row r="17" spans="1:11" ht="15">
      <c r="A17" s="2">
        <v>16</v>
      </c>
      <c r="B17" s="35" t="s">
        <v>74</v>
      </c>
      <c r="C17" s="35" t="s">
        <v>13</v>
      </c>
      <c r="D17" s="37" t="s">
        <v>75</v>
      </c>
      <c r="E17" s="37" t="s">
        <v>68</v>
      </c>
      <c r="F17" s="45">
        <v>46125</v>
      </c>
      <c r="G17" s="38" t="s">
        <v>76</v>
      </c>
      <c r="H17" s="45">
        <v>46198</v>
      </c>
      <c r="I17" s="49">
        <v>1819.53</v>
      </c>
      <c r="J17" s="53" t="s">
        <v>77</v>
      </c>
      <c r="K17" s="35" t="s">
        <v>18</v>
      </c>
    </row>
    <row r="18" spans="1:11" ht="15">
      <c r="A18" s="2">
        <v>17</v>
      </c>
      <c r="B18" s="35" t="s">
        <v>78</v>
      </c>
      <c r="C18" s="35" t="s">
        <v>13</v>
      </c>
      <c r="D18" s="37" t="s">
        <v>79</v>
      </c>
      <c r="E18" s="37" t="s">
        <v>68</v>
      </c>
      <c r="F18" s="45">
        <v>46125</v>
      </c>
      <c r="G18" s="38" t="s">
        <v>80</v>
      </c>
      <c r="H18" s="45">
        <v>46198</v>
      </c>
      <c r="I18" s="49">
        <v>2564.1999999999998</v>
      </c>
      <c r="J18" s="53" t="s">
        <v>81</v>
      </c>
      <c r="K18" s="35" t="s">
        <v>18</v>
      </c>
    </row>
    <row r="19" spans="1:11" ht="15">
      <c r="A19" s="2">
        <v>18</v>
      </c>
      <c r="B19" s="35" t="s">
        <v>19</v>
      </c>
      <c r="C19" s="35" t="s">
        <v>13</v>
      </c>
      <c r="D19" s="37" t="s">
        <v>82</v>
      </c>
      <c r="E19" s="37" t="s">
        <v>68</v>
      </c>
      <c r="F19" s="45">
        <v>46125</v>
      </c>
      <c r="G19" s="38" t="s">
        <v>83</v>
      </c>
      <c r="H19" s="45">
        <v>46198</v>
      </c>
      <c r="I19" s="49">
        <v>7301.15</v>
      </c>
      <c r="J19" s="53" t="s">
        <v>84</v>
      </c>
      <c r="K19" s="35" t="s">
        <v>18</v>
      </c>
    </row>
    <row r="20" spans="1:11" ht="15">
      <c r="A20" s="2">
        <v>19</v>
      </c>
      <c r="B20" s="35" t="s">
        <v>78</v>
      </c>
      <c r="C20" s="35" t="s">
        <v>13</v>
      </c>
      <c r="D20" s="37" t="s">
        <v>85</v>
      </c>
      <c r="E20" s="37" t="s">
        <v>68</v>
      </c>
      <c r="F20" s="45">
        <v>46125</v>
      </c>
      <c r="G20" s="38" t="s">
        <v>86</v>
      </c>
      <c r="H20" s="45">
        <v>46211</v>
      </c>
      <c r="I20" s="49">
        <v>906.89</v>
      </c>
      <c r="J20" s="53" t="s">
        <v>87</v>
      </c>
      <c r="K20" s="35" t="s">
        <v>18</v>
      </c>
    </row>
    <row r="21" spans="1:11" ht="15">
      <c r="A21" s="2">
        <v>20</v>
      </c>
      <c r="B21" s="35" t="s">
        <v>12</v>
      </c>
      <c r="C21" s="35" t="s">
        <v>13</v>
      </c>
      <c r="D21" s="37" t="s">
        <v>88</v>
      </c>
      <c r="E21" s="37" t="s">
        <v>68</v>
      </c>
      <c r="F21" s="45">
        <v>46125</v>
      </c>
      <c r="G21" s="38" t="s">
        <v>89</v>
      </c>
      <c r="H21" s="45">
        <v>46218</v>
      </c>
      <c r="I21" s="49">
        <v>2212.98</v>
      </c>
      <c r="J21" s="54" t="s">
        <v>90</v>
      </c>
      <c r="K21" s="35" t="s">
        <v>18</v>
      </c>
    </row>
    <row r="22" spans="1:11" ht="15">
      <c r="A22" s="2">
        <v>21</v>
      </c>
      <c r="B22" s="35" t="s">
        <v>91</v>
      </c>
      <c r="C22" s="35" t="s">
        <v>13</v>
      </c>
      <c r="D22" s="37" t="s">
        <v>92</v>
      </c>
      <c r="E22" s="37" t="s">
        <v>68</v>
      </c>
      <c r="F22" s="45">
        <v>46125</v>
      </c>
      <c r="G22" s="38" t="s">
        <v>93</v>
      </c>
      <c r="H22" s="45">
        <v>46239</v>
      </c>
      <c r="I22" s="49">
        <v>3703.54</v>
      </c>
      <c r="J22" s="54" t="s">
        <v>94</v>
      </c>
      <c r="K22" s="35" t="s">
        <v>18</v>
      </c>
    </row>
    <row r="23" spans="1:11" ht="15">
      <c r="A23" s="2">
        <v>22</v>
      </c>
      <c r="B23" s="35" t="s">
        <v>95</v>
      </c>
      <c r="C23" s="35" t="s">
        <v>13</v>
      </c>
      <c r="D23" s="37" t="s">
        <v>85</v>
      </c>
      <c r="E23" s="37" t="s">
        <v>68</v>
      </c>
      <c r="F23" s="45">
        <v>46125</v>
      </c>
      <c r="G23" s="38" t="s">
        <v>96</v>
      </c>
      <c r="H23" s="45">
        <v>46244</v>
      </c>
      <c r="I23" s="49">
        <v>2492.25</v>
      </c>
      <c r="J23" s="54" t="s">
        <v>97</v>
      </c>
      <c r="K23" s="35" t="s">
        <v>18</v>
      </c>
    </row>
    <row r="24" spans="1:11" ht="15">
      <c r="A24" s="2">
        <v>23</v>
      </c>
      <c r="B24" s="35" t="s">
        <v>91</v>
      </c>
      <c r="C24" s="35" t="s">
        <v>13</v>
      </c>
      <c r="D24" s="37" t="s">
        <v>98</v>
      </c>
      <c r="E24" s="37" t="s">
        <v>68</v>
      </c>
      <c r="F24" s="45">
        <v>46125</v>
      </c>
      <c r="G24" s="38" t="s">
        <v>99</v>
      </c>
      <c r="H24" s="45">
        <v>46248</v>
      </c>
      <c r="I24" s="49">
        <v>1828.57</v>
      </c>
      <c r="J24" s="54" t="s">
        <v>100</v>
      </c>
      <c r="K24" s="35" t="s">
        <v>18</v>
      </c>
    </row>
    <row r="25" spans="1:11" ht="15">
      <c r="A25" s="2">
        <v>24</v>
      </c>
      <c r="B25" s="35" t="s">
        <v>91</v>
      </c>
      <c r="C25" s="35" t="s">
        <v>13</v>
      </c>
      <c r="D25" s="37" t="s">
        <v>101</v>
      </c>
      <c r="E25" s="37" t="s">
        <v>68</v>
      </c>
      <c r="F25" s="45">
        <v>46125</v>
      </c>
      <c r="G25" s="38" t="s">
        <v>102</v>
      </c>
      <c r="H25" s="45">
        <v>46248</v>
      </c>
      <c r="I25" s="49">
        <v>1828.57</v>
      </c>
      <c r="J25" s="54" t="s">
        <v>103</v>
      </c>
      <c r="K25" s="35" t="s">
        <v>18</v>
      </c>
    </row>
    <row r="26" spans="1:11" ht="15">
      <c r="A26" s="2">
        <v>25</v>
      </c>
      <c r="B26" s="35" t="s">
        <v>95</v>
      </c>
      <c r="C26" s="35" t="s">
        <v>13</v>
      </c>
      <c r="D26" s="37" t="s">
        <v>104</v>
      </c>
      <c r="E26" s="37" t="s">
        <v>105</v>
      </c>
      <c r="F26" s="45">
        <v>46218</v>
      </c>
      <c r="G26" s="38" t="s">
        <v>106</v>
      </c>
      <c r="H26" s="45">
        <v>46225</v>
      </c>
      <c r="I26" s="49">
        <v>2066.6</v>
      </c>
      <c r="J26" s="54" t="s">
        <v>107</v>
      </c>
      <c r="K26" s="35" t="s">
        <v>18</v>
      </c>
    </row>
    <row r="27" spans="1:11" ht="15">
      <c r="A27" s="2">
        <v>26</v>
      </c>
      <c r="B27" s="35" t="s">
        <v>57</v>
      </c>
      <c r="C27" s="35" t="s">
        <v>13</v>
      </c>
      <c r="D27" s="37" t="s">
        <v>108</v>
      </c>
      <c r="E27" s="37" t="s">
        <v>105</v>
      </c>
      <c r="F27" s="45">
        <v>46218</v>
      </c>
      <c r="G27" s="38" t="s">
        <v>109</v>
      </c>
      <c r="H27" s="45">
        <v>46226</v>
      </c>
      <c r="I27" s="49">
        <v>882.46</v>
      </c>
      <c r="J27" s="54" t="s">
        <v>110</v>
      </c>
      <c r="K27" s="35" t="s">
        <v>18</v>
      </c>
    </row>
    <row r="28" spans="1:11" ht="15">
      <c r="A28" s="2">
        <v>27</v>
      </c>
      <c r="B28" s="35" t="s">
        <v>19</v>
      </c>
      <c r="C28" s="35" t="s">
        <v>13</v>
      </c>
      <c r="D28" s="37" t="s">
        <v>111</v>
      </c>
      <c r="E28" s="37" t="s">
        <v>105</v>
      </c>
      <c r="F28" s="45">
        <v>46218</v>
      </c>
      <c r="G28" s="38" t="s">
        <v>112</v>
      </c>
      <c r="H28" s="45">
        <v>46233</v>
      </c>
      <c r="I28" s="49">
        <v>489.14</v>
      </c>
      <c r="J28" s="54" t="s">
        <v>113</v>
      </c>
      <c r="K28" s="35" t="s">
        <v>18</v>
      </c>
    </row>
    <row r="29" spans="1:11" ht="15">
      <c r="A29" s="2">
        <v>28</v>
      </c>
      <c r="B29" s="35" t="s">
        <v>34</v>
      </c>
      <c r="C29" s="35" t="s">
        <v>13</v>
      </c>
      <c r="D29" s="37" t="s">
        <v>114</v>
      </c>
      <c r="E29" s="37" t="s">
        <v>105</v>
      </c>
      <c r="F29" s="45">
        <v>46218</v>
      </c>
      <c r="G29" s="38" t="s">
        <v>115</v>
      </c>
      <c r="H29" s="45">
        <v>46233</v>
      </c>
      <c r="I29" s="49">
        <v>1113.28</v>
      </c>
      <c r="J29" s="54" t="s">
        <v>116</v>
      </c>
      <c r="K29" s="35" t="s">
        <v>18</v>
      </c>
    </row>
    <row r="30" spans="1:11" ht="15">
      <c r="A30" s="2">
        <v>29</v>
      </c>
      <c r="B30" s="35" t="s">
        <v>34</v>
      </c>
      <c r="C30" s="35" t="s">
        <v>13</v>
      </c>
      <c r="D30" s="37" t="s">
        <v>117</v>
      </c>
      <c r="E30" s="37" t="s">
        <v>105</v>
      </c>
      <c r="F30" s="45">
        <v>46218</v>
      </c>
      <c r="G30" s="38" t="s">
        <v>118</v>
      </c>
      <c r="H30" s="45">
        <v>46233</v>
      </c>
      <c r="I30" s="49">
        <v>1208.28</v>
      </c>
      <c r="J30" s="54" t="s">
        <v>119</v>
      </c>
      <c r="K30" s="35" t="s">
        <v>18</v>
      </c>
    </row>
    <row r="31" spans="1:11" ht="15">
      <c r="A31" s="2">
        <v>30</v>
      </c>
      <c r="B31" s="35" t="s">
        <v>34</v>
      </c>
      <c r="C31" s="35" t="s">
        <v>13</v>
      </c>
      <c r="D31" s="37" t="s">
        <v>120</v>
      </c>
      <c r="E31" s="37" t="s">
        <v>105</v>
      </c>
      <c r="F31" s="45">
        <v>46218</v>
      </c>
      <c r="G31" s="38" t="s">
        <v>121</v>
      </c>
      <c r="H31" s="45">
        <v>46233</v>
      </c>
      <c r="I31" s="49">
        <v>1113.28</v>
      </c>
      <c r="J31" s="54" t="s">
        <v>122</v>
      </c>
      <c r="K31" s="35" t="s">
        <v>18</v>
      </c>
    </row>
    <row r="32" spans="1:11" ht="15">
      <c r="A32" s="2">
        <v>31</v>
      </c>
      <c r="B32" s="35" t="s">
        <v>19</v>
      </c>
      <c r="C32" s="35" t="s">
        <v>13</v>
      </c>
      <c r="D32" s="37" t="s">
        <v>123</v>
      </c>
      <c r="E32" s="37" t="s">
        <v>105</v>
      </c>
      <c r="F32" s="45">
        <v>46218</v>
      </c>
      <c r="G32" s="38" t="s">
        <v>124</v>
      </c>
      <c r="H32" s="45">
        <v>46239</v>
      </c>
      <c r="I32" s="49">
        <v>1049.1400000000001</v>
      </c>
      <c r="J32" s="54" t="s">
        <v>125</v>
      </c>
      <c r="K32" s="35" t="s">
        <v>18</v>
      </c>
    </row>
    <row r="33" spans="1:11" ht="15">
      <c r="A33" s="2">
        <v>32</v>
      </c>
      <c r="B33" s="35" t="s">
        <v>126</v>
      </c>
      <c r="C33" s="35" t="s">
        <v>13</v>
      </c>
      <c r="D33" s="37" t="s">
        <v>127</v>
      </c>
      <c r="E33" s="37" t="s">
        <v>105</v>
      </c>
      <c r="F33" s="45">
        <v>46218</v>
      </c>
      <c r="G33" s="38" t="s">
        <v>128</v>
      </c>
      <c r="H33" s="45">
        <v>46239</v>
      </c>
      <c r="I33" s="49">
        <v>1113.28</v>
      </c>
      <c r="J33" s="54" t="s">
        <v>129</v>
      </c>
      <c r="K33" s="35" t="s">
        <v>18</v>
      </c>
    </row>
    <row r="34" spans="1:11" ht="15">
      <c r="A34" s="2">
        <v>33</v>
      </c>
      <c r="B34" s="35" t="s">
        <v>27</v>
      </c>
      <c r="C34" s="35" t="s">
        <v>13</v>
      </c>
      <c r="D34" s="37" t="s">
        <v>130</v>
      </c>
      <c r="E34" s="37" t="s">
        <v>105</v>
      </c>
      <c r="F34" s="45">
        <v>46218</v>
      </c>
      <c r="G34" s="38" t="s">
        <v>131</v>
      </c>
      <c r="H34" s="45">
        <v>46244</v>
      </c>
      <c r="I34" s="49">
        <v>1790.78</v>
      </c>
      <c r="J34" s="54" t="s">
        <v>132</v>
      </c>
      <c r="K34" s="35" t="s">
        <v>18</v>
      </c>
    </row>
    <row r="35" spans="1:11" ht="15">
      <c r="A35" s="2">
        <v>34</v>
      </c>
      <c r="B35" s="35" t="s">
        <v>12</v>
      </c>
      <c r="C35" s="35" t="s">
        <v>13</v>
      </c>
      <c r="D35" s="37" t="s">
        <v>133</v>
      </c>
      <c r="E35" s="37" t="s">
        <v>105</v>
      </c>
      <c r="F35" s="45">
        <v>46218</v>
      </c>
      <c r="G35" s="38" t="s">
        <v>134</v>
      </c>
      <c r="H35" s="45">
        <v>46244</v>
      </c>
      <c r="I35" s="49">
        <v>795.82</v>
      </c>
      <c r="J35" s="54" t="s">
        <v>135</v>
      </c>
      <c r="K35" s="35" t="s">
        <v>18</v>
      </c>
    </row>
    <row r="36" spans="1:11" ht="15">
      <c r="A36" s="2">
        <v>35</v>
      </c>
      <c r="B36" s="35" t="s">
        <v>19</v>
      </c>
      <c r="C36" s="35" t="s">
        <v>13</v>
      </c>
      <c r="D36" s="37" t="s">
        <v>136</v>
      </c>
      <c r="E36" s="37" t="s">
        <v>105</v>
      </c>
      <c r="F36" s="45">
        <v>46218</v>
      </c>
      <c r="G36" s="38" t="s">
        <v>137</v>
      </c>
      <c r="H36" s="45">
        <v>46248</v>
      </c>
      <c r="I36" s="49">
        <v>1290.78</v>
      </c>
      <c r="J36" s="54" t="s">
        <v>138</v>
      </c>
      <c r="K36" s="35" t="s">
        <v>18</v>
      </c>
    </row>
    <row r="37" spans="1:11" ht="15">
      <c r="A37" s="2">
        <v>36</v>
      </c>
      <c r="B37" s="35" t="s">
        <v>19</v>
      </c>
      <c r="C37" s="35" t="s">
        <v>13</v>
      </c>
      <c r="D37" s="37" t="s">
        <v>139</v>
      </c>
      <c r="E37" s="37" t="s">
        <v>105</v>
      </c>
      <c r="F37" s="45">
        <v>46218</v>
      </c>
      <c r="G37" s="38" t="s">
        <v>140</v>
      </c>
      <c r="H37" s="45">
        <v>46248</v>
      </c>
      <c r="I37" s="49">
        <v>1072.46</v>
      </c>
      <c r="J37" s="54" t="s">
        <v>141</v>
      </c>
      <c r="K37" s="35" t="s">
        <v>18</v>
      </c>
    </row>
    <row r="38" spans="1:11" ht="15">
      <c r="A38" s="2">
        <v>37</v>
      </c>
      <c r="B38" s="35" t="s">
        <v>19</v>
      </c>
      <c r="C38" s="35" t="s">
        <v>13</v>
      </c>
      <c r="D38" s="37" t="s">
        <v>142</v>
      </c>
      <c r="E38" s="37" t="s">
        <v>105</v>
      </c>
      <c r="F38" s="45">
        <v>46218</v>
      </c>
      <c r="G38" s="38" t="s">
        <v>143</v>
      </c>
      <c r="H38" s="45">
        <v>46252</v>
      </c>
      <c r="I38" s="49">
        <v>1104.96</v>
      </c>
      <c r="J38" s="54" t="s">
        <v>144</v>
      </c>
      <c r="K38" s="35" t="s">
        <v>18</v>
      </c>
    </row>
    <row r="39" spans="1:11" ht="15">
      <c r="A39" s="2">
        <v>38</v>
      </c>
      <c r="B39" s="35" t="s">
        <v>19</v>
      </c>
      <c r="C39" s="35" t="s">
        <v>13</v>
      </c>
      <c r="D39" s="37" t="s">
        <v>145</v>
      </c>
      <c r="E39" s="37" t="s">
        <v>105</v>
      </c>
      <c r="F39" s="45">
        <v>46218</v>
      </c>
      <c r="G39" s="38" t="s">
        <v>146</v>
      </c>
      <c r="H39" s="45">
        <v>46252</v>
      </c>
      <c r="I39" s="49">
        <v>1104.96</v>
      </c>
      <c r="J39" s="54" t="s">
        <v>147</v>
      </c>
      <c r="K39" s="35" t="s">
        <v>18</v>
      </c>
    </row>
    <row r="40" spans="1:11" ht="15">
      <c r="A40" s="2">
        <v>39</v>
      </c>
      <c r="B40" s="35" t="s">
        <v>78</v>
      </c>
      <c r="C40" s="35" t="s">
        <v>13</v>
      </c>
      <c r="D40" s="37" t="s">
        <v>148</v>
      </c>
      <c r="E40" s="37" t="s">
        <v>105</v>
      </c>
      <c r="F40" s="45">
        <v>46218</v>
      </c>
      <c r="G40" s="38" t="s">
        <v>149</v>
      </c>
      <c r="H40" s="45">
        <v>46252</v>
      </c>
      <c r="I40" s="49">
        <v>769.96</v>
      </c>
      <c r="J40" s="54" t="s">
        <v>150</v>
      </c>
      <c r="K40" s="35" t="s">
        <v>18</v>
      </c>
    </row>
    <row r="41" spans="1:11" ht="15">
      <c r="A41" s="2">
        <v>40</v>
      </c>
      <c r="B41" s="35" t="s">
        <v>19</v>
      </c>
      <c r="C41" s="35" t="s">
        <v>13</v>
      </c>
      <c r="D41" s="37" t="s">
        <v>151</v>
      </c>
      <c r="E41" s="37" t="s">
        <v>105</v>
      </c>
      <c r="F41" s="45">
        <v>46218</v>
      </c>
      <c r="G41" s="38" t="s">
        <v>152</v>
      </c>
      <c r="H41" s="45">
        <v>46253</v>
      </c>
      <c r="I41" s="49">
        <v>375.82</v>
      </c>
      <c r="J41" s="54" t="s">
        <v>153</v>
      </c>
      <c r="K41" s="35" t="s">
        <v>18</v>
      </c>
    </row>
    <row r="42" spans="1:11" ht="15">
      <c r="A42" s="2">
        <v>41</v>
      </c>
      <c r="B42" s="35" t="s">
        <v>19</v>
      </c>
      <c r="C42" s="35" t="s">
        <v>13</v>
      </c>
      <c r="D42" s="37" t="s">
        <v>123</v>
      </c>
      <c r="E42" s="37" t="s">
        <v>105</v>
      </c>
      <c r="F42" s="45">
        <v>46218</v>
      </c>
      <c r="G42" s="38" t="s">
        <v>154</v>
      </c>
      <c r="H42" s="45">
        <v>46255</v>
      </c>
      <c r="I42" s="49">
        <v>1218.28</v>
      </c>
      <c r="J42" s="54" t="s">
        <v>155</v>
      </c>
      <c r="K42" s="35" t="s">
        <v>18</v>
      </c>
    </row>
    <row r="43" spans="1:11" ht="15">
      <c r="A43" s="2">
        <v>42</v>
      </c>
      <c r="B43" s="35" t="s">
        <v>156</v>
      </c>
      <c r="C43" s="35" t="s">
        <v>38</v>
      </c>
      <c r="D43" s="37" t="s">
        <v>157</v>
      </c>
      <c r="E43" s="37" t="s">
        <v>158</v>
      </c>
      <c r="F43" s="45">
        <v>46220</v>
      </c>
      <c r="G43" s="38" t="s">
        <v>159</v>
      </c>
      <c r="H43" s="45">
        <v>46239</v>
      </c>
      <c r="I43" s="49">
        <v>1045</v>
      </c>
      <c r="J43" s="54" t="s">
        <v>160</v>
      </c>
      <c r="K43" s="35" t="s">
        <v>18</v>
      </c>
    </row>
    <row r="44" spans="1:11" ht="15">
      <c r="A44" s="2">
        <v>43</v>
      </c>
      <c r="B44" s="35" t="s">
        <v>43</v>
      </c>
      <c r="C44" s="35" t="s">
        <v>161</v>
      </c>
      <c r="D44" s="37" t="s">
        <v>162</v>
      </c>
      <c r="E44" s="37" t="s">
        <v>163</v>
      </c>
      <c r="F44" s="45">
        <v>46205</v>
      </c>
      <c r="G44" s="38" t="s">
        <v>164</v>
      </c>
      <c r="H44" s="45">
        <v>46210</v>
      </c>
      <c r="I44" s="49">
        <v>416.13</v>
      </c>
      <c r="J44" s="54" t="s">
        <v>165</v>
      </c>
      <c r="K44" s="35" t="s">
        <v>18</v>
      </c>
    </row>
    <row r="45" spans="1:11" ht="15">
      <c r="A45" s="2">
        <v>44</v>
      </c>
      <c r="B45" s="35" t="s">
        <v>34</v>
      </c>
      <c r="C45" s="35" t="s">
        <v>166</v>
      </c>
      <c r="D45" s="37" t="s">
        <v>167</v>
      </c>
      <c r="E45" s="37" t="s">
        <v>168</v>
      </c>
      <c r="F45" s="45">
        <v>46128</v>
      </c>
      <c r="G45" s="38" t="s">
        <v>169</v>
      </c>
      <c r="H45" s="45">
        <v>46149</v>
      </c>
      <c r="I45" s="61">
        <v>565</v>
      </c>
      <c r="J45" s="54" t="s">
        <v>165</v>
      </c>
      <c r="K45" s="35" t="s">
        <v>18</v>
      </c>
    </row>
    <row r="46" spans="1:11" ht="15">
      <c r="A46" s="2">
        <v>45</v>
      </c>
      <c r="B46" s="35" t="s">
        <v>34</v>
      </c>
      <c r="C46" s="35" t="s">
        <v>166</v>
      </c>
      <c r="D46" s="37" t="s">
        <v>170</v>
      </c>
      <c r="E46" s="37" t="s">
        <v>168</v>
      </c>
      <c r="F46" s="45">
        <v>46128</v>
      </c>
      <c r="G46" s="38" t="s">
        <v>169</v>
      </c>
      <c r="H46" s="45">
        <v>46149</v>
      </c>
      <c r="I46" s="61">
        <v>565</v>
      </c>
      <c r="J46" s="54" t="s">
        <v>165</v>
      </c>
      <c r="K46" s="35" t="s">
        <v>18</v>
      </c>
    </row>
    <row r="47" spans="1:11" ht="15">
      <c r="A47" s="2">
        <v>46</v>
      </c>
      <c r="B47" s="35" t="s">
        <v>34</v>
      </c>
      <c r="C47" s="35" t="s">
        <v>166</v>
      </c>
      <c r="D47" s="37" t="s">
        <v>114</v>
      </c>
      <c r="E47" s="37" t="s">
        <v>168</v>
      </c>
      <c r="F47" s="45">
        <v>46128</v>
      </c>
      <c r="G47" s="38" t="s">
        <v>169</v>
      </c>
      <c r="H47" s="45">
        <v>46149</v>
      </c>
      <c r="I47" s="61">
        <v>565</v>
      </c>
      <c r="J47" s="54" t="s">
        <v>165</v>
      </c>
      <c r="K47" s="35" t="s">
        <v>18</v>
      </c>
    </row>
    <row r="48" spans="1:11" ht="15">
      <c r="A48" s="2">
        <v>47</v>
      </c>
      <c r="B48" s="35" t="s">
        <v>34</v>
      </c>
      <c r="C48" s="35" t="s">
        <v>166</v>
      </c>
      <c r="D48" s="37" t="s">
        <v>171</v>
      </c>
      <c r="E48" s="37" t="s">
        <v>168</v>
      </c>
      <c r="F48" s="45">
        <v>46128</v>
      </c>
      <c r="G48" s="38" t="s">
        <v>169</v>
      </c>
      <c r="H48" s="45">
        <v>46149</v>
      </c>
      <c r="I48" s="61">
        <v>565</v>
      </c>
      <c r="J48" s="54" t="s">
        <v>165</v>
      </c>
      <c r="K48" s="35" t="s">
        <v>18</v>
      </c>
    </row>
    <row r="49" spans="1:11" ht="15">
      <c r="A49" s="2">
        <v>48</v>
      </c>
      <c r="B49" s="35" t="s">
        <v>34</v>
      </c>
      <c r="C49" s="35" t="s">
        <v>166</v>
      </c>
      <c r="D49" s="37" t="s">
        <v>172</v>
      </c>
      <c r="E49" s="37" t="s">
        <v>168</v>
      </c>
      <c r="F49" s="45">
        <v>46128</v>
      </c>
      <c r="G49" s="38" t="s">
        <v>169</v>
      </c>
      <c r="H49" s="45">
        <v>46149</v>
      </c>
      <c r="I49" s="61">
        <v>565</v>
      </c>
      <c r="J49" s="54" t="s">
        <v>165</v>
      </c>
      <c r="K49" s="35" t="s">
        <v>18</v>
      </c>
    </row>
    <row r="50" spans="1:11" ht="15">
      <c r="A50" s="2">
        <v>49</v>
      </c>
      <c r="B50" s="35" t="s">
        <v>34</v>
      </c>
      <c r="C50" s="35" t="s">
        <v>166</v>
      </c>
      <c r="D50" s="37" t="s">
        <v>173</v>
      </c>
      <c r="E50" s="37" t="s">
        <v>168</v>
      </c>
      <c r="F50" s="45">
        <v>46128</v>
      </c>
      <c r="G50" s="38" t="s">
        <v>169</v>
      </c>
      <c r="H50" s="45">
        <v>46149</v>
      </c>
      <c r="I50" s="61">
        <v>565</v>
      </c>
      <c r="J50" s="54" t="s">
        <v>165</v>
      </c>
      <c r="K50" s="35" t="s">
        <v>18</v>
      </c>
    </row>
    <row r="51" spans="1:11" ht="15">
      <c r="A51" s="2">
        <v>50</v>
      </c>
      <c r="B51" s="35" t="s">
        <v>34</v>
      </c>
      <c r="C51" s="35" t="s">
        <v>166</v>
      </c>
      <c r="D51" s="37" t="s">
        <v>174</v>
      </c>
      <c r="E51" s="37" t="s">
        <v>168</v>
      </c>
      <c r="F51" s="45">
        <v>46128</v>
      </c>
      <c r="G51" s="38" t="s">
        <v>169</v>
      </c>
      <c r="H51" s="45">
        <v>46149</v>
      </c>
      <c r="I51" s="61">
        <v>565</v>
      </c>
      <c r="J51" s="54" t="s">
        <v>165</v>
      </c>
      <c r="K51" s="35" t="s">
        <v>18</v>
      </c>
    </row>
    <row r="52" spans="1:11" ht="15">
      <c r="A52" s="2">
        <v>51</v>
      </c>
      <c r="B52" s="35" t="s">
        <v>34</v>
      </c>
      <c r="C52" s="35" t="s">
        <v>166</v>
      </c>
      <c r="D52" s="37" t="s">
        <v>120</v>
      </c>
      <c r="E52" s="37" t="s">
        <v>168</v>
      </c>
      <c r="F52" s="45">
        <v>46128</v>
      </c>
      <c r="G52" s="38" t="s">
        <v>169</v>
      </c>
      <c r="H52" s="45">
        <v>46149</v>
      </c>
      <c r="I52" s="61">
        <v>565</v>
      </c>
      <c r="J52" s="54" t="s">
        <v>165</v>
      </c>
      <c r="K52" s="35" t="s">
        <v>18</v>
      </c>
    </row>
    <row r="53" spans="1:11" ht="15">
      <c r="A53" s="2">
        <v>52</v>
      </c>
      <c r="B53" s="35" t="s">
        <v>43</v>
      </c>
      <c r="C53" s="35" t="s">
        <v>166</v>
      </c>
      <c r="D53" s="37" t="s">
        <v>123</v>
      </c>
      <c r="E53" s="37" t="s">
        <v>168</v>
      </c>
      <c r="F53" s="45">
        <v>46128</v>
      </c>
      <c r="G53" s="38" t="s">
        <v>169</v>
      </c>
      <c r="H53" s="45">
        <v>46149</v>
      </c>
      <c r="I53" s="61">
        <v>1582.63</v>
      </c>
      <c r="J53" s="54" t="s">
        <v>165</v>
      </c>
      <c r="K53" s="35" t="s">
        <v>18</v>
      </c>
    </row>
    <row r="54" spans="1:11" ht="15">
      <c r="A54" s="2">
        <v>53</v>
      </c>
      <c r="B54" s="35" t="s">
        <v>34</v>
      </c>
      <c r="C54" s="35" t="s">
        <v>166</v>
      </c>
      <c r="D54" s="37" t="s">
        <v>175</v>
      </c>
      <c r="E54" s="37" t="s">
        <v>168</v>
      </c>
      <c r="F54" s="45">
        <v>46128</v>
      </c>
      <c r="G54" s="37" t="s">
        <v>176</v>
      </c>
      <c r="H54" s="45">
        <v>46154</v>
      </c>
      <c r="I54" s="61">
        <v>565</v>
      </c>
      <c r="J54" s="54" t="s">
        <v>165</v>
      </c>
      <c r="K54" s="35" t="s">
        <v>18</v>
      </c>
    </row>
    <row r="55" spans="1:11" ht="15">
      <c r="A55" s="2">
        <v>54</v>
      </c>
      <c r="B55" s="35" t="s">
        <v>34</v>
      </c>
      <c r="C55" s="35" t="s">
        <v>166</v>
      </c>
      <c r="D55" s="37" t="s">
        <v>177</v>
      </c>
      <c r="E55" s="37" t="s">
        <v>168</v>
      </c>
      <c r="F55" s="45">
        <v>46128</v>
      </c>
      <c r="G55" s="37" t="s">
        <v>178</v>
      </c>
      <c r="H55" s="45">
        <v>46156</v>
      </c>
      <c r="I55" s="61">
        <v>565</v>
      </c>
      <c r="J55" s="54" t="s">
        <v>165</v>
      </c>
      <c r="K55" s="35" t="s">
        <v>18</v>
      </c>
    </row>
    <row r="56" spans="1:11" ht="15">
      <c r="A56" s="2">
        <v>55</v>
      </c>
      <c r="B56" s="35" t="s">
        <v>43</v>
      </c>
      <c r="C56" s="35" t="s">
        <v>166</v>
      </c>
      <c r="D56" s="37" t="s">
        <v>179</v>
      </c>
      <c r="E56" s="37" t="s">
        <v>168</v>
      </c>
      <c r="F56" s="45">
        <v>46128</v>
      </c>
      <c r="G56" s="38" t="s">
        <v>180</v>
      </c>
      <c r="H56" s="45">
        <v>46205</v>
      </c>
      <c r="I56" s="61">
        <v>1345.71</v>
      </c>
      <c r="J56" s="54" t="s">
        <v>165</v>
      </c>
      <c r="K56" s="35" t="s">
        <v>18</v>
      </c>
    </row>
    <row r="57" spans="1:11" ht="15">
      <c r="A57" s="2">
        <v>56</v>
      </c>
      <c r="B57" s="35" t="s">
        <v>43</v>
      </c>
      <c r="C57" s="35" t="s">
        <v>166</v>
      </c>
      <c r="D57" s="37" t="s">
        <v>162</v>
      </c>
      <c r="E57" s="37" t="s">
        <v>168</v>
      </c>
      <c r="F57" s="45">
        <v>46128</v>
      </c>
      <c r="G57" s="38" t="s">
        <v>181</v>
      </c>
      <c r="H57" s="45">
        <v>46204</v>
      </c>
      <c r="I57" s="61">
        <v>170</v>
      </c>
      <c r="J57" s="54" t="s">
        <v>165</v>
      </c>
      <c r="K57" s="35" t="s">
        <v>18</v>
      </c>
    </row>
    <row r="58" spans="1:11" ht="15">
      <c r="A58" s="2">
        <v>57</v>
      </c>
      <c r="B58" s="35" t="s">
        <v>182</v>
      </c>
      <c r="C58" s="35" t="s">
        <v>166</v>
      </c>
      <c r="D58" s="37" t="s">
        <v>183</v>
      </c>
      <c r="E58" s="37" t="s">
        <v>168</v>
      </c>
      <c r="F58" s="45">
        <v>46128</v>
      </c>
      <c r="G58" s="37" t="s">
        <v>184</v>
      </c>
      <c r="H58" s="45">
        <v>46218</v>
      </c>
      <c r="I58" s="61">
        <v>500</v>
      </c>
      <c r="J58" s="54" t="s">
        <v>165</v>
      </c>
      <c r="K58" s="35" t="s">
        <v>18</v>
      </c>
    </row>
    <row r="59" spans="1:11" ht="15">
      <c r="A59" s="2">
        <v>58</v>
      </c>
      <c r="B59" s="35" t="s">
        <v>182</v>
      </c>
      <c r="C59" s="35" t="s">
        <v>166</v>
      </c>
      <c r="D59" s="37" t="s">
        <v>185</v>
      </c>
      <c r="E59" s="37" t="s">
        <v>168</v>
      </c>
      <c r="F59" s="45">
        <v>46128</v>
      </c>
      <c r="G59" s="37" t="s">
        <v>184</v>
      </c>
      <c r="H59" s="45">
        <v>46218</v>
      </c>
      <c r="I59" s="61">
        <v>500</v>
      </c>
      <c r="J59" s="54" t="s">
        <v>165</v>
      </c>
      <c r="K59" s="35" t="s">
        <v>18</v>
      </c>
    </row>
    <row r="60" spans="1:11" ht="15">
      <c r="A60" s="2">
        <v>59</v>
      </c>
      <c r="B60" s="35" t="s">
        <v>182</v>
      </c>
      <c r="C60" s="35" t="s">
        <v>166</v>
      </c>
      <c r="D60" s="37" t="s">
        <v>186</v>
      </c>
      <c r="E60" s="37" t="s">
        <v>168</v>
      </c>
      <c r="F60" s="45">
        <v>46128</v>
      </c>
      <c r="G60" s="37" t="s">
        <v>184</v>
      </c>
      <c r="H60" s="45">
        <v>46218</v>
      </c>
      <c r="I60" s="61">
        <v>500</v>
      </c>
      <c r="J60" s="54" t="s">
        <v>165</v>
      </c>
      <c r="K60" s="35" t="s">
        <v>18</v>
      </c>
    </row>
    <row r="61" spans="1:11" ht="15">
      <c r="A61" s="2">
        <v>60</v>
      </c>
      <c r="B61" s="35" t="s">
        <v>43</v>
      </c>
      <c r="C61" s="35" t="s">
        <v>166</v>
      </c>
      <c r="D61" s="37" t="s">
        <v>179</v>
      </c>
      <c r="E61" s="37" t="s">
        <v>168</v>
      </c>
      <c r="F61" s="45">
        <v>46128</v>
      </c>
      <c r="G61" s="37" t="s">
        <v>187</v>
      </c>
      <c r="H61" s="45">
        <v>46218</v>
      </c>
      <c r="I61" s="61">
        <v>440</v>
      </c>
      <c r="J61" s="54" t="s">
        <v>165</v>
      </c>
      <c r="K61" s="35" t="s">
        <v>18</v>
      </c>
    </row>
    <row r="62" spans="1:11" ht="15">
      <c r="A62" s="2">
        <v>61</v>
      </c>
      <c r="B62" s="35" t="s">
        <v>57</v>
      </c>
      <c r="C62" s="35" t="s">
        <v>166</v>
      </c>
      <c r="D62" s="37" t="s">
        <v>188</v>
      </c>
      <c r="E62" s="37" t="s">
        <v>168</v>
      </c>
      <c r="F62" s="45">
        <v>46128</v>
      </c>
      <c r="G62" s="37" t="s">
        <v>189</v>
      </c>
      <c r="H62" s="45">
        <v>46135</v>
      </c>
      <c r="I62" s="61">
        <v>1500</v>
      </c>
      <c r="J62" s="54" t="s">
        <v>165</v>
      </c>
      <c r="K62" s="35" t="s">
        <v>18</v>
      </c>
    </row>
    <row r="63" spans="1:11" ht="15">
      <c r="A63" s="2">
        <v>62</v>
      </c>
      <c r="B63" s="35" t="s">
        <v>190</v>
      </c>
      <c r="C63" s="35" t="s">
        <v>166</v>
      </c>
      <c r="D63" s="37" t="s">
        <v>191</v>
      </c>
      <c r="E63" s="37" t="s">
        <v>168</v>
      </c>
      <c r="F63" s="45">
        <v>46128</v>
      </c>
      <c r="G63" s="38" t="s">
        <v>192</v>
      </c>
      <c r="H63" s="45">
        <v>46255</v>
      </c>
      <c r="I63" s="61">
        <v>570</v>
      </c>
      <c r="J63" s="54" t="s">
        <v>165</v>
      </c>
      <c r="K63" s="35" t="s">
        <v>18</v>
      </c>
    </row>
    <row r="64" spans="1:11" ht="15">
      <c r="A64" s="2">
        <v>63</v>
      </c>
      <c r="B64" s="35" t="s">
        <v>193</v>
      </c>
      <c r="C64" s="35" t="s">
        <v>194</v>
      </c>
      <c r="D64" s="37" t="s">
        <v>195</v>
      </c>
      <c r="E64" s="37" t="s">
        <v>196</v>
      </c>
      <c r="F64" s="45">
        <v>46128</v>
      </c>
      <c r="G64" s="38" t="s">
        <v>197</v>
      </c>
      <c r="H64" s="45">
        <v>46135</v>
      </c>
      <c r="I64" s="49">
        <v>390</v>
      </c>
      <c r="J64" s="54" t="s">
        <v>165</v>
      </c>
      <c r="K64" s="35" t="s">
        <v>18</v>
      </c>
    </row>
    <row r="65" spans="1:11" ht="15">
      <c r="A65" s="2">
        <v>64</v>
      </c>
      <c r="B65" s="35" t="s">
        <v>198</v>
      </c>
      <c r="C65" s="35" t="s">
        <v>194</v>
      </c>
      <c r="D65" s="37" t="s">
        <v>199</v>
      </c>
      <c r="E65" s="37" t="s">
        <v>200</v>
      </c>
      <c r="F65" s="45">
        <v>46160</v>
      </c>
      <c r="G65" s="38" t="s">
        <v>201</v>
      </c>
      <c r="H65" s="45">
        <v>46162</v>
      </c>
      <c r="I65" s="49">
        <v>1500</v>
      </c>
      <c r="J65" s="54" t="s">
        <v>165</v>
      </c>
      <c r="K65" s="35" t="s">
        <v>18</v>
      </c>
    </row>
    <row r="66" spans="1:11" ht="15">
      <c r="A66" s="2">
        <v>65</v>
      </c>
      <c r="B66" s="35" t="s">
        <v>23</v>
      </c>
      <c r="C66" s="35" t="s">
        <v>194</v>
      </c>
      <c r="D66" s="37" t="s">
        <v>202</v>
      </c>
      <c r="E66" s="37" t="s">
        <v>196</v>
      </c>
      <c r="F66" s="45">
        <v>46128</v>
      </c>
      <c r="G66" s="38" t="s">
        <v>203</v>
      </c>
      <c r="H66" s="45">
        <v>46150</v>
      </c>
      <c r="I66" s="61">
        <v>1500</v>
      </c>
      <c r="J66" s="54" t="s">
        <v>165</v>
      </c>
      <c r="K66" s="35" t="s">
        <v>18</v>
      </c>
    </row>
    <row r="67" spans="1:11" ht="15">
      <c r="A67" s="2">
        <v>66</v>
      </c>
      <c r="B67" s="35" t="s">
        <v>23</v>
      </c>
      <c r="C67" s="35" t="s">
        <v>194</v>
      </c>
      <c r="D67" s="37" t="s">
        <v>204</v>
      </c>
      <c r="E67" s="37" t="s">
        <v>196</v>
      </c>
      <c r="F67" s="45">
        <v>46128</v>
      </c>
      <c r="G67" s="38" t="s">
        <v>203</v>
      </c>
      <c r="H67" s="45">
        <v>46150</v>
      </c>
      <c r="I67" s="61">
        <v>1500</v>
      </c>
      <c r="J67" s="54" t="s">
        <v>165</v>
      </c>
      <c r="K67" s="35" t="s">
        <v>18</v>
      </c>
    </row>
    <row r="68" spans="1:11" ht="15">
      <c r="A68" s="2">
        <v>67</v>
      </c>
      <c r="B68" s="35" t="s">
        <v>27</v>
      </c>
      <c r="C68" s="35" t="s">
        <v>194</v>
      </c>
      <c r="D68" s="37" t="s">
        <v>205</v>
      </c>
      <c r="E68" s="37" t="s">
        <v>196</v>
      </c>
      <c r="F68" s="45">
        <v>46128</v>
      </c>
      <c r="G68" s="38" t="s">
        <v>203</v>
      </c>
      <c r="H68" s="45">
        <v>46150</v>
      </c>
      <c r="I68" s="61">
        <v>850</v>
      </c>
      <c r="J68" s="54" t="s">
        <v>165</v>
      </c>
      <c r="K68" s="35" t="s">
        <v>18</v>
      </c>
    </row>
    <row r="69" spans="1:11" ht="15">
      <c r="A69" s="2">
        <v>68</v>
      </c>
      <c r="B69" s="35" t="s">
        <v>27</v>
      </c>
      <c r="C69" s="35" t="s">
        <v>194</v>
      </c>
      <c r="D69" s="37" t="s">
        <v>206</v>
      </c>
      <c r="E69" s="37" t="s">
        <v>196</v>
      </c>
      <c r="F69" s="45">
        <v>46128</v>
      </c>
      <c r="G69" s="38" t="s">
        <v>203</v>
      </c>
      <c r="H69" s="45">
        <v>46150</v>
      </c>
      <c r="I69" s="61">
        <v>180</v>
      </c>
      <c r="J69" s="54" t="s">
        <v>165</v>
      </c>
      <c r="K69" s="35" t="s">
        <v>18</v>
      </c>
    </row>
    <row r="70" spans="1:11" ht="15">
      <c r="A70" s="2">
        <v>69</v>
      </c>
      <c r="B70" s="35" t="s">
        <v>27</v>
      </c>
      <c r="C70" s="35" t="s">
        <v>194</v>
      </c>
      <c r="D70" s="37" t="s">
        <v>207</v>
      </c>
      <c r="E70" s="37" t="s">
        <v>196</v>
      </c>
      <c r="F70" s="45">
        <v>46128</v>
      </c>
      <c r="G70" s="38" t="s">
        <v>203</v>
      </c>
      <c r="H70" s="45">
        <v>46150</v>
      </c>
      <c r="I70" s="61">
        <v>850</v>
      </c>
      <c r="J70" s="54" t="s">
        <v>165</v>
      </c>
      <c r="K70" s="35" t="s">
        <v>18</v>
      </c>
    </row>
    <row r="71" spans="1:11" ht="15">
      <c r="A71" s="2">
        <v>70</v>
      </c>
      <c r="B71" s="35" t="s">
        <v>27</v>
      </c>
      <c r="C71" s="35" t="s">
        <v>194</v>
      </c>
      <c r="D71" s="37" t="s">
        <v>208</v>
      </c>
      <c r="E71" s="37" t="s">
        <v>196</v>
      </c>
      <c r="F71" s="45">
        <v>46128</v>
      </c>
      <c r="G71" s="38" t="s">
        <v>203</v>
      </c>
      <c r="H71" s="45">
        <v>46150</v>
      </c>
      <c r="I71" s="61">
        <v>850</v>
      </c>
      <c r="J71" s="54" t="s">
        <v>165</v>
      </c>
      <c r="K71" s="35" t="s">
        <v>18</v>
      </c>
    </row>
    <row r="72" spans="1:11" ht="15">
      <c r="A72" s="2">
        <v>71</v>
      </c>
      <c r="B72" s="35" t="s">
        <v>27</v>
      </c>
      <c r="C72" s="35" t="s">
        <v>194</v>
      </c>
      <c r="D72" s="37" t="s">
        <v>209</v>
      </c>
      <c r="E72" s="37" t="s">
        <v>196</v>
      </c>
      <c r="F72" s="45">
        <v>46128</v>
      </c>
      <c r="G72" s="38" t="s">
        <v>203</v>
      </c>
      <c r="H72" s="45">
        <v>46150</v>
      </c>
      <c r="I72" s="61">
        <v>850</v>
      </c>
      <c r="J72" s="54" t="s">
        <v>165</v>
      </c>
      <c r="K72" s="35" t="s">
        <v>18</v>
      </c>
    </row>
    <row r="73" spans="1:11" ht="15">
      <c r="A73" s="2">
        <v>72</v>
      </c>
      <c r="B73" s="35" t="s">
        <v>27</v>
      </c>
      <c r="C73" s="35" t="s">
        <v>194</v>
      </c>
      <c r="D73" s="37" t="s">
        <v>210</v>
      </c>
      <c r="E73" s="37" t="s">
        <v>196</v>
      </c>
      <c r="F73" s="45">
        <v>46128</v>
      </c>
      <c r="G73" s="38" t="s">
        <v>203</v>
      </c>
      <c r="H73" s="45">
        <v>46150</v>
      </c>
      <c r="I73" s="61">
        <v>850</v>
      </c>
      <c r="J73" s="54" t="s">
        <v>165</v>
      </c>
      <c r="K73" s="35" t="s">
        <v>18</v>
      </c>
    </row>
    <row r="74" spans="1:11" ht="15">
      <c r="A74" s="2">
        <v>73</v>
      </c>
      <c r="B74" s="35" t="s">
        <v>27</v>
      </c>
      <c r="C74" s="35" t="s">
        <v>194</v>
      </c>
      <c r="D74" s="37" t="s">
        <v>211</v>
      </c>
      <c r="E74" s="37" t="s">
        <v>196</v>
      </c>
      <c r="F74" s="45">
        <v>46128</v>
      </c>
      <c r="G74" s="38" t="s">
        <v>203</v>
      </c>
      <c r="H74" s="45">
        <v>46150</v>
      </c>
      <c r="I74" s="61">
        <v>850</v>
      </c>
      <c r="J74" s="54" t="s">
        <v>165</v>
      </c>
      <c r="K74" s="35" t="s">
        <v>18</v>
      </c>
    </row>
    <row r="75" spans="1:11" ht="15">
      <c r="A75" s="2">
        <v>74</v>
      </c>
      <c r="B75" s="35" t="s">
        <v>27</v>
      </c>
      <c r="C75" s="35" t="s">
        <v>194</v>
      </c>
      <c r="D75" s="37" t="s">
        <v>212</v>
      </c>
      <c r="E75" s="37" t="s">
        <v>196</v>
      </c>
      <c r="F75" s="45">
        <v>46128</v>
      </c>
      <c r="G75" s="38" t="s">
        <v>203</v>
      </c>
      <c r="H75" s="45">
        <v>46150</v>
      </c>
      <c r="I75" s="61">
        <v>850</v>
      </c>
      <c r="J75" s="54" t="s">
        <v>165</v>
      </c>
      <c r="K75" s="35" t="s">
        <v>18</v>
      </c>
    </row>
    <row r="76" spans="1:11" ht="15">
      <c r="A76" s="2">
        <v>75</v>
      </c>
      <c r="B76" s="35" t="s">
        <v>27</v>
      </c>
      <c r="C76" s="35" t="s">
        <v>194</v>
      </c>
      <c r="D76" s="37" t="s">
        <v>213</v>
      </c>
      <c r="E76" s="37" t="s">
        <v>196</v>
      </c>
      <c r="F76" s="45">
        <v>46128</v>
      </c>
      <c r="G76" s="38" t="s">
        <v>203</v>
      </c>
      <c r="H76" s="45">
        <v>46150</v>
      </c>
      <c r="I76" s="61">
        <v>850</v>
      </c>
      <c r="J76" s="54" t="s">
        <v>165</v>
      </c>
      <c r="K76" s="35" t="s">
        <v>18</v>
      </c>
    </row>
    <row r="77" spans="1:11" ht="15">
      <c r="A77" s="2">
        <v>76</v>
      </c>
      <c r="B77" s="35" t="s">
        <v>27</v>
      </c>
      <c r="C77" s="35" t="s">
        <v>194</v>
      </c>
      <c r="D77" s="37" t="s">
        <v>214</v>
      </c>
      <c r="E77" s="37" t="s">
        <v>196</v>
      </c>
      <c r="F77" s="45">
        <v>46128</v>
      </c>
      <c r="G77" s="38" t="s">
        <v>203</v>
      </c>
      <c r="H77" s="45">
        <v>46150</v>
      </c>
      <c r="I77" s="61">
        <v>850</v>
      </c>
      <c r="J77" s="54" t="s">
        <v>165</v>
      </c>
      <c r="K77" s="35" t="s">
        <v>18</v>
      </c>
    </row>
    <row r="78" spans="1:11" ht="15">
      <c r="A78" s="2">
        <v>77</v>
      </c>
      <c r="B78" s="35" t="s">
        <v>27</v>
      </c>
      <c r="C78" s="35" t="s">
        <v>194</v>
      </c>
      <c r="D78" s="37" t="s">
        <v>215</v>
      </c>
      <c r="E78" s="37" t="s">
        <v>196</v>
      </c>
      <c r="F78" s="45">
        <v>46128</v>
      </c>
      <c r="G78" s="38" t="s">
        <v>203</v>
      </c>
      <c r="H78" s="45">
        <v>46150</v>
      </c>
      <c r="I78" s="61">
        <v>850</v>
      </c>
      <c r="J78" s="54" t="s">
        <v>165</v>
      </c>
      <c r="K78" s="35" t="s">
        <v>18</v>
      </c>
    </row>
    <row r="79" spans="1:11" ht="15">
      <c r="A79" s="2">
        <v>78</v>
      </c>
      <c r="B79" s="35" t="s">
        <v>27</v>
      </c>
      <c r="C79" s="35" t="s">
        <v>194</v>
      </c>
      <c r="D79" s="37" t="s">
        <v>216</v>
      </c>
      <c r="E79" s="37" t="s">
        <v>196</v>
      </c>
      <c r="F79" s="45">
        <v>46128</v>
      </c>
      <c r="G79" s="38" t="s">
        <v>203</v>
      </c>
      <c r="H79" s="45">
        <v>46150</v>
      </c>
      <c r="I79" s="61">
        <v>850</v>
      </c>
      <c r="J79" s="54" t="s">
        <v>165</v>
      </c>
      <c r="K79" s="35" t="s">
        <v>18</v>
      </c>
    </row>
    <row r="80" spans="1:11" ht="15">
      <c r="A80" s="2">
        <v>79</v>
      </c>
      <c r="B80" s="35" t="s">
        <v>27</v>
      </c>
      <c r="C80" s="35" t="s">
        <v>194</v>
      </c>
      <c r="D80" s="37" t="s">
        <v>217</v>
      </c>
      <c r="E80" s="37" t="s">
        <v>196</v>
      </c>
      <c r="F80" s="45">
        <v>46128</v>
      </c>
      <c r="G80" s="38" t="s">
        <v>203</v>
      </c>
      <c r="H80" s="45">
        <v>46150</v>
      </c>
      <c r="I80" s="61">
        <v>180</v>
      </c>
      <c r="J80" s="54" t="s">
        <v>165</v>
      </c>
      <c r="K80" s="35" t="s">
        <v>18</v>
      </c>
    </row>
    <row r="81" spans="1:12" ht="15">
      <c r="A81" s="2">
        <v>80</v>
      </c>
      <c r="B81" s="35" t="s">
        <v>27</v>
      </c>
      <c r="C81" s="35" t="s">
        <v>194</v>
      </c>
      <c r="D81" s="37" t="s">
        <v>218</v>
      </c>
      <c r="E81" s="37" t="s">
        <v>196</v>
      </c>
      <c r="F81" s="45">
        <v>46128</v>
      </c>
      <c r="G81" s="38" t="s">
        <v>203</v>
      </c>
      <c r="H81" s="45">
        <v>46150</v>
      </c>
      <c r="I81" s="61">
        <v>850</v>
      </c>
      <c r="J81" s="54" t="s">
        <v>165</v>
      </c>
      <c r="K81" s="35" t="s">
        <v>18</v>
      </c>
    </row>
    <row r="82" spans="1:12" ht="15">
      <c r="A82" s="2">
        <v>81</v>
      </c>
      <c r="B82" s="35" t="s">
        <v>219</v>
      </c>
      <c r="C82" s="35" t="s">
        <v>194</v>
      </c>
      <c r="D82" s="37" t="s">
        <v>220</v>
      </c>
      <c r="E82" s="37" t="s">
        <v>196</v>
      </c>
      <c r="F82" s="45">
        <v>46128</v>
      </c>
      <c r="G82" s="38" t="s">
        <v>203</v>
      </c>
      <c r="H82" s="45">
        <v>46150</v>
      </c>
      <c r="I82" s="61">
        <v>1000</v>
      </c>
      <c r="J82" s="54" t="s">
        <v>165</v>
      </c>
      <c r="K82" s="35" t="s">
        <v>18</v>
      </c>
    </row>
    <row r="83" spans="1:12" ht="15">
      <c r="A83" s="2">
        <v>82</v>
      </c>
      <c r="B83" s="35" t="s">
        <v>219</v>
      </c>
      <c r="C83" s="35" t="s">
        <v>194</v>
      </c>
      <c r="D83" s="37" t="s">
        <v>221</v>
      </c>
      <c r="E83" s="37" t="s">
        <v>196</v>
      </c>
      <c r="F83" s="45">
        <v>46128</v>
      </c>
      <c r="G83" s="42" t="s">
        <v>222</v>
      </c>
      <c r="H83" s="56">
        <v>46167</v>
      </c>
      <c r="I83" s="50">
        <v>700</v>
      </c>
      <c r="J83" s="54" t="s">
        <v>165</v>
      </c>
      <c r="K83" s="35" t="s">
        <v>18</v>
      </c>
    </row>
    <row r="84" spans="1:12" ht="15">
      <c r="A84" s="2">
        <v>83</v>
      </c>
      <c r="B84" s="35" t="s">
        <v>219</v>
      </c>
      <c r="C84" s="35" t="s">
        <v>194</v>
      </c>
      <c r="D84" s="37" t="s">
        <v>223</v>
      </c>
      <c r="E84" s="37" t="s">
        <v>196</v>
      </c>
      <c r="F84" s="45">
        <v>46128</v>
      </c>
      <c r="G84" s="42" t="s">
        <v>224</v>
      </c>
      <c r="H84" s="56">
        <v>46167</v>
      </c>
      <c r="I84" s="50">
        <v>700</v>
      </c>
      <c r="J84" s="54" t="s">
        <v>165</v>
      </c>
      <c r="K84" s="35" t="s">
        <v>18</v>
      </c>
    </row>
    <row r="85" spans="1:12" ht="15">
      <c r="A85" s="2">
        <v>84</v>
      </c>
      <c r="B85" s="35" t="s">
        <v>193</v>
      </c>
      <c r="C85" s="35" t="s">
        <v>194</v>
      </c>
      <c r="D85" s="37" t="s">
        <v>225</v>
      </c>
      <c r="E85" s="37" t="s">
        <v>196</v>
      </c>
      <c r="F85" s="45">
        <v>46128</v>
      </c>
      <c r="G85" s="42" t="s">
        <v>226</v>
      </c>
      <c r="H85" s="56">
        <v>46179</v>
      </c>
      <c r="I85" s="61">
        <v>550</v>
      </c>
      <c r="J85" s="54" t="s">
        <v>165</v>
      </c>
      <c r="K85" s="35" t="s">
        <v>18</v>
      </c>
    </row>
    <row r="86" spans="1:12" ht="15">
      <c r="A86" s="2">
        <v>85</v>
      </c>
      <c r="B86" s="35" t="s">
        <v>74</v>
      </c>
      <c r="C86" s="35" t="s">
        <v>194</v>
      </c>
      <c r="D86" s="37" t="s">
        <v>227</v>
      </c>
      <c r="E86" s="37" t="s">
        <v>196</v>
      </c>
      <c r="F86" s="45">
        <v>46128</v>
      </c>
      <c r="G86" s="42" t="s">
        <v>226</v>
      </c>
      <c r="H86" s="56">
        <v>46179</v>
      </c>
      <c r="I86" s="61">
        <v>340</v>
      </c>
      <c r="J86" s="54" t="s">
        <v>165</v>
      </c>
      <c r="K86" s="35" t="s">
        <v>18</v>
      </c>
    </row>
    <row r="87" spans="1:12" ht="15">
      <c r="A87" s="2">
        <v>86</v>
      </c>
      <c r="B87" s="35" t="s">
        <v>12</v>
      </c>
      <c r="C87" s="35" t="s">
        <v>194</v>
      </c>
      <c r="D87" s="37" t="s">
        <v>228</v>
      </c>
      <c r="E87" s="37" t="s">
        <v>196</v>
      </c>
      <c r="F87" s="45">
        <v>46128</v>
      </c>
      <c r="G87" s="42" t="s">
        <v>226</v>
      </c>
      <c r="H87" s="56">
        <v>46179</v>
      </c>
      <c r="I87" s="61">
        <v>410</v>
      </c>
      <c r="J87" s="54" t="s">
        <v>165</v>
      </c>
      <c r="K87" s="35" t="s">
        <v>18</v>
      </c>
    </row>
    <row r="88" spans="1:12" ht="15">
      <c r="A88" s="2">
        <v>87</v>
      </c>
      <c r="B88" s="35" t="s">
        <v>74</v>
      </c>
      <c r="C88" s="35" t="s">
        <v>194</v>
      </c>
      <c r="D88" s="37" t="s">
        <v>229</v>
      </c>
      <c r="E88" s="37" t="s">
        <v>196</v>
      </c>
      <c r="F88" s="45">
        <v>46128</v>
      </c>
      <c r="G88" s="42" t="s">
        <v>226</v>
      </c>
      <c r="H88" s="56">
        <v>46179</v>
      </c>
      <c r="I88" s="61">
        <v>340</v>
      </c>
      <c r="J88" s="54" t="s">
        <v>165</v>
      </c>
      <c r="K88" s="35" t="s">
        <v>18</v>
      </c>
    </row>
    <row r="89" spans="1:12" ht="15">
      <c r="A89" s="2">
        <v>88</v>
      </c>
      <c r="B89" s="35" t="s">
        <v>230</v>
      </c>
      <c r="C89" s="35" t="s">
        <v>194</v>
      </c>
      <c r="D89" s="37" t="s">
        <v>231</v>
      </c>
      <c r="E89" s="37" t="s">
        <v>196</v>
      </c>
      <c r="F89" s="45">
        <v>46128</v>
      </c>
      <c r="G89" s="42" t="s">
        <v>226</v>
      </c>
      <c r="H89" s="56">
        <v>46179</v>
      </c>
      <c r="I89" s="61">
        <v>1200</v>
      </c>
      <c r="J89" s="54" t="s">
        <v>165</v>
      </c>
      <c r="K89" s="35" t="s">
        <v>18</v>
      </c>
    </row>
    <row r="90" spans="1:12" ht="15">
      <c r="A90" s="2">
        <v>89</v>
      </c>
      <c r="B90" s="35" t="s">
        <v>182</v>
      </c>
      <c r="C90" s="35" t="s">
        <v>194</v>
      </c>
      <c r="D90" s="37" t="s">
        <v>232</v>
      </c>
      <c r="E90" s="37" t="s">
        <v>196</v>
      </c>
      <c r="F90" s="45">
        <v>46128</v>
      </c>
      <c r="G90" s="42" t="s">
        <v>233</v>
      </c>
      <c r="H90" s="56">
        <v>46210</v>
      </c>
      <c r="I90" s="61">
        <v>1500</v>
      </c>
      <c r="J90" s="54" t="s">
        <v>165</v>
      </c>
      <c r="K90" s="35" t="s">
        <v>18</v>
      </c>
    </row>
    <row r="91" spans="1:12" ht="15">
      <c r="A91" s="2">
        <v>90</v>
      </c>
      <c r="B91" s="35" t="s">
        <v>193</v>
      </c>
      <c r="C91" s="35" t="s">
        <v>194</v>
      </c>
      <c r="D91" s="37" t="s">
        <v>225</v>
      </c>
      <c r="E91" s="37" t="s">
        <v>196</v>
      </c>
      <c r="F91" s="45">
        <v>46128</v>
      </c>
      <c r="G91" s="42" t="s">
        <v>233</v>
      </c>
      <c r="H91" s="56">
        <v>46210</v>
      </c>
      <c r="I91" s="62">
        <v>0</v>
      </c>
      <c r="J91" s="54" t="s">
        <v>165</v>
      </c>
      <c r="K91" s="35" t="s">
        <v>18</v>
      </c>
      <c r="L91" s="35" t="s">
        <v>234</v>
      </c>
    </row>
    <row r="92" spans="1:12" ht="15">
      <c r="A92" s="2">
        <v>91</v>
      </c>
      <c r="B92" s="35" t="s">
        <v>43</v>
      </c>
      <c r="C92" s="35" t="s">
        <v>194</v>
      </c>
      <c r="D92" s="37" t="s">
        <v>235</v>
      </c>
      <c r="E92" s="37" t="s">
        <v>196</v>
      </c>
      <c r="F92" s="45">
        <v>46128</v>
      </c>
      <c r="G92" s="42" t="s">
        <v>233</v>
      </c>
      <c r="H92" s="56">
        <v>46210</v>
      </c>
      <c r="I92" s="61">
        <v>500</v>
      </c>
      <c r="J92" s="54" t="s">
        <v>165</v>
      </c>
      <c r="K92" s="35" t="s">
        <v>18</v>
      </c>
    </row>
    <row r="93" spans="1:12" ht="15">
      <c r="A93" s="2">
        <v>92</v>
      </c>
      <c r="B93" s="35" t="s">
        <v>43</v>
      </c>
      <c r="C93" s="35" t="s">
        <v>194</v>
      </c>
      <c r="D93" s="37" t="s">
        <v>236</v>
      </c>
      <c r="E93" s="37" t="s">
        <v>196</v>
      </c>
      <c r="F93" s="45">
        <v>46128</v>
      </c>
      <c r="G93" s="42" t="s">
        <v>233</v>
      </c>
      <c r="H93" s="56">
        <v>46210</v>
      </c>
      <c r="I93" s="61">
        <v>500</v>
      </c>
      <c r="J93" s="54" t="s">
        <v>165</v>
      </c>
      <c r="K93" s="35" t="s">
        <v>18</v>
      </c>
    </row>
    <row r="94" spans="1:12" ht="15">
      <c r="A94" s="2">
        <v>93</v>
      </c>
      <c r="B94" s="35" t="s">
        <v>91</v>
      </c>
      <c r="C94" s="35" t="s">
        <v>194</v>
      </c>
      <c r="D94" s="37" t="s">
        <v>237</v>
      </c>
      <c r="E94" s="37" t="s">
        <v>196</v>
      </c>
      <c r="F94" s="45">
        <v>46128</v>
      </c>
      <c r="G94" s="42" t="s">
        <v>233</v>
      </c>
      <c r="H94" s="56">
        <v>46210</v>
      </c>
      <c r="I94" s="61">
        <v>1300</v>
      </c>
      <c r="J94" s="54" t="s">
        <v>165</v>
      </c>
      <c r="K94" s="35" t="s">
        <v>18</v>
      </c>
    </row>
    <row r="95" spans="1:12" ht="15">
      <c r="A95" s="2">
        <v>94</v>
      </c>
      <c r="B95" s="35" t="s">
        <v>91</v>
      </c>
      <c r="C95" s="35" t="s">
        <v>194</v>
      </c>
      <c r="D95" s="37" t="s">
        <v>238</v>
      </c>
      <c r="E95" s="37" t="s">
        <v>196</v>
      </c>
      <c r="F95" s="45">
        <v>46128</v>
      </c>
      <c r="G95" s="42" t="s">
        <v>233</v>
      </c>
      <c r="H95" s="56">
        <v>46210</v>
      </c>
      <c r="I95" s="61">
        <v>1100</v>
      </c>
      <c r="J95" s="54" t="s">
        <v>165</v>
      </c>
      <c r="K95" s="35" t="s">
        <v>18</v>
      </c>
    </row>
    <row r="96" spans="1:12" ht="15">
      <c r="A96" s="2">
        <v>95</v>
      </c>
      <c r="B96" s="35" t="s">
        <v>91</v>
      </c>
      <c r="C96" s="35" t="s">
        <v>194</v>
      </c>
      <c r="D96" s="37" t="s">
        <v>239</v>
      </c>
      <c r="E96" s="37" t="s">
        <v>196</v>
      </c>
      <c r="F96" s="45">
        <v>46128</v>
      </c>
      <c r="G96" s="42" t="s">
        <v>233</v>
      </c>
      <c r="H96" s="56">
        <v>46210</v>
      </c>
      <c r="I96" s="61">
        <v>1100</v>
      </c>
      <c r="J96" s="54" t="s">
        <v>165</v>
      </c>
      <c r="K96" s="35" t="s">
        <v>18</v>
      </c>
    </row>
    <row r="97" spans="1:11" ht="15">
      <c r="A97" s="2">
        <v>96</v>
      </c>
      <c r="B97" s="35" t="s">
        <v>43</v>
      </c>
      <c r="C97" s="35" t="s">
        <v>194</v>
      </c>
      <c r="D97" s="37" t="s">
        <v>240</v>
      </c>
      <c r="E97" s="37" t="s">
        <v>196</v>
      </c>
      <c r="F97" s="45">
        <v>46128</v>
      </c>
      <c r="G97" s="42" t="s">
        <v>233</v>
      </c>
      <c r="H97" s="56">
        <v>46210</v>
      </c>
      <c r="I97" s="61">
        <v>500</v>
      </c>
      <c r="J97" s="54" t="s">
        <v>165</v>
      </c>
      <c r="K97" s="35" t="s">
        <v>18</v>
      </c>
    </row>
    <row r="98" spans="1:11" ht="15">
      <c r="A98" s="2">
        <v>97</v>
      </c>
      <c r="B98" s="35" t="s">
        <v>43</v>
      </c>
      <c r="C98" s="35" t="s">
        <v>194</v>
      </c>
      <c r="D98" s="37" t="s">
        <v>241</v>
      </c>
      <c r="E98" s="37" t="s">
        <v>196</v>
      </c>
      <c r="F98" s="45">
        <v>46128</v>
      </c>
      <c r="G98" s="42" t="s">
        <v>233</v>
      </c>
      <c r="H98" s="56">
        <v>46210</v>
      </c>
      <c r="I98" s="61">
        <v>500</v>
      </c>
      <c r="J98" s="54" t="s">
        <v>165</v>
      </c>
      <c r="K98" s="35" t="s">
        <v>18</v>
      </c>
    </row>
    <row r="99" spans="1:11" ht="15">
      <c r="A99" s="2">
        <v>98</v>
      </c>
      <c r="B99" s="35" t="s">
        <v>193</v>
      </c>
      <c r="C99" s="35" t="s">
        <v>194</v>
      </c>
      <c r="D99" s="37" t="s">
        <v>242</v>
      </c>
      <c r="E99" s="37" t="s">
        <v>196</v>
      </c>
      <c r="F99" s="45">
        <v>46128</v>
      </c>
      <c r="G99" s="42" t="s">
        <v>233</v>
      </c>
      <c r="H99" s="56">
        <v>46210</v>
      </c>
      <c r="I99" s="61">
        <v>2100</v>
      </c>
      <c r="J99" s="54" t="s">
        <v>165</v>
      </c>
      <c r="K99" s="35" t="s">
        <v>18</v>
      </c>
    </row>
    <row r="100" spans="1:11" ht="15">
      <c r="A100" s="2">
        <v>99</v>
      </c>
      <c r="B100" s="35" t="s">
        <v>243</v>
      </c>
      <c r="C100" s="35" t="s">
        <v>194</v>
      </c>
      <c r="D100" s="37" t="s">
        <v>244</v>
      </c>
      <c r="E100" s="37" t="s">
        <v>196</v>
      </c>
      <c r="F100" s="45">
        <v>46128</v>
      </c>
      <c r="G100" s="42" t="s">
        <v>233</v>
      </c>
      <c r="H100" s="56">
        <v>46210</v>
      </c>
      <c r="I100" s="61">
        <v>1140</v>
      </c>
      <c r="J100" s="54" t="s">
        <v>165</v>
      </c>
      <c r="K100" s="35" t="s">
        <v>18</v>
      </c>
    </row>
    <row r="101" spans="1:11" ht="15">
      <c r="A101" s="2">
        <v>100</v>
      </c>
      <c r="B101" s="35" t="s">
        <v>27</v>
      </c>
      <c r="C101" s="35" t="s">
        <v>194</v>
      </c>
      <c r="D101" s="37" t="s">
        <v>245</v>
      </c>
      <c r="E101" s="37" t="s">
        <v>196</v>
      </c>
      <c r="F101" s="45">
        <v>46128</v>
      </c>
      <c r="G101" s="42" t="s">
        <v>233</v>
      </c>
      <c r="H101" s="56">
        <v>46210</v>
      </c>
      <c r="I101" s="61">
        <v>300</v>
      </c>
      <c r="J101" s="54" t="s">
        <v>165</v>
      </c>
      <c r="K101" s="35" t="s">
        <v>18</v>
      </c>
    </row>
    <row r="102" spans="1:11" ht="15">
      <c r="A102" s="2">
        <v>101</v>
      </c>
      <c r="B102" s="35" t="s">
        <v>246</v>
      </c>
      <c r="C102" s="35" t="s">
        <v>194</v>
      </c>
      <c r="D102" s="37" t="s">
        <v>247</v>
      </c>
      <c r="E102" s="37" t="s">
        <v>196</v>
      </c>
      <c r="F102" s="45">
        <v>46128</v>
      </c>
      <c r="G102" s="42" t="s">
        <v>233</v>
      </c>
      <c r="H102" s="56">
        <v>46210</v>
      </c>
      <c r="I102" s="61">
        <v>1500</v>
      </c>
      <c r="J102" s="54" t="s">
        <v>165</v>
      </c>
      <c r="K102" s="35" t="s">
        <v>18</v>
      </c>
    </row>
    <row r="103" spans="1:11" ht="15">
      <c r="A103" s="2">
        <v>102</v>
      </c>
      <c r="B103" s="35" t="s">
        <v>246</v>
      </c>
      <c r="C103" s="35" t="s">
        <v>194</v>
      </c>
      <c r="D103" s="37" t="s">
        <v>248</v>
      </c>
      <c r="E103" s="37" t="s">
        <v>196</v>
      </c>
      <c r="F103" s="45">
        <v>46128</v>
      </c>
      <c r="G103" s="42" t="s">
        <v>233</v>
      </c>
      <c r="H103" s="56">
        <v>46210</v>
      </c>
      <c r="I103" s="61">
        <v>1500</v>
      </c>
      <c r="J103" s="54" t="s">
        <v>165</v>
      </c>
      <c r="K103" s="35" t="s">
        <v>18</v>
      </c>
    </row>
    <row r="104" spans="1:11" ht="15">
      <c r="A104" s="2">
        <v>103</v>
      </c>
      <c r="B104" s="35" t="s">
        <v>246</v>
      </c>
      <c r="C104" s="35" t="s">
        <v>194</v>
      </c>
      <c r="D104" s="37" t="s">
        <v>249</v>
      </c>
      <c r="E104" s="37" t="s">
        <v>196</v>
      </c>
      <c r="F104" s="45">
        <v>46128</v>
      </c>
      <c r="G104" s="42" t="s">
        <v>233</v>
      </c>
      <c r="H104" s="56">
        <v>46210</v>
      </c>
      <c r="I104" s="61">
        <v>1500</v>
      </c>
      <c r="J104" s="54" t="s">
        <v>165</v>
      </c>
      <c r="K104" s="35" t="s">
        <v>18</v>
      </c>
    </row>
    <row r="105" spans="1:11" ht="15">
      <c r="A105" s="2">
        <v>104</v>
      </c>
      <c r="B105" s="35" t="s">
        <v>246</v>
      </c>
      <c r="C105" s="35" t="s">
        <v>194</v>
      </c>
      <c r="D105" s="37" t="s">
        <v>250</v>
      </c>
      <c r="E105" s="37" t="s">
        <v>196</v>
      </c>
      <c r="F105" s="45">
        <v>46128</v>
      </c>
      <c r="G105" s="42" t="s">
        <v>233</v>
      </c>
      <c r="H105" s="56">
        <v>46210</v>
      </c>
      <c r="I105" s="61">
        <v>1500</v>
      </c>
      <c r="J105" s="54" t="s">
        <v>165</v>
      </c>
      <c r="K105" s="35" t="s">
        <v>18</v>
      </c>
    </row>
    <row r="106" spans="1:11" ht="15">
      <c r="A106" s="2">
        <v>105</v>
      </c>
      <c r="B106" s="35" t="s">
        <v>246</v>
      </c>
      <c r="C106" s="35" t="s">
        <v>194</v>
      </c>
      <c r="D106" s="37" t="s">
        <v>251</v>
      </c>
      <c r="E106" s="37" t="s">
        <v>196</v>
      </c>
      <c r="F106" s="45">
        <v>46128</v>
      </c>
      <c r="G106" s="42" t="s">
        <v>233</v>
      </c>
      <c r="H106" s="56">
        <v>46210</v>
      </c>
      <c r="I106" s="61">
        <v>1500</v>
      </c>
      <c r="J106" s="54" t="s">
        <v>165</v>
      </c>
      <c r="K106" s="35" t="s">
        <v>18</v>
      </c>
    </row>
    <row r="107" spans="1:11" ht="15">
      <c r="A107" s="2">
        <v>106</v>
      </c>
      <c r="B107" s="35" t="s">
        <v>246</v>
      </c>
      <c r="C107" s="35" t="s">
        <v>194</v>
      </c>
      <c r="D107" s="37" t="s">
        <v>252</v>
      </c>
      <c r="E107" s="37" t="s">
        <v>196</v>
      </c>
      <c r="F107" s="45">
        <v>46128</v>
      </c>
      <c r="G107" s="42" t="s">
        <v>233</v>
      </c>
      <c r="H107" s="56">
        <v>46210</v>
      </c>
      <c r="I107" s="61">
        <v>1500</v>
      </c>
      <c r="J107" s="54" t="s">
        <v>165</v>
      </c>
      <c r="K107" s="35" t="s">
        <v>18</v>
      </c>
    </row>
    <row r="108" spans="1:11" ht="15">
      <c r="A108" s="2">
        <v>107</v>
      </c>
      <c r="B108" s="35" t="s">
        <v>246</v>
      </c>
      <c r="C108" s="35" t="s">
        <v>194</v>
      </c>
      <c r="D108" s="37" t="s">
        <v>253</v>
      </c>
      <c r="E108" s="37" t="s">
        <v>196</v>
      </c>
      <c r="F108" s="45">
        <v>46128</v>
      </c>
      <c r="G108" s="42" t="s">
        <v>233</v>
      </c>
      <c r="H108" s="56">
        <v>46210</v>
      </c>
      <c r="I108" s="61">
        <v>1500</v>
      </c>
      <c r="J108" s="54" t="s">
        <v>165</v>
      </c>
      <c r="K108" s="35" t="s">
        <v>18</v>
      </c>
    </row>
    <row r="109" spans="1:11" ht="15">
      <c r="A109" s="2">
        <v>108</v>
      </c>
      <c r="B109" s="35" t="s">
        <v>246</v>
      </c>
      <c r="C109" s="35" t="s">
        <v>194</v>
      </c>
      <c r="D109" s="37" t="s">
        <v>254</v>
      </c>
      <c r="E109" s="37" t="s">
        <v>196</v>
      </c>
      <c r="F109" s="45">
        <v>46128</v>
      </c>
      <c r="G109" s="42" t="s">
        <v>233</v>
      </c>
      <c r="H109" s="56">
        <v>46210</v>
      </c>
      <c r="I109" s="61">
        <v>1500</v>
      </c>
      <c r="J109" s="54" t="s">
        <v>165</v>
      </c>
      <c r="K109" s="35" t="s">
        <v>18</v>
      </c>
    </row>
    <row r="110" spans="1:11" ht="15">
      <c r="A110" s="2">
        <v>109</v>
      </c>
      <c r="B110" s="35" t="s">
        <v>246</v>
      </c>
      <c r="C110" s="35" t="s">
        <v>194</v>
      </c>
      <c r="D110" s="37" t="s">
        <v>255</v>
      </c>
      <c r="E110" s="37" t="s">
        <v>196</v>
      </c>
      <c r="F110" s="45">
        <v>46128</v>
      </c>
      <c r="G110" s="42" t="s">
        <v>233</v>
      </c>
      <c r="H110" s="56">
        <v>46210</v>
      </c>
      <c r="I110" s="61">
        <v>1500</v>
      </c>
      <c r="J110" s="54" t="s">
        <v>165</v>
      </c>
      <c r="K110" s="35" t="s">
        <v>18</v>
      </c>
    </row>
    <row r="111" spans="1:11" ht="15">
      <c r="A111" s="2">
        <v>110</v>
      </c>
      <c r="B111" s="35" t="s">
        <v>246</v>
      </c>
      <c r="C111" s="35" t="s">
        <v>194</v>
      </c>
      <c r="D111" s="37" t="s">
        <v>256</v>
      </c>
      <c r="E111" s="37" t="s">
        <v>196</v>
      </c>
      <c r="F111" s="45">
        <v>46128</v>
      </c>
      <c r="G111" s="42" t="s">
        <v>233</v>
      </c>
      <c r="H111" s="56">
        <v>46210</v>
      </c>
      <c r="I111" s="61">
        <v>1500</v>
      </c>
      <c r="J111" s="54" t="s">
        <v>165</v>
      </c>
      <c r="K111" s="35" t="s">
        <v>18</v>
      </c>
    </row>
    <row r="112" spans="1:11" ht="15">
      <c r="A112" s="2">
        <v>111</v>
      </c>
      <c r="B112" s="35" t="s">
        <v>246</v>
      </c>
      <c r="C112" s="35" t="s">
        <v>194</v>
      </c>
      <c r="D112" s="37" t="s">
        <v>257</v>
      </c>
      <c r="E112" s="37" t="s">
        <v>196</v>
      </c>
      <c r="F112" s="45">
        <v>46128</v>
      </c>
      <c r="G112" s="42" t="s">
        <v>233</v>
      </c>
      <c r="H112" s="56">
        <v>46210</v>
      </c>
      <c r="I112" s="61">
        <v>1500</v>
      </c>
      <c r="J112" s="54" t="s">
        <v>165</v>
      </c>
      <c r="K112" s="35" t="s">
        <v>18</v>
      </c>
    </row>
    <row r="113" spans="1:11" ht="15">
      <c r="A113" s="2">
        <v>112</v>
      </c>
      <c r="B113" s="35" t="s">
        <v>258</v>
      </c>
      <c r="C113" s="35" t="s">
        <v>194</v>
      </c>
      <c r="D113" s="37" t="s">
        <v>259</v>
      </c>
      <c r="E113" s="37" t="s">
        <v>196</v>
      </c>
      <c r="F113" s="45">
        <v>46128</v>
      </c>
      <c r="G113" s="42" t="s">
        <v>233</v>
      </c>
      <c r="H113" s="56">
        <v>46210</v>
      </c>
      <c r="I113" s="61">
        <v>1000</v>
      </c>
      <c r="J113" s="54" t="s">
        <v>165</v>
      </c>
      <c r="K113" s="35" t="s">
        <v>18</v>
      </c>
    </row>
    <row r="114" spans="1:11" ht="15">
      <c r="A114" s="2">
        <v>113</v>
      </c>
      <c r="B114" s="35" t="s">
        <v>78</v>
      </c>
      <c r="C114" s="35" t="s">
        <v>194</v>
      </c>
      <c r="D114" s="37" t="s">
        <v>260</v>
      </c>
      <c r="E114" s="37" t="s">
        <v>196</v>
      </c>
      <c r="F114" s="45">
        <v>46128</v>
      </c>
      <c r="G114" s="42" t="s">
        <v>233</v>
      </c>
      <c r="H114" s="56">
        <v>46210</v>
      </c>
      <c r="I114" s="61">
        <v>1460.48</v>
      </c>
      <c r="J114" s="54" t="s">
        <v>165</v>
      </c>
      <c r="K114" s="35" t="s">
        <v>18</v>
      </c>
    </row>
    <row r="115" spans="1:11" ht="15">
      <c r="A115" s="2">
        <v>114</v>
      </c>
      <c r="B115" s="35" t="s">
        <v>27</v>
      </c>
      <c r="C115" s="35" t="s">
        <v>194</v>
      </c>
      <c r="D115" s="37" t="s">
        <v>261</v>
      </c>
      <c r="E115" s="37" t="s">
        <v>196</v>
      </c>
      <c r="F115" s="45">
        <v>46128</v>
      </c>
      <c r="G115" s="42" t="s">
        <v>233</v>
      </c>
      <c r="H115" s="56">
        <v>46210</v>
      </c>
      <c r="I115" s="61">
        <v>210</v>
      </c>
      <c r="J115" s="54" t="s">
        <v>165</v>
      </c>
      <c r="K115" s="35" t="s">
        <v>18</v>
      </c>
    </row>
    <row r="116" spans="1:11" ht="15">
      <c r="A116" s="2">
        <v>115</v>
      </c>
      <c r="B116" s="35" t="s">
        <v>27</v>
      </c>
      <c r="C116" s="35" t="s">
        <v>194</v>
      </c>
      <c r="D116" s="37" t="s">
        <v>262</v>
      </c>
      <c r="E116" s="37" t="s">
        <v>196</v>
      </c>
      <c r="F116" s="45">
        <v>46128</v>
      </c>
      <c r="G116" s="42" t="s">
        <v>233</v>
      </c>
      <c r="H116" s="56">
        <v>46210</v>
      </c>
      <c r="I116" s="61">
        <v>850</v>
      </c>
      <c r="J116" s="54" t="s">
        <v>165</v>
      </c>
      <c r="K116" s="35" t="s">
        <v>18</v>
      </c>
    </row>
    <row r="117" spans="1:11" ht="15">
      <c r="A117" s="2">
        <v>116</v>
      </c>
      <c r="B117" s="35" t="s">
        <v>27</v>
      </c>
      <c r="C117" s="35" t="s">
        <v>194</v>
      </c>
      <c r="D117" s="37" t="s">
        <v>263</v>
      </c>
      <c r="E117" s="37" t="s">
        <v>196</v>
      </c>
      <c r="F117" s="45">
        <v>46128</v>
      </c>
      <c r="G117" s="42" t="s">
        <v>233</v>
      </c>
      <c r="H117" s="56">
        <v>46210</v>
      </c>
      <c r="I117" s="61">
        <v>850</v>
      </c>
      <c r="J117" s="54" t="s">
        <v>165</v>
      </c>
      <c r="K117" s="35" t="s">
        <v>18</v>
      </c>
    </row>
    <row r="118" spans="1:11" ht="15">
      <c r="A118" s="2">
        <v>117</v>
      </c>
      <c r="B118" s="35" t="s">
        <v>74</v>
      </c>
      <c r="C118" s="35" t="s">
        <v>38</v>
      </c>
      <c r="D118" s="37" t="s">
        <v>264</v>
      </c>
      <c r="E118" s="41" t="s">
        <v>265</v>
      </c>
      <c r="F118" s="45">
        <v>46129</v>
      </c>
      <c r="G118" s="42" t="s">
        <v>266</v>
      </c>
      <c r="H118" s="56">
        <v>46147</v>
      </c>
      <c r="I118" s="50">
        <v>760</v>
      </c>
      <c r="J118" s="35" t="s">
        <v>267</v>
      </c>
      <c r="K118" s="35" t="s">
        <v>18</v>
      </c>
    </row>
    <row r="119" spans="1:11" ht="15">
      <c r="A119" s="2">
        <v>118</v>
      </c>
      <c r="B119" s="35" t="s">
        <v>23</v>
      </c>
      <c r="C119" s="35" t="s">
        <v>38</v>
      </c>
      <c r="D119" s="37" t="s">
        <v>268</v>
      </c>
      <c r="E119" s="41" t="s">
        <v>265</v>
      </c>
      <c r="F119" s="45">
        <v>46129</v>
      </c>
      <c r="G119" s="42" t="s">
        <v>269</v>
      </c>
      <c r="H119" s="56">
        <v>46156</v>
      </c>
      <c r="I119" s="50">
        <v>1710</v>
      </c>
      <c r="J119" s="35" t="s">
        <v>270</v>
      </c>
      <c r="K119" s="35" t="s">
        <v>18</v>
      </c>
    </row>
    <row r="120" spans="1:11" ht="15">
      <c r="A120" s="2">
        <v>119</v>
      </c>
      <c r="B120" s="35" t="s">
        <v>23</v>
      </c>
      <c r="C120" s="35" t="s">
        <v>38</v>
      </c>
      <c r="D120" s="37" t="s">
        <v>271</v>
      </c>
      <c r="E120" s="41" t="s">
        <v>265</v>
      </c>
      <c r="F120" s="45">
        <v>46129</v>
      </c>
      <c r="G120" s="42" t="s">
        <v>272</v>
      </c>
      <c r="H120" s="56">
        <v>46234</v>
      </c>
      <c r="I120" s="50">
        <v>1425</v>
      </c>
      <c r="J120" s="35" t="s">
        <v>273</v>
      </c>
      <c r="K120" s="35" t="s">
        <v>18</v>
      </c>
    </row>
    <row r="121" spans="1:11" ht="15">
      <c r="A121" s="2">
        <v>120</v>
      </c>
      <c r="B121" s="35" t="s">
        <v>23</v>
      </c>
      <c r="C121" s="35" t="s">
        <v>38</v>
      </c>
      <c r="D121" s="37" t="s">
        <v>274</v>
      </c>
      <c r="E121" s="41" t="s">
        <v>265</v>
      </c>
      <c r="F121" s="45">
        <v>46129</v>
      </c>
      <c r="G121" s="42" t="s">
        <v>275</v>
      </c>
      <c r="H121" s="56">
        <v>46234</v>
      </c>
      <c r="I121" s="50">
        <v>1425</v>
      </c>
      <c r="J121" s="35" t="s">
        <v>276</v>
      </c>
      <c r="K121" s="35" t="s">
        <v>18</v>
      </c>
    </row>
    <row r="122" spans="1:11" ht="15">
      <c r="A122" s="2">
        <v>121</v>
      </c>
      <c r="B122" s="35" t="s">
        <v>50</v>
      </c>
      <c r="C122" s="35" t="s">
        <v>38</v>
      </c>
      <c r="D122" s="37" t="s">
        <v>277</v>
      </c>
      <c r="E122" s="41" t="s">
        <v>265</v>
      </c>
      <c r="F122" s="45">
        <v>46129</v>
      </c>
      <c r="G122" s="42" t="s">
        <v>278</v>
      </c>
      <c r="H122" s="56">
        <v>46241</v>
      </c>
      <c r="I122" s="50">
        <v>1235</v>
      </c>
      <c r="J122" s="35" t="s">
        <v>279</v>
      </c>
      <c r="K122" s="35" t="s">
        <v>18</v>
      </c>
    </row>
    <row r="123" spans="1:11" ht="15">
      <c r="A123" s="2">
        <v>122</v>
      </c>
      <c r="B123" s="35" t="s">
        <v>280</v>
      </c>
      <c r="C123" s="35" t="s">
        <v>13</v>
      </c>
      <c r="D123" s="37" t="s">
        <v>281</v>
      </c>
      <c r="E123" s="41" t="s">
        <v>282</v>
      </c>
      <c r="F123" s="45">
        <v>46129</v>
      </c>
      <c r="G123" s="42" t="s">
        <v>283</v>
      </c>
      <c r="H123" s="56">
        <v>46153</v>
      </c>
      <c r="I123" s="50">
        <v>670</v>
      </c>
      <c r="J123" s="35" t="s">
        <v>284</v>
      </c>
      <c r="K123" s="35" t="s">
        <v>18</v>
      </c>
    </row>
    <row r="124" spans="1:11" ht="15">
      <c r="A124" s="2">
        <v>123</v>
      </c>
      <c r="B124" s="35" t="s">
        <v>19</v>
      </c>
      <c r="C124" s="35" t="s">
        <v>13</v>
      </c>
      <c r="D124" s="37" t="s">
        <v>285</v>
      </c>
      <c r="E124" s="41" t="s">
        <v>282</v>
      </c>
      <c r="F124" s="45">
        <v>46129</v>
      </c>
      <c r="G124" s="42" t="s">
        <v>286</v>
      </c>
      <c r="H124" s="56">
        <v>46153</v>
      </c>
      <c r="I124" s="50">
        <v>1470.78</v>
      </c>
      <c r="J124" s="35" t="s">
        <v>287</v>
      </c>
      <c r="K124" s="35" t="s">
        <v>18</v>
      </c>
    </row>
    <row r="125" spans="1:11" ht="15">
      <c r="A125" s="2">
        <v>124</v>
      </c>
      <c r="B125" s="35" t="s">
        <v>230</v>
      </c>
      <c r="C125" s="35" t="s">
        <v>13</v>
      </c>
      <c r="D125" s="37" t="s">
        <v>288</v>
      </c>
      <c r="E125" s="41" t="s">
        <v>282</v>
      </c>
      <c r="F125" s="45">
        <v>46129</v>
      </c>
      <c r="G125" s="42" t="s">
        <v>289</v>
      </c>
      <c r="H125" s="56">
        <v>46157</v>
      </c>
      <c r="I125" s="50">
        <v>285</v>
      </c>
      <c r="J125" s="35" t="s">
        <v>290</v>
      </c>
      <c r="K125" s="35" t="s">
        <v>18</v>
      </c>
    </row>
    <row r="126" spans="1:11" ht="15">
      <c r="A126" s="2">
        <v>125</v>
      </c>
      <c r="B126" s="35" t="s">
        <v>291</v>
      </c>
      <c r="C126" s="35" t="s">
        <v>13</v>
      </c>
      <c r="D126" s="37" t="s">
        <v>292</v>
      </c>
      <c r="E126" s="41" t="s">
        <v>282</v>
      </c>
      <c r="F126" s="45">
        <v>46129</v>
      </c>
      <c r="G126" s="42" t="s">
        <v>293</v>
      </c>
      <c r="H126" s="56">
        <v>46160</v>
      </c>
      <c r="I126" s="50">
        <v>1009.96</v>
      </c>
      <c r="J126" s="35" t="s">
        <v>294</v>
      </c>
      <c r="K126" s="35" t="s">
        <v>18</v>
      </c>
    </row>
    <row r="127" spans="1:11" ht="15">
      <c r="A127" s="2">
        <v>126</v>
      </c>
      <c r="B127" s="35" t="s">
        <v>291</v>
      </c>
      <c r="C127" s="35" t="s">
        <v>13</v>
      </c>
      <c r="D127" s="37" t="s">
        <v>295</v>
      </c>
      <c r="E127" s="41" t="s">
        <v>282</v>
      </c>
      <c r="F127" s="45">
        <v>46129</v>
      </c>
      <c r="G127" s="42" t="s">
        <v>296</v>
      </c>
      <c r="H127" s="56">
        <v>46160</v>
      </c>
      <c r="I127" s="50">
        <v>1009.96</v>
      </c>
      <c r="J127" s="35" t="s">
        <v>297</v>
      </c>
      <c r="K127" s="35" t="s">
        <v>18</v>
      </c>
    </row>
    <row r="128" spans="1:11" ht="15">
      <c r="A128" s="2">
        <v>127</v>
      </c>
      <c r="B128" s="35" t="s">
        <v>23</v>
      </c>
      <c r="C128" s="35" t="s">
        <v>13</v>
      </c>
      <c r="D128" s="37" t="s">
        <v>298</v>
      </c>
      <c r="E128" s="41" t="s">
        <v>282</v>
      </c>
      <c r="F128" s="45">
        <v>46129</v>
      </c>
      <c r="G128" s="42" t="s">
        <v>299</v>
      </c>
      <c r="H128" s="56">
        <v>46164</v>
      </c>
      <c r="I128" s="50">
        <v>1208.28</v>
      </c>
      <c r="J128" s="35" t="s">
        <v>300</v>
      </c>
      <c r="K128" s="35" t="s">
        <v>18</v>
      </c>
    </row>
    <row r="129" spans="1:11" ht="15">
      <c r="A129" s="2">
        <v>128</v>
      </c>
      <c r="B129" s="35" t="s">
        <v>23</v>
      </c>
      <c r="C129" s="35" t="s">
        <v>13</v>
      </c>
      <c r="D129" s="37" t="s">
        <v>301</v>
      </c>
      <c r="E129" s="41" t="s">
        <v>282</v>
      </c>
      <c r="F129" s="45">
        <v>46129</v>
      </c>
      <c r="G129" s="42" t="s">
        <v>302</v>
      </c>
      <c r="H129" s="56">
        <v>46164</v>
      </c>
      <c r="I129" s="50">
        <v>1588.28</v>
      </c>
      <c r="J129" s="35" t="s">
        <v>303</v>
      </c>
      <c r="K129" s="35" t="s">
        <v>18</v>
      </c>
    </row>
    <row r="130" spans="1:11" ht="15">
      <c r="A130" s="2">
        <v>129</v>
      </c>
      <c r="B130" s="35" t="s">
        <v>43</v>
      </c>
      <c r="C130" s="35" t="s">
        <v>13</v>
      </c>
      <c r="D130" s="37" t="s">
        <v>162</v>
      </c>
      <c r="E130" s="41" t="s">
        <v>282</v>
      </c>
      <c r="F130" s="45">
        <v>46129</v>
      </c>
      <c r="G130" s="42" t="s">
        <v>304</v>
      </c>
      <c r="H130" s="56">
        <v>46164</v>
      </c>
      <c r="I130" s="50">
        <v>842.46</v>
      </c>
      <c r="J130" s="35" t="s">
        <v>305</v>
      </c>
      <c r="K130" s="35" t="s">
        <v>18</v>
      </c>
    </row>
    <row r="131" spans="1:11" ht="15">
      <c r="A131" s="2">
        <v>130</v>
      </c>
      <c r="B131" s="35" t="s">
        <v>78</v>
      </c>
      <c r="C131" s="35" t="s">
        <v>13</v>
      </c>
      <c r="D131" s="37" t="s">
        <v>306</v>
      </c>
      <c r="E131" s="41" t="s">
        <v>282</v>
      </c>
      <c r="F131" s="45">
        <v>46129</v>
      </c>
      <c r="G131" s="42" t="s">
        <v>307</v>
      </c>
      <c r="H131" s="56">
        <v>46169</v>
      </c>
      <c r="I131" s="50">
        <v>556.64</v>
      </c>
      <c r="J131" s="35" t="s">
        <v>308</v>
      </c>
      <c r="K131" s="35" t="s">
        <v>18</v>
      </c>
    </row>
    <row r="132" spans="1:11" ht="15">
      <c r="A132" s="2">
        <v>131</v>
      </c>
      <c r="B132" s="35" t="s">
        <v>27</v>
      </c>
      <c r="C132" s="35" t="s">
        <v>13</v>
      </c>
      <c r="D132" s="37" t="s">
        <v>309</v>
      </c>
      <c r="E132" s="41" t="s">
        <v>282</v>
      </c>
      <c r="F132" s="45">
        <v>46129</v>
      </c>
      <c r="G132" s="42" t="s">
        <v>310</v>
      </c>
      <c r="H132" s="56">
        <v>46171</v>
      </c>
      <c r="I132" s="50">
        <v>937.46</v>
      </c>
      <c r="J132" s="35" t="s">
        <v>311</v>
      </c>
      <c r="K132" s="35" t="s">
        <v>18</v>
      </c>
    </row>
    <row r="133" spans="1:11" ht="15">
      <c r="A133" s="2">
        <v>132</v>
      </c>
      <c r="B133" s="35" t="s">
        <v>27</v>
      </c>
      <c r="C133" s="35" t="s">
        <v>13</v>
      </c>
      <c r="D133" s="37" t="s">
        <v>312</v>
      </c>
      <c r="E133" s="41" t="s">
        <v>282</v>
      </c>
      <c r="F133" s="45">
        <v>46129</v>
      </c>
      <c r="G133" s="42" t="s">
        <v>313</v>
      </c>
      <c r="H133" s="56">
        <v>46176</v>
      </c>
      <c r="I133" s="50">
        <v>1819.1</v>
      </c>
      <c r="J133" s="35" t="s">
        <v>314</v>
      </c>
      <c r="K133" s="35" t="s">
        <v>18</v>
      </c>
    </row>
    <row r="134" spans="1:11" ht="15">
      <c r="A134" s="2">
        <v>133</v>
      </c>
      <c r="B134" s="35" t="s">
        <v>27</v>
      </c>
      <c r="C134" s="35" t="s">
        <v>13</v>
      </c>
      <c r="D134" s="37" t="s">
        <v>315</v>
      </c>
      <c r="E134" s="41" t="s">
        <v>282</v>
      </c>
      <c r="F134" s="45">
        <v>46129</v>
      </c>
      <c r="G134" s="42" t="s">
        <v>316</v>
      </c>
      <c r="H134" s="56">
        <v>46176</v>
      </c>
      <c r="I134" s="50">
        <v>1534.1</v>
      </c>
      <c r="J134" s="35" t="s">
        <v>317</v>
      </c>
      <c r="K134" s="35" t="s">
        <v>18</v>
      </c>
    </row>
    <row r="135" spans="1:11" ht="15">
      <c r="A135" s="2">
        <v>134</v>
      </c>
      <c r="B135" s="35" t="s">
        <v>27</v>
      </c>
      <c r="C135" s="35" t="s">
        <v>13</v>
      </c>
      <c r="D135" s="37" t="s">
        <v>318</v>
      </c>
      <c r="E135" s="41" t="s">
        <v>282</v>
      </c>
      <c r="F135" s="45">
        <v>46129</v>
      </c>
      <c r="G135" s="42" t="s">
        <v>319</v>
      </c>
      <c r="H135" s="56">
        <v>46181</v>
      </c>
      <c r="I135" s="50">
        <v>1113.28</v>
      </c>
      <c r="J135" s="35" t="s">
        <v>320</v>
      </c>
      <c r="K135" s="35" t="s">
        <v>18</v>
      </c>
    </row>
    <row r="136" spans="1:11" ht="15">
      <c r="A136" s="2">
        <v>135</v>
      </c>
      <c r="B136" s="35" t="s">
        <v>27</v>
      </c>
      <c r="C136" s="35" t="s">
        <v>13</v>
      </c>
      <c r="D136" s="37" t="s">
        <v>321</v>
      </c>
      <c r="E136" s="41" t="s">
        <v>282</v>
      </c>
      <c r="F136" s="45">
        <v>46129</v>
      </c>
      <c r="G136" s="42" t="s">
        <v>322</v>
      </c>
      <c r="H136" s="56">
        <v>46181</v>
      </c>
      <c r="I136" s="50">
        <v>1208.28</v>
      </c>
      <c r="J136" s="35" t="s">
        <v>323</v>
      </c>
      <c r="K136" s="35" t="s">
        <v>18</v>
      </c>
    </row>
    <row r="137" spans="1:11" ht="15">
      <c r="A137" s="2">
        <v>136</v>
      </c>
      <c r="B137" s="35" t="s">
        <v>23</v>
      </c>
      <c r="C137" s="35" t="s">
        <v>13</v>
      </c>
      <c r="D137" s="37" t="s">
        <v>324</v>
      </c>
      <c r="E137" s="41" t="s">
        <v>282</v>
      </c>
      <c r="F137" s="45">
        <v>46129</v>
      </c>
      <c r="G137" s="42" t="s">
        <v>325</v>
      </c>
      <c r="H137" s="56">
        <v>46190</v>
      </c>
      <c r="I137" s="50">
        <v>1148.2</v>
      </c>
      <c r="J137" s="35" t="s">
        <v>326</v>
      </c>
      <c r="K137" s="35" t="s">
        <v>18</v>
      </c>
    </row>
    <row r="138" spans="1:11" ht="15">
      <c r="A138" s="2">
        <v>137</v>
      </c>
      <c r="B138" s="35" t="s">
        <v>327</v>
      </c>
      <c r="C138" s="35" t="s">
        <v>13</v>
      </c>
      <c r="D138" s="37" t="s">
        <v>328</v>
      </c>
      <c r="E138" s="41" t="s">
        <v>282</v>
      </c>
      <c r="F138" s="45">
        <v>46129</v>
      </c>
      <c r="G138" s="42" t="s">
        <v>329</v>
      </c>
      <c r="H138" s="56">
        <v>46190</v>
      </c>
      <c r="I138" s="50">
        <v>1113.28</v>
      </c>
      <c r="J138" s="35" t="s">
        <v>330</v>
      </c>
      <c r="K138" s="35" t="s">
        <v>18</v>
      </c>
    </row>
    <row r="139" spans="1:11" ht="15">
      <c r="A139" s="2">
        <v>138</v>
      </c>
      <c r="B139" s="35" t="s">
        <v>291</v>
      </c>
      <c r="C139" s="35" t="s">
        <v>13</v>
      </c>
      <c r="D139" s="37" t="s">
        <v>295</v>
      </c>
      <c r="E139" s="41" t="s">
        <v>282</v>
      </c>
      <c r="F139" s="45">
        <v>46129</v>
      </c>
      <c r="G139" s="42" t="s">
        <v>331</v>
      </c>
      <c r="H139" s="56">
        <v>46190</v>
      </c>
      <c r="I139" s="50">
        <v>615.82000000000005</v>
      </c>
      <c r="J139" s="35" t="s">
        <v>297</v>
      </c>
      <c r="K139" s="35" t="s">
        <v>18</v>
      </c>
    </row>
    <row r="140" spans="1:11" ht="15">
      <c r="A140" s="2">
        <v>139</v>
      </c>
      <c r="B140" s="35" t="s">
        <v>27</v>
      </c>
      <c r="C140" s="35" t="s">
        <v>13</v>
      </c>
      <c r="D140" s="37" t="s">
        <v>332</v>
      </c>
      <c r="E140" s="41" t="s">
        <v>282</v>
      </c>
      <c r="F140" s="45">
        <v>46129</v>
      </c>
      <c r="G140" s="42" t="s">
        <v>333</v>
      </c>
      <c r="H140" s="56">
        <v>46190</v>
      </c>
      <c r="I140" s="50">
        <v>1303.28</v>
      </c>
      <c r="J140" s="35" t="s">
        <v>334</v>
      </c>
      <c r="K140" s="35" t="s">
        <v>18</v>
      </c>
    </row>
    <row r="141" spans="1:11" ht="15">
      <c r="A141" s="2">
        <v>140</v>
      </c>
      <c r="B141" s="35" t="s">
        <v>27</v>
      </c>
      <c r="C141" s="35" t="s">
        <v>13</v>
      </c>
      <c r="D141" s="37" t="s">
        <v>335</v>
      </c>
      <c r="E141" s="41" t="s">
        <v>282</v>
      </c>
      <c r="F141" s="45">
        <v>46129</v>
      </c>
      <c r="G141" s="42" t="s">
        <v>336</v>
      </c>
      <c r="H141" s="56">
        <v>46190</v>
      </c>
      <c r="I141" s="50">
        <v>1629.1</v>
      </c>
      <c r="J141" s="35" t="s">
        <v>337</v>
      </c>
      <c r="K141" s="35" t="s">
        <v>18</v>
      </c>
    </row>
    <row r="142" spans="1:11" ht="15">
      <c r="A142" s="2">
        <v>141</v>
      </c>
      <c r="B142" s="35" t="s">
        <v>291</v>
      </c>
      <c r="C142" s="35" t="s">
        <v>13</v>
      </c>
      <c r="D142" s="37" t="s">
        <v>338</v>
      </c>
      <c r="E142" s="41" t="s">
        <v>282</v>
      </c>
      <c r="F142" s="45">
        <v>46129</v>
      </c>
      <c r="G142" s="42" t="s">
        <v>339</v>
      </c>
      <c r="H142" s="56">
        <v>46190</v>
      </c>
      <c r="I142" s="50">
        <v>674.96</v>
      </c>
      <c r="J142" s="35" t="s">
        <v>340</v>
      </c>
      <c r="K142" s="35" t="s">
        <v>18</v>
      </c>
    </row>
    <row r="143" spans="1:11" ht="15">
      <c r="A143" s="2">
        <v>142</v>
      </c>
      <c r="B143" s="35" t="s">
        <v>291</v>
      </c>
      <c r="C143" s="35" t="s">
        <v>13</v>
      </c>
      <c r="D143" s="37" t="s">
        <v>341</v>
      </c>
      <c r="E143" s="41" t="s">
        <v>282</v>
      </c>
      <c r="F143" s="45">
        <v>46129</v>
      </c>
      <c r="G143" s="42" t="s">
        <v>342</v>
      </c>
      <c r="H143" s="56">
        <v>46190</v>
      </c>
      <c r="I143" s="50">
        <v>674.96</v>
      </c>
      <c r="J143" s="35" t="s">
        <v>343</v>
      </c>
      <c r="K143" s="35" t="s">
        <v>18</v>
      </c>
    </row>
    <row r="144" spans="1:11" ht="15">
      <c r="A144" s="2">
        <v>143</v>
      </c>
      <c r="B144" s="35" t="s">
        <v>291</v>
      </c>
      <c r="C144" s="35" t="s">
        <v>13</v>
      </c>
      <c r="D144" s="37" t="s">
        <v>344</v>
      </c>
      <c r="E144" s="41" t="s">
        <v>282</v>
      </c>
      <c r="F144" s="45">
        <v>46129</v>
      </c>
      <c r="G144" s="42" t="s">
        <v>345</v>
      </c>
      <c r="H144" s="56">
        <v>46190</v>
      </c>
      <c r="I144" s="50">
        <v>674.96</v>
      </c>
      <c r="J144" s="35" t="s">
        <v>346</v>
      </c>
      <c r="K144" s="35" t="s">
        <v>18</v>
      </c>
    </row>
    <row r="145" spans="1:11" ht="15">
      <c r="A145" s="2">
        <v>144</v>
      </c>
      <c r="B145" s="35" t="s">
        <v>291</v>
      </c>
      <c r="C145" s="35" t="s">
        <v>13</v>
      </c>
      <c r="D145" s="37" t="s">
        <v>347</v>
      </c>
      <c r="E145" s="41" t="s">
        <v>282</v>
      </c>
      <c r="F145" s="45">
        <v>46129</v>
      </c>
      <c r="G145" s="42" t="s">
        <v>348</v>
      </c>
      <c r="H145" s="56">
        <v>46190</v>
      </c>
      <c r="I145" s="50">
        <v>674.96</v>
      </c>
      <c r="J145" s="35" t="s">
        <v>349</v>
      </c>
      <c r="K145" s="35" t="s">
        <v>18</v>
      </c>
    </row>
    <row r="146" spans="1:11" ht="15">
      <c r="A146" s="2">
        <v>145</v>
      </c>
      <c r="B146" s="35" t="s">
        <v>350</v>
      </c>
      <c r="C146" s="35" t="s">
        <v>13</v>
      </c>
      <c r="D146" s="37" t="s">
        <v>351</v>
      </c>
      <c r="E146" s="41" t="s">
        <v>282</v>
      </c>
      <c r="F146" s="45">
        <v>46129</v>
      </c>
      <c r="G146" s="42" t="s">
        <v>352</v>
      </c>
      <c r="H146" s="56">
        <v>46190</v>
      </c>
      <c r="I146" s="50">
        <v>1303.28</v>
      </c>
      <c r="J146" s="35" t="s">
        <v>353</v>
      </c>
      <c r="K146" s="35" t="s">
        <v>18</v>
      </c>
    </row>
    <row r="147" spans="1:11" ht="15">
      <c r="A147" s="2">
        <v>146</v>
      </c>
      <c r="B147" s="35" t="s">
        <v>43</v>
      </c>
      <c r="C147" s="35" t="s">
        <v>13</v>
      </c>
      <c r="D147" s="37" t="s">
        <v>354</v>
      </c>
      <c r="E147" s="41" t="s">
        <v>282</v>
      </c>
      <c r="F147" s="45">
        <v>46129</v>
      </c>
      <c r="G147" s="42" t="s">
        <v>355</v>
      </c>
      <c r="H147" s="56">
        <v>46198</v>
      </c>
      <c r="I147" s="50">
        <v>325.82</v>
      </c>
      <c r="J147" s="35" t="s">
        <v>356</v>
      </c>
      <c r="K147" s="35" t="s">
        <v>18</v>
      </c>
    </row>
    <row r="148" spans="1:11" ht="15">
      <c r="A148" s="2">
        <v>147</v>
      </c>
      <c r="B148" s="35" t="s">
        <v>43</v>
      </c>
      <c r="C148" s="35" t="s">
        <v>13</v>
      </c>
      <c r="D148" s="37" t="s">
        <v>162</v>
      </c>
      <c r="E148" s="41" t="s">
        <v>282</v>
      </c>
      <c r="F148" s="45">
        <v>46129</v>
      </c>
      <c r="G148" s="42" t="s">
        <v>357</v>
      </c>
      <c r="H148" s="56">
        <v>46198</v>
      </c>
      <c r="I148" s="50">
        <v>325.82</v>
      </c>
      <c r="J148" s="35" t="s">
        <v>358</v>
      </c>
      <c r="K148" s="35" t="s">
        <v>18</v>
      </c>
    </row>
    <row r="149" spans="1:11" ht="15">
      <c r="A149" s="2">
        <v>148</v>
      </c>
      <c r="B149" s="35" t="s">
        <v>27</v>
      </c>
      <c r="C149" s="35" t="s">
        <v>13</v>
      </c>
      <c r="D149" s="37" t="s">
        <v>359</v>
      </c>
      <c r="E149" s="41" t="s">
        <v>282</v>
      </c>
      <c r="F149" s="45">
        <v>46129</v>
      </c>
      <c r="G149" s="42" t="s">
        <v>360</v>
      </c>
      <c r="H149" s="56">
        <v>46198</v>
      </c>
      <c r="I149" s="50">
        <v>1680.78</v>
      </c>
      <c r="J149" s="35" t="s">
        <v>361</v>
      </c>
      <c r="K149" s="35" t="s">
        <v>18</v>
      </c>
    </row>
    <row r="150" spans="1:11" ht="15">
      <c r="A150" s="2">
        <v>149</v>
      </c>
      <c r="B150" s="35" t="s">
        <v>78</v>
      </c>
      <c r="C150" s="35" t="s">
        <v>13</v>
      </c>
      <c r="D150" s="37" t="s">
        <v>362</v>
      </c>
      <c r="E150" s="41" t="s">
        <v>282</v>
      </c>
      <c r="F150" s="45">
        <v>46129</v>
      </c>
      <c r="G150" s="42" t="s">
        <v>363</v>
      </c>
      <c r="H150" s="56">
        <v>46199</v>
      </c>
      <c r="I150" s="50">
        <v>842.46</v>
      </c>
      <c r="J150" s="35" t="s">
        <v>364</v>
      </c>
      <c r="K150" s="35" t="s">
        <v>18</v>
      </c>
    </row>
    <row r="151" spans="1:11" ht="15">
      <c r="A151" s="2">
        <v>150</v>
      </c>
      <c r="B151" s="35" t="s">
        <v>291</v>
      </c>
      <c r="C151" s="35" t="s">
        <v>13</v>
      </c>
      <c r="D151" s="37" t="s">
        <v>338</v>
      </c>
      <c r="E151" s="41" t="s">
        <v>282</v>
      </c>
      <c r="F151" s="45">
        <v>46129</v>
      </c>
      <c r="G151" s="42" t="s">
        <v>365</v>
      </c>
      <c r="H151" s="56">
        <v>46206</v>
      </c>
      <c r="I151" s="50">
        <v>335</v>
      </c>
      <c r="J151" s="35" t="s">
        <v>340</v>
      </c>
      <c r="K151" s="35" t="s">
        <v>18</v>
      </c>
    </row>
    <row r="152" spans="1:11" ht="15">
      <c r="A152" s="2">
        <v>151</v>
      </c>
      <c r="B152" s="35" t="s">
        <v>182</v>
      </c>
      <c r="C152" s="35" t="s">
        <v>13</v>
      </c>
      <c r="D152" s="37" t="s">
        <v>185</v>
      </c>
      <c r="E152" s="41" t="s">
        <v>282</v>
      </c>
      <c r="F152" s="45">
        <v>46129</v>
      </c>
      <c r="G152" s="42" t="s">
        <v>366</v>
      </c>
      <c r="H152" s="56">
        <v>46206</v>
      </c>
      <c r="I152" s="50">
        <v>1208.28</v>
      </c>
      <c r="J152" s="35" t="s">
        <v>367</v>
      </c>
      <c r="K152" s="35" t="s">
        <v>18</v>
      </c>
    </row>
    <row r="153" spans="1:11" ht="15">
      <c r="A153" s="2">
        <v>152</v>
      </c>
      <c r="B153" s="35" t="s">
        <v>291</v>
      </c>
      <c r="C153" s="35" t="s">
        <v>13</v>
      </c>
      <c r="D153" s="37" t="s">
        <v>347</v>
      </c>
      <c r="E153" s="41" t="s">
        <v>282</v>
      </c>
      <c r="F153" s="45">
        <v>46129</v>
      </c>
      <c r="G153" s="42" t="s">
        <v>368</v>
      </c>
      <c r="H153" s="56">
        <v>46206</v>
      </c>
      <c r="I153" s="50">
        <v>335</v>
      </c>
      <c r="J153" s="35" t="s">
        <v>349</v>
      </c>
      <c r="K153" s="35" t="s">
        <v>18</v>
      </c>
    </row>
    <row r="154" spans="1:11" ht="15">
      <c r="A154" s="2">
        <v>153</v>
      </c>
      <c r="B154" s="35" t="s">
        <v>182</v>
      </c>
      <c r="C154" s="35" t="s">
        <v>13</v>
      </c>
      <c r="D154" s="37" t="s">
        <v>186</v>
      </c>
      <c r="E154" s="41" t="s">
        <v>282</v>
      </c>
      <c r="F154" s="45">
        <v>46129</v>
      </c>
      <c r="G154" s="42" t="s">
        <v>369</v>
      </c>
      <c r="H154" s="56">
        <v>46206</v>
      </c>
      <c r="I154" s="50">
        <v>1113.28</v>
      </c>
      <c r="J154" s="35" t="s">
        <v>370</v>
      </c>
      <c r="K154" s="35" t="s">
        <v>18</v>
      </c>
    </row>
    <row r="155" spans="1:11" ht="15">
      <c r="A155" s="2">
        <v>154</v>
      </c>
      <c r="B155" s="35" t="s">
        <v>291</v>
      </c>
      <c r="C155" s="35" t="s">
        <v>13</v>
      </c>
      <c r="D155" s="37" t="s">
        <v>371</v>
      </c>
      <c r="E155" s="41" t="s">
        <v>282</v>
      </c>
      <c r="F155" s="45">
        <v>46129</v>
      </c>
      <c r="G155" s="42" t="s">
        <v>372</v>
      </c>
      <c r="H155" s="56">
        <v>46206</v>
      </c>
      <c r="I155" s="50">
        <v>1009.96</v>
      </c>
      <c r="J155" s="35" t="s">
        <v>373</v>
      </c>
      <c r="K155" s="35" t="s">
        <v>18</v>
      </c>
    </row>
    <row r="156" spans="1:11" ht="15">
      <c r="A156" s="2">
        <v>155</v>
      </c>
      <c r="B156" s="35" t="s">
        <v>291</v>
      </c>
      <c r="C156" s="35" t="s">
        <v>13</v>
      </c>
      <c r="D156" s="37" t="s">
        <v>341</v>
      </c>
      <c r="E156" s="41" t="s">
        <v>282</v>
      </c>
      <c r="F156" s="45">
        <v>46129</v>
      </c>
      <c r="G156" s="42" t="s">
        <v>374</v>
      </c>
      <c r="H156" s="56">
        <v>46206</v>
      </c>
      <c r="I156" s="50">
        <v>335</v>
      </c>
      <c r="J156" s="35" t="s">
        <v>343</v>
      </c>
      <c r="K156" s="35" t="s">
        <v>18</v>
      </c>
    </row>
    <row r="157" spans="1:11" ht="15">
      <c r="A157" s="2">
        <v>156</v>
      </c>
      <c r="B157" s="35" t="s">
        <v>291</v>
      </c>
      <c r="C157" s="35" t="s">
        <v>13</v>
      </c>
      <c r="D157" s="37" t="s">
        <v>344</v>
      </c>
      <c r="E157" s="41" t="s">
        <v>282</v>
      </c>
      <c r="F157" s="45">
        <v>46129</v>
      </c>
      <c r="G157" s="42" t="s">
        <v>375</v>
      </c>
      <c r="H157" s="56">
        <v>46206</v>
      </c>
      <c r="I157" s="50">
        <v>335</v>
      </c>
      <c r="J157" s="35" t="s">
        <v>346</v>
      </c>
      <c r="K157" s="35" t="s">
        <v>18</v>
      </c>
    </row>
    <row r="158" spans="1:11" ht="15">
      <c r="A158" s="2">
        <v>157</v>
      </c>
      <c r="B158" s="35" t="s">
        <v>182</v>
      </c>
      <c r="C158" s="35" t="s">
        <v>13</v>
      </c>
      <c r="D158" s="37" t="s">
        <v>183</v>
      </c>
      <c r="E158" s="41" t="s">
        <v>282</v>
      </c>
      <c r="F158" s="45">
        <v>46129</v>
      </c>
      <c r="G158" s="42" t="s">
        <v>376</v>
      </c>
      <c r="H158" s="56">
        <v>46211</v>
      </c>
      <c r="I158" s="50">
        <v>1113.28</v>
      </c>
      <c r="J158" s="35" t="s">
        <v>377</v>
      </c>
      <c r="K158" s="35" t="s">
        <v>18</v>
      </c>
    </row>
    <row r="159" spans="1:11" ht="15">
      <c r="A159" s="2">
        <v>158</v>
      </c>
      <c r="B159" s="35" t="s">
        <v>246</v>
      </c>
      <c r="C159" s="35" t="s">
        <v>13</v>
      </c>
      <c r="D159" s="37" t="s">
        <v>378</v>
      </c>
      <c r="E159" s="41" t="s">
        <v>282</v>
      </c>
      <c r="F159" s="45">
        <v>46129</v>
      </c>
      <c r="G159" s="42" t="s">
        <v>379</v>
      </c>
      <c r="H159" s="56">
        <v>46212</v>
      </c>
      <c r="I159" s="50">
        <v>1493.28</v>
      </c>
      <c r="J159" s="35" t="s">
        <v>380</v>
      </c>
      <c r="K159" s="35" t="s">
        <v>18</v>
      </c>
    </row>
    <row r="160" spans="1:11" ht="15">
      <c r="A160" s="2">
        <v>159</v>
      </c>
      <c r="B160" s="35" t="s">
        <v>91</v>
      </c>
      <c r="C160" s="35" t="s">
        <v>13</v>
      </c>
      <c r="D160" s="37" t="s">
        <v>381</v>
      </c>
      <c r="E160" s="41" t="s">
        <v>282</v>
      </c>
      <c r="F160" s="45">
        <v>46129</v>
      </c>
      <c r="G160" s="42" t="s">
        <v>382</v>
      </c>
      <c r="H160" s="56">
        <v>46218</v>
      </c>
      <c r="I160" s="50">
        <v>95</v>
      </c>
      <c r="J160" s="35" t="s">
        <v>383</v>
      </c>
      <c r="K160" s="35" t="s">
        <v>18</v>
      </c>
    </row>
    <row r="161" spans="1:11" ht="15">
      <c r="A161" s="2">
        <v>160</v>
      </c>
      <c r="B161" s="35" t="s">
        <v>95</v>
      </c>
      <c r="C161" s="35" t="s">
        <v>13</v>
      </c>
      <c r="D161" s="37" t="s">
        <v>384</v>
      </c>
      <c r="E161" s="41" t="s">
        <v>282</v>
      </c>
      <c r="F161" s="45">
        <v>46129</v>
      </c>
      <c r="G161" s="42" t="s">
        <v>385</v>
      </c>
      <c r="H161" s="56">
        <v>46224</v>
      </c>
      <c r="I161" s="50">
        <v>2916.6</v>
      </c>
      <c r="J161" s="35" t="s">
        <v>386</v>
      </c>
      <c r="K161" s="35" t="s">
        <v>18</v>
      </c>
    </row>
    <row r="162" spans="1:11" ht="15">
      <c r="A162" s="2">
        <v>161</v>
      </c>
      <c r="B162" s="35" t="s">
        <v>19</v>
      </c>
      <c r="C162" s="35" t="s">
        <v>13</v>
      </c>
      <c r="D162" s="37" t="s">
        <v>387</v>
      </c>
      <c r="E162" s="41" t="s">
        <v>282</v>
      </c>
      <c r="F162" s="45">
        <v>46129</v>
      </c>
      <c r="G162" s="42" t="s">
        <v>388</v>
      </c>
      <c r="H162" s="56">
        <v>46226</v>
      </c>
      <c r="I162" s="50">
        <v>1534.1</v>
      </c>
      <c r="J162" s="35" t="s">
        <v>389</v>
      </c>
      <c r="K162" s="35" t="s">
        <v>18</v>
      </c>
    </row>
    <row r="163" spans="1:11" ht="15">
      <c r="A163" s="2">
        <v>162</v>
      </c>
      <c r="B163" s="35" t="s">
        <v>57</v>
      </c>
      <c r="C163" s="35" t="s">
        <v>13</v>
      </c>
      <c r="D163" s="37" t="s">
        <v>390</v>
      </c>
      <c r="E163" s="41" t="s">
        <v>282</v>
      </c>
      <c r="F163" s="45">
        <v>46129</v>
      </c>
      <c r="G163" s="42" t="s">
        <v>391</v>
      </c>
      <c r="H163" s="56">
        <v>46226</v>
      </c>
      <c r="I163" s="50">
        <v>1914.1</v>
      </c>
      <c r="J163" s="35" t="s">
        <v>392</v>
      </c>
      <c r="K163" s="35" t="s">
        <v>18</v>
      </c>
    </row>
    <row r="164" spans="1:11" ht="15">
      <c r="A164" s="2">
        <v>163</v>
      </c>
      <c r="B164" s="35" t="s">
        <v>57</v>
      </c>
      <c r="C164" s="35" t="s">
        <v>13</v>
      </c>
      <c r="D164" s="37" t="s">
        <v>393</v>
      </c>
      <c r="E164" s="41" t="s">
        <v>282</v>
      </c>
      <c r="F164" s="45">
        <v>46129</v>
      </c>
      <c r="G164" s="42" t="s">
        <v>394</v>
      </c>
      <c r="H164" s="56">
        <v>46227</v>
      </c>
      <c r="I164" s="50">
        <v>1113.28</v>
      </c>
      <c r="J164" s="35" t="s">
        <v>395</v>
      </c>
      <c r="K164" s="35" t="s">
        <v>18</v>
      </c>
    </row>
    <row r="165" spans="1:11" ht="15">
      <c r="A165" s="2">
        <v>164</v>
      </c>
      <c r="B165" s="35" t="s">
        <v>91</v>
      </c>
      <c r="C165" s="35" t="s">
        <v>13</v>
      </c>
      <c r="D165" s="37" t="s">
        <v>381</v>
      </c>
      <c r="E165" s="41" t="s">
        <v>282</v>
      </c>
      <c r="F165" s="45">
        <v>46129</v>
      </c>
      <c r="G165" s="42" t="s">
        <v>396</v>
      </c>
      <c r="H165" s="56">
        <v>46232</v>
      </c>
      <c r="I165" s="50">
        <v>1290.78</v>
      </c>
      <c r="J165" s="35" t="s">
        <v>383</v>
      </c>
      <c r="K165" s="35" t="s">
        <v>18</v>
      </c>
    </row>
    <row r="166" spans="1:11" ht="15">
      <c r="A166" s="2">
        <v>165</v>
      </c>
      <c r="B166" s="35" t="s">
        <v>19</v>
      </c>
      <c r="C166" s="35" t="s">
        <v>13</v>
      </c>
      <c r="D166" s="37" t="s">
        <v>397</v>
      </c>
      <c r="E166" s="41" t="s">
        <v>282</v>
      </c>
      <c r="F166" s="45">
        <v>46129</v>
      </c>
      <c r="G166" s="42" t="s">
        <v>398</v>
      </c>
      <c r="H166" s="56">
        <v>46233</v>
      </c>
      <c r="I166" s="50">
        <v>394.14</v>
      </c>
      <c r="J166" s="35" t="s">
        <v>399</v>
      </c>
      <c r="K166" s="35" t="s">
        <v>18</v>
      </c>
    </row>
    <row r="167" spans="1:11" ht="15">
      <c r="A167" s="2">
        <v>166</v>
      </c>
      <c r="B167" s="35" t="s">
        <v>19</v>
      </c>
      <c r="C167" s="35" t="s">
        <v>13</v>
      </c>
      <c r="D167" s="37" t="s">
        <v>400</v>
      </c>
      <c r="E167" s="41" t="s">
        <v>282</v>
      </c>
      <c r="F167" s="45">
        <v>46129</v>
      </c>
      <c r="G167" s="42" t="s">
        <v>401</v>
      </c>
      <c r="H167" s="56">
        <v>46233</v>
      </c>
      <c r="I167" s="50">
        <v>394.14</v>
      </c>
      <c r="J167" s="35" t="s">
        <v>402</v>
      </c>
      <c r="K167" s="35" t="s">
        <v>18</v>
      </c>
    </row>
    <row r="168" spans="1:11" ht="15">
      <c r="A168" s="2">
        <v>167</v>
      </c>
      <c r="B168" s="35" t="s">
        <v>34</v>
      </c>
      <c r="C168" s="35" t="s">
        <v>13</v>
      </c>
      <c r="D168" s="37" t="s">
        <v>172</v>
      </c>
      <c r="E168" s="41" t="s">
        <v>282</v>
      </c>
      <c r="F168" s="45">
        <v>46129</v>
      </c>
      <c r="G168" s="42" t="s">
        <v>403</v>
      </c>
      <c r="H168" s="56">
        <v>46233</v>
      </c>
      <c r="I168" s="50">
        <v>1493.28</v>
      </c>
      <c r="J168" s="35" t="s">
        <v>404</v>
      </c>
      <c r="K168" s="35" t="s">
        <v>18</v>
      </c>
    </row>
    <row r="169" spans="1:11" ht="15">
      <c r="A169" s="2">
        <v>168</v>
      </c>
      <c r="B169" s="35" t="s">
        <v>34</v>
      </c>
      <c r="C169" s="35" t="s">
        <v>13</v>
      </c>
      <c r="D169" s="37" t="s">
        <v>173</v>
      </c>
      <c r="E169" s="41" t="s">
        <v>282</v>
      </c>
      <c r="F169" s="45">
        <v>46129</v>
      </c>
      <c r="G169" s="42" t="s">
        <v>405</v>
      </c>
      <c r="H169" s="56">
        <v>46233</v>
      </c>
      <c r="I169" s="50">
        <v>1588.28</v>
      </c>
      <c r="J169" s="35" t="s">
        <v>406</v>
      </c>
      <c r="K169" s="35" t="s">
        <v>18</v>
      </c>
    </row>
    <row r="170" spans="1:11" ht="15">
      <c r="A170" s="2">
        <v>169</v>
      </c>
      <c r="B170" s="35" t="s">
        <v>34</v>
      </c>
      <c r="C170" s="35" t="s">
        <v>13</v>
      </c>
      <c r="D170" s="37" t="s">
        <v>177</v>
      </c>
      <c r="E170" s="41" t="s">
        <v>282</v>
      </c>
      <c r="F170" s="45">
        <v>46129</v>
      </c>
      <c r="G170" s="42" t="s">
        <v>407</v>
      </c>
      <c r="H170" s="56">
        <v>46233</v>
      </c>
      <c r="I170" s="50">
        <v>1493.28</v>
      </c>
      <c r="J170" s="35" t="s">
        <v>408</v>
      </c>
      <c r="K170" s="35" t="s">
        <v>18</v>
      </c>
    </row>
    <row r="171" spans="1:11" ht="15">
      <c r="A171" s="2">
        <v>170</v>
      </c>
      <c r="B171" s="35" t="s">
        <v>34</v>
      </c>
      <c r="C171" s="35" t="s">
        <v>13</v>
      </c>
      <c r="D171" s="37" t="s">
        <v>409</v>
      </c>
      <c r="E171" s="41" t="s">
        <v>282</v>
      </c>
      <c r="F171" s="45">
        <v>46129</v>
      </c>
      <c r="G171" s="42" t="s">
        <v>410</v>
      </c>
      <c r="H171" s="56">
        <v>46234</v>
      </c>
      <c r="I171" s="50">
        <v>787.46</v>
      </c>
      <c r="J171" s="35" t="s">
        <v>411</v>
      </c>
      <c r="K171" s="35" t="s">
        <v>18</v>
      </c>
    </row>
    <row r="172" spans="1:11" ht="15">
      <c r="A172" s="2">
        <v>171</v>
      </c>
      <c r="B172" s="35" t="s">
        <v>57</v>
      </c>
      <c r="C172" s="35" t="s">
        <v>13</v>
      </c>
      <c r="D172" s="37" t="s">
        <v>412</v>
      </c>
      <c r="E172" s="41" t="s">
        <v>282</v>
      </c>
      <c r="F172" s="45">
        <v>46129</v>
      </c>
      <c r="G172" s="42" t="s">
        <v>413</v>
      </c>
      <c r="H172" s="56">
        <v>46234</v>
      </c>
      <c r="I172" s="50">
        <v>1219.96</v>
      </c>
      <c r="J172" s="35" t="s">
        <v>414</v>
      </c>
      <c r="K172" s="35" t="s">
        <v>18</v>
      </c>
    </row>
    <row r="173" spans="1:11" ht="15">
      <c r="A173" s="2">
        <v>172</v>
      </c>
      <c r="B173" s="35" t="s">
        <v>34</v>
      </c>
      <c r="C173" s="35" t="s">
        <v>13</v>
      </c>
      <c r="D173" s="37" t="s">
        <v>171</v>
      </c>
      <c r="E173" s="41" t="s">
        <v>282</v>
      </c>
      <c r="F173" s="45">
        <v>46129</v>
      </c>
      <c r="G173" s="42" t="s">
        <v>415</v>
      </c>
      <c r="H173" s="56">
        <v>46237</v>
      </c>
      <c r="I173" s="50">
        <v>1493.28</v>
      </c>
      <c r="J173" s="35" t="s">
        <v>416</v>
      </c>
      <c r="K173" s="35" t="s">
        <v>18</v>
      </c>
    </row>
    <row r="174" spans="1:11" ht="15">
      <c r="A174" s="2">
        <v>173</v>
      </c>
      <c r="B174" s="35" t="s">
        <v>19</v>
      </c>
      <c r="C174" s="35" t="s">
        <v>13</v>
      </c>
      <c r="D174" s="37" t="s">
        <v>285</v>
      </c>
      <c r="E174" s="41" t="s">
        <v>282</v>
      </c>
      <c r="F174" s="45">
        <v>46129</v>
      </c>
      <c r="G174" s="42" t="s">
        <v>417</v>
      </c>
      <c r="H174" s="56">
        <v>46248</v>
      </c>
      <c r="I174" s="50">
        <v>1432.46</v>
      </c>
      <c r="J174" s="35" t="s">
        <v>418</v>
      </c>
      <c r="K174" s="35" t="s">
        <v>18</v>
      </c>
    </row>
    <row r="175" spans="1:11" ht="15">
      <c r="A175" s="2">
        <v>174</v>
      </c>
      <c r="E175" s="41"/>
      <c r="F175" s="42"/>
      <c r="G175" s="42"/>
      <c r="H175" s="56"/>
      <c r="I175" s="50"/>
      <c r="J175" s="35"/>
    </row>
    <row r="176" spans="1:11" ht="15">
      <c r="A176" s="2">
        <v>175</v>
      </c>
      <c r="E176" s="41"/>
      <c r="F176" s="42"/>
      <c r="G176" s="42"/>
      <c r="H176" s="56"/>
      <c r="I176" s="50"/>
      <c r="J176" s="35"/>
    </row>
    <row r="177" spans="1:10" ht="15">
      <c r="A177" s="2">
        <v>176</v>
      </c>
      <c r="E177" s="41"/>
      <c r="F177" s="42"/>
      <c r="G177" s="42"/>
      <c r="H177" s="56"/>
      <c r="I177" s="50"/>
      <c r="J177" s="35"/>
    </row>
    <row r="178" spans="1:10" ht="15">
      <c r="A178" s="2">
        <v>177</v>
      </c>
      <c r="E178" s="41"/>
      <c r="F178" s="42"/>
      <c r="G178" s="42"/>
      <c r="H178" s="57"/>
      <c r="I178" s="50"/>
      <c r="J178" s="35"/>
    </row>
    <row r="179" spans="1:10" ht="15">
      <c r="A179" s="2">
        <v>178</v>
      </c>
      <c r="E179" s="41"/>
      <c r="F179" s="42"/>
      <c r="G179" s="42"/>
      <c r="H179" s="56"/>
      <c r="I179" s="50"/>
      <c r="J179" s="35"/>
    </row>
    <row r="180" spans="1:10" ht="15">
      <c r="A180" s="2">
        <v>179</v>
      </c>
      <c r="E180" s="41"/>
      <c r="F180" s="42"/>
      <c r="G180" s="42"/>
      <c r="H180" s="56"/>
      <c r="I180" s="50"/>
      <c r="J180" s="35"/>
    </row>
    <row r="181" spans="1:10" ht="15">
      <c r="A181" s="2">
        <v>180</v>
      </c>
      <c r="E181" s="41"/>
      <c r="F181" s="42"/>
      <c r="G181" s="42"/>
      <c r="H181" s="56"/>
      <c r="I181" s="50"/>
      <c r="J181" s="35"/>
    </row>
    <row r="182" spans="1:10" ht="15">
      <c r="A182" s="2">
        <v>181</v>
      </c>
      <c r="E182" s="41"/>
      <c r="F182" s="42"/>
      <c r="G182" s="42"/>
      <c r="H182" s="56"/>
      <c r="I182" s="50"/>
      <c r="J182" s="35"/>
    </row>
    <row r="183" spans="1:10" ht="15">
      <c r="A183" s="2">
        <v>182</v>
      </c>
      <c r="E183" s="41"/>
      <c r="F183" s="42"/>
      <c r="G183" s="42"/>
      <c r="H183" s="56"/>
      <c r="I183" s="50"/>
      <c r="J183" s="35"/>
    </row>
    <row r="184" spans="1:10" ht="15">
      <c r="A184" s="2">
        <v>183</v>
      </c>
      <c r="E184" s="41"/>
      <c r="F184" s="42"/>
      <c r="G184" s="42"/>
      <c r="H184" s="56"/>
      <c r="I184" s="50"/>
      <c r="J184" s="35"/>
    </row>
    <row r="185" spans="1:10" ht="15">
      <c r="A185" s="2">
        <v>184</v>
      </c>
      <c r="E185" s="41"/>
      <c r="F185" s="42"/>
      <c r="G185" s="42"/>
      <c r="H185" s="56"/>
      <c r="I185" s="50"/>
      <c r="J185" s="35"/>
    </row>
    <row r="186" spans="1:10" ht="15">
      <c r="A186" s="2">
        <v>185</v>
      </c>
      <c r="E186" s="41"/>
      <c r="F186" s="42"/>
      <c r="G186" s="42"/>
      <c r="H186" s="56"/>
      <c r="I186" s="50"/>
      <c r="J186" s="35"/>
    </row>
    <row r="187" spans="1:10" ht="15">
      <c r="A187" s="2">
        <v>186</v>
      </c>
      <c r="E187" s="41"/>
      <c r="F187" s="42"/>
      <c r="G187" s="42"/>
      <c r="H187" s="56"/>
      <c r="I187" s="50"/>
      <c r="J187" s="35"/>
    </row>
    <row r="188" spans="1:10" ht="15">
      <c r="A188" s="2">
        <v>187</v>
      </c>
      <c r="E188" s="41"/>
      <c r="F188" s="42"/>
      <c r="G188" s="42"/>
      <c r="H188" s="56"/>
      <c r="I188" s="50"/>
      <c r="J188" s="35"/>
    </row>
    <row r="189" spans="1:10" ht="15">
      <c r="A189" s="2">
        <v>188</v>
      </c>
      <c r="E189" s="41"/>
      <c r="F189" s="42"/>
      <c r="G189" s="42"/>
      <c r="H189" s="56"/>
      <c r="I189" s="50"/>
      <c r="J189" s="35"/>
    </row>
    <row r="190" spans="1:10" ht="15">
      <c r="A190" s="2">
        <v>189</v>
      </c>
      <c r="E190" s="41"/>
      <c r="F190" s="42"/>
      <c r="G190" s="42"/>
      <c r="H190" s="56"/>
      <c r="I190" s="50"/>
      <c r="J190" s="35"/>
    </row>
    <row r="191" spans="1:10" ht="15">
      <c r="A191" s="2">
        <v>190</v>
      </c>
      <c r="E191" s="41"/>
      <c r="F191" s="42"/>
      <c r="G191" s="42"/>
      <c r="H191" s="56"/>
      <c r="I191" s="50"/>
      <c r="J191" s="35"/>
    </row>
    <row r="192" spans="1:10" ht="15">
      <c r="A192" s="2">
        <v>191</v>
      </c>
      <c r="E192" s="41"/>
      <c r="F192" s="42"/>
      <c r="G192" s="42"/>
      <c r="H192" s="57"/>
      <c r="I192" s="50"/>
      <c r="J192" s="35"/>
    </row>
    <row r="193" spans="1:10" ht="15">
      <c r="A193" s="2">
        <v>192</v>
      </c>
      <c r="E193" s="41"/>
      <c r="F193" s="42"/>
      <c r="G193" s="42"/>
      <c r="H193" s="56"/>
      <c r="I193" s="50"/>
      <c r="J193" s="35"/>
    </row>
    <row r="194" spans="1:10" ht="15">
      <c r="A194" s="2">
        <v>193</v>
      </c>
      <c r="E194" s="41"/>
      <c r="F194" s="42"/>
      <c r="G194" s="42"/>
      <c r="H194" s="56"/>
      <c r="I194" s="50"/>
      <c r="J194" s="35"/>
    </row>
    <row r="195" spans="1:10" ht="15">
      <c r="A195" s="2">
        <v>194</v>
      </c>
      <c r="E195" s="41"/>
      <c r="F195" s="42"/>
      <c r="G195" s="42"/>
      <c r="H195" s="56"/>
      <c r="I195" s="50"/>
      <c r="J195" s="35"/>
    </row>
    <row r="196" spans="1:10" ht="15">
      <c r="A196" s="2">
        <v>195</v>
      </c>
      <c r="E196" s="41"/>
      <c r="F196" s="42"/>
      <c r="G196" s="42"/>
      <c r="H196" s="56"/>
      <c r="I196" s="50"/>
      <c r="J196" s="35"/>
    </row>
    <row r="197" spans="1:10" ht="15">
      <c r="A197" s="2">
        <v>196</v>
      </c>
      <c r="E197" s="41"/>
      <c r="F197" s="42"/>
      <c r="G197" s="42"/>
      <c r="H197" s="56"/>
      <c r="I197" s="50"/>
      <c r="J197" s="35"/>
    </row>
    <row r="198" spans="1:10" ht="15">
      <c r="A198" s="2">
        <v>197</v>
      </c>
      <c r="E198" s="41"/>
      <c r="F198" s="42"/>
      <c r="G198" s="42"/>
      <c r="H198" s="56"/>
      <c r="I198" s="50"/>
      <c r="J198" s="35"/>
    </row>
    <row r="199" spans="1:10" ht="15">
      <c r="A199" s="2">
        <v>198</v>
      </c>
      <c r="E199" s="41"/>
      <c r="F199" s="42"/>
      <c r="G199" s="42"/>
      <c r="H199" s="56"/>
      <c r="I199" s="50"/>
      <c r="J199" s="35"/>
    </row>
    <row r="200" spans="1:10" ht="15">
      <c r="A200" s="2">
        <v>199</v>
      </c>
      <c r="E200" s="41"/>
      <c r="F200" s="42"/>
      <c r="G200" s="42"/>
      <c r="H200" s="56"/>
      <c r="I200" s="50"/>
      <c r="J200" s="35"/>
    </row>
    <row r="201" spans="1:10" ht="15">
      <c r="A201" s="2">
        <v>200</v>
      </c>
      <c r="E201" s="41"/>
      <c r="F201" s="42"/>
      <c r="G201" s="42"/>
      <c r="H201" s="56"/>
      <c r="I201" s="50"/>
      <c r="J201" s="35"/>
    </row>
    <row r="202" spans="1:10" ht="15">
      <c r="A202" s="2">
        <v>201</v>
      </c>
      <c r="E202" s="41"/>
      <c r="F202" s="42"/>
      <c r="G202" s="42"/>
      <c r="H202" s="56"/>
      <c r="I202" s="50"/>
      <c r="J202" s="35"/>
    </row>
    <row r="203" spans="1:10" ht="15">
      <c r="A203" s="2">
        <v>202</v>
      </c>
      <c r="E203" s="41"/>
      <c r="F203" s="42"/>
      <c r="G203" s="42"/>
      <c r="H203" s="56"/>
      <c r="I203" s="50"/>
      <c r="J203" s="35"/>
    </row>
    <row r="204" spans="1:10" ht="15">
      <c r="A204" s="2">
        <v>203</v>
      </c>
      <c r="E204" s="41"/>
      <c r="F204" s="42"/>
      <c r="G204" s="42"/>
      <c r="H204" s="56"/>
      <c r="I204" s="50"/>
      <c r="J204" s="35"/>
    </row>
    <row r="205" spans="1:10" ht="15">
      <c r="A205" s="2">
        <v>204</v>
      </c>
      <c r="E205" s="41"/>
      <c r="F205" s="42"/>
      <c r="G205" s="42"/>
      <c r="H205" s="56"/>
      <c r="I205" s="50"/>
      <c r="J205" s="35"/>
    </row>
    <row r="206" spans="1:10" ht="15">
      <c r="A206" s="2">
        <v>205</v>
      </c>
      <c r="E206" s="41"/>
      <c r="F206" s="42"/>
      <c r="G206" s="42"/>
      <c r="H206" s="56"/>
      <c r="I206" s="50"/>
      <c r="J206" s="35"/>
    </row>
    <row r="207" spans="1:10" ht="15">
      <c r="A207" s="2">
        <v>206</v>
      </c>
      <c r="E207" s="41"/>
      <c r="F207" s="42"/>
      <c r="G207" s="42"/>
      <c r="H207" s="56"/>
      <c r="I207" s="50"/>
      <c r="J207" s="35"/>
    </row>
    <row r="208" spans="1:10" ht="15">
      <c r="A208" s="2">
        <v>207</v>
      </c>
      <c r="E208" s="41"/>
      <c r="F208" s="42"/>
      <c r="G208" s="42"/>
      <c r="H208" s="56"/>
      <c r="I208" s="50"/>
      <c r="J208" s="35"/>
    </row>
    <row r="209" spans="1:10" ht="15">
      <c r="A209" s="2">
        <v>208</v>
      </c>
      <c r="E209" s="41"/>
      <c r="F209" s="42"/>
      <c r="G209" s="42"/>
      <c r="H209" s="56"/>
      <c r="I209" s="50"/>
      <c r="J209" s="35"/>
    </row>
    <row r="210" spans="1:10" ht="15">
      <c r="A210" s="2">
        <v>209</v>
      </c>
      <c r="E210" s="41"/>
      <c r="F210" s="42"/>
      <c r="G210" s="42"/>
      <c r="H210" s="56"/>
      <c r="I210" s="50"/>
      <c r="J210" s="35"/>
    </row>
    <row r="211" spans="1:10" ht="15">
      <c r="A211" s="2">
        <v>210</v>
      </c>
      <c r="E211" s="41"/>
      <c r="F211" s="42"/>
      <c r="G211" s="42"/>
      <c r="H211" s="56"/>
      <c r="I211" s="50"/>
      <c r="J211" s="35"/>
    </row>
    <row r="212" spans="1:10" ht="15">
      <c r="A212" s="2">
        <v>211</v>
      </c>
      <c r="E212" s="41"/>
      <c r="F212" s="42"/>
      <c r="G212" s="42"/>
      <c r="H212" s="56"/>
      <c r="I212" s="50"/>
      <c r="J212" s="35"/>
    </row>
    <row r="213" spans="1:10" ht="15">
      <c r="A213" s="2">
        <v>212</v>
      </c>
      <c r="E213" s="41"/>
      <c r="F213" s="41"/>
      <c r="G213" s="41"/>
      <c r="H213" s="56"/>
      <c r="I213" s="50"/>
      <c r="J213" s="35"/>
    </row>
    <row r="214" spans="1:10" ht="15">
      <c r="A214" s="2">
        <v>213</v>
      </c>
      <c r="E214" s="41"/>
      <c r="F214" s="42"/>
      <c r="G214" s="42"/>
      <c r="H214" s="56"/>
      <c r="I214" s="50"/>
      <c r="J214" s="35"/>
    </row>
    <row r="215" spans="1:10" ht="15">
      <c r="A215" s="2">
        <v>214</v>
      </c>
      <c r="E215" s="41"/>
      <c r="F215" s="42"/>
      <c r="G215" s="42"/>
      <c r="H215" s="56"/>
      <c r="I215" s="50"/>
      <c r="J215" s="35"/>
    </row>
    <row r="216" spans="1:10" ht="15">
      <c r="A216" s="2">
        <v>215</v>
      </c>
      <c r="E216" s="41"/>
      <c r="F216" s="42"/>
      <c r="G216" s="42"/>
      <c r="H216" s="56"/>
      <c r="I216" s="50"/>
      <c r="J216" s="35"/>
    </row>
    <row r="217" spans="1:10" ht="15">
      <c r="A217" s="2">
        <v>216</v>
      </c>
      <c r="E217" s="41"/>
      <c r="F217" s="42"/>
      <c r="G217" s="42"/>
      <c r="H217" s="56"/>
      <c r="I217" s="50"/>
      <c r="J217" s="35"/>
    </row>
    <row r="218" spans="1:10" ht="15">
      <c r="A218" s="2">
        <v>217</v>
      </c>
      <c r="E218" s="41"/>
      <c r="F218" s="42"/>
      <c r="G218" s="42"/>
      <c r="H218" s="56"/>
      <c r="I218" s="50"/>
      <c r="J218" s="35"/>
    </row>
    <row r="219" spans="1:10" ht="15">
      <c r="A219" s="2">
        <v>218</v>
      </c>
      <c r="E219" s="41"/>
      <c r="F219" s="42"/>
      <c r="G219" s="42"/>
      <c r="H219" s="56"/>
      <c r="I219" s="50"/>
      <c r="J219" s="35"/>
    </row>
    <row r="220" spans="1:10" ht="15">
      <c r="A220" s="2">
        <v>219</v>
      </c>
      <c r="E220" s="41"/>
      <c r="F220" s="42"/>
      <c r="G220" s="42"/>
      <c r="H220" s="56"/>
      <c r="I220" s="50"/>
      <c r="J220" s="35"/>
    </row>
    <row r="221" spans="1:10" ht="15">
      <c r="A221" s="2">
        <v>220</v>
      </c>
      <c r="E221" s="41"/>
      <c r="F221" s="42"/>
      <c r="G221" s="42"/>
      <c r="H221" s="57"/>
      <c r="I221" s="50"/>
      <c r="J221" s="35"/>
    </row>
    <row r="222" spans="1:10" ht="15">
      <c r="A222" s="2">
        <v>221</v>
      </c>
      <c r="E222" s="41"/>
      <c r="F222" s="42"/>
      <c r="G222" s="42"/>
      <c r="H222" s="56"/>
      <c r="I222" s="50"/>
      <c r="J222" s="35"/>
    </row>
    <row r="223" spans="1:10" ht="15">
      <c r="A223" s="2">
        <v>222</v>
      </c>
      <c r="E223" s="41"/>
      <c r="F223" s="42"/>
      <c r="G223" s="42"/>
      <c r="H223" s="56"/>
      <c r="I223" s="50"/>
      <c r="J223" s="35"/>
    </row>
    <row r="224" spans="1:10" ht="15">
      <c r="A224" s="2">
        <v>223</v>
      </c>
      <c r="E224" s="41"/>
      <c r="F224" s="42"/>
      <c r="G224" s="42"/>
      <c r="H224" s="56"/>
      <c r="I224" s="50"/>
      <c r="J224" s="35"/>
    </row>
    <row r="225" spans="1:10" ht="15">
      <c r="A225" s="2">
        <v>224</v>
      </c>
      <c r="E225" s="41"/>
      <c r="F225" s="42"/>
      <c r="G225" s="42"/>
      <c r="H225" s="56"/>
      <c r="I225" s="50"/>
      <c r="J225" s="35"/>
    </row>
    <row r="226" spans="1:10" ht="15">
      <c r="A226" s="2">
        <v>225</v>
      </c>
      <c r="E226" s="41"/>
      <c r="F226" s="42"/>
      <c r="G226" s="42"/>
      <c r="H226" s="56"/>
      <c r="I226" s="50"/>
      <c r="J226" s="35"/>
    </row>
    <row r="227" spans="1:10" ht="15">
      <c r="A227" s="2">
        <v>226</v>
      </c>
      <c r="E227" s="41"/>
      <c r="F227" s="42"/>
      <c r="G227" s="42"/>
      <c r="H227" s="56"/>
      <c r="I227" s="50"/>
      <c r="J227" s="35"/>
    </row>
    <row r="228" spans="1:10" ht="15">
      <c r="A228" s="2">
        <v>227</v>
      </c>
      <c r="E228" s="41"/>
      <c r="F228" s="42"/>
      <c r="G228" s="42"/>
      <c r="H228" s="56"/>
      <c r="I228" s="50"/>
      <c r="J228" s="35"/>
    </row>
    <row r="229" spans="1:10" ht="15">
      <c r="A229" s="2">
        <v>228</v>
      </c>
      <c r="E229" s="41"/>
      <c r="F229" s="42"/>
      <c r="G229" s="42"/>
      <c r="H229" s="56"/>
      <c r="I229" s="50"/>
      <c r="J229" s="35"/>
    </row>
    <row r="230" spans="1:10" ht="15">
      <c r="A230" s="2">
        <v>229</v>
      </c>
      <c r="E230" s="41"/>
      <c r="F230" s="42"/>
      <c r="G230" s="42"/>
      <c r="H230" s="56"/>
      <c r="I230" s="50"/>
      <c r="J230" s="35"/>
    </row>
    <row r="231" spans="1:10" ht="15">
      <c r="A231" s="2">
        <v>230</v>
      </c>
      <c r="E231" s="41"/>
      <c r="F231" s="42"/>
      <c r="G231" s="42"/>
      <c r="H231" s="56"/>
      <c r="I231" s="50"/>
      <c r="J231" s="35"/>
    </row>
    <row r="232" spans="1:10" ht="15">
      <c r="A232" s="2">
        <v>231</v>
      </c>
      <c r="E232" s="41"/>
      <c r="F232" s="42"/>
      <c r="G232" s="42"/>
      <c r="H232" s="56"/>
      <c r="I232" s="50"/>
      <c r="J232" s="35"/>
    </row>
    <row r="233" spans="1:10" ht="15">
      <c r="A233" s="2">
        <v>232</v>
      </c>
      <c r="E233" s="41"/>
      <c r="F233" s="42"/>
      <c r="G233" s="42"/>
      <c r="H233" s="56"/>
      <c r="I233" s="50"/>
      <c r="J233" s="35"/>
    </row>
    <row r="234" spans="1:10" ht="15">
      <c r="A234" s="2">
        <v>233</v>
      </c>
      <c r="E234" s="41"/>
      <c r="F234" s="42"/>
      <c r="G234" s="42"/>
      <c r="H234" s="56"/>
      <c r="I234" s="50"/>
      <c r="J234" s="35"/>
    </row>
    <row r="235" spans="1:10" ht="15">
      <c r="A235" s="2">
        <v>234</v>
      </c>
      <c r="E235" s="41"/>
      <c r="F235" s="42"/>
      <c r="G235" s="42"/>
      <c r="H235" s="56"/>
      <c r="I235" s="50"/>
      <c r="J235" s="35"/>
    </row>
    <row r="236" spans="1:10" ht="15">
      <c r="A236" s="2">
        <v>235</v>
      </c>
      <c r="E236" s="41"/>
      <c r="F236" s="42"/>
      <c r="G236" s="42"/>
      <c r="H236" s="56"/>
      <c r="I236" s="50"/>
      <c r="J236" s="35"/>
    </row>
    <row r="237" spans="1:10" ht="15">
      <c r="A237" s="2">
        <v>236</v>
      </c>
      <c r="E237" s="41"/>
      <c r="F237" s="42"/>
      <c r="G237" s="42"/>
      <c r="H237" s="56"/>
      <c r="I237" s="50"/>
      <c r="J237" s="35"/>
    </row>
    <row r="238" spans="1:10" ht="15">
      <c r="A238" s="2">
        <v>237</v>
      </c>
      <c r="E238" s="41"/>
      <c r="F238" s="42"/>
      <c r="G238" s="42"/>
      <c r="H238" s="56"/>
      <c r="I238" s="50"/>
      <c r="J238" s="35"/>
    </row>
    <row r="239" spans="1:10" ht="15">
      <c r="A239" s="2">
        <v>238</v>
      </c>
      <c r="E239" s="41"/>
      <c r="F239" s="42"/>
      <c r="G239" s="42"/>
      <c r="H239" s="57"/>
      <c r="I239" s="50"/>
      <c r="J239" s="35"/>
    </row>
    <row r="240" spans="1:10" ht="15">
      <c r="A240" s="2">
        <v>239</v>
      </c>
      <c r="E240" s="41"/>
      <c r="F240" s="42"/>
      <c r="G240" s="42"/>
      <c r="H240" s="56"/>
      <c r="I240" s="50"/>
      <c r="J240" s="35"/>
    </row>
    <row r="241" spans="1:10" ht="15">
      <c r="A241" s="2">
        <v>240</v>
      </c>
      <c r="E241" s="41"/>
      <c r="F241" s="42"/>
      <c r="G241" s="42"/>
      <c r="H241" s="57"/>
      <c r="I241" s="50"/>
      <c r="J241" s="35"/>
    </row>
    <row r="242" spans="1:10" ht="15">
      <c r="A242" s="2">
        <v>241</v>
      </c>
      <c r="E242" s="41"/>
      <c r="F242" s="42"/>
      <c r="G242" s="42"/>
      <c r="H242" s="57"/>
      <c r="I242" s="50"/>
      <c r="J242" s="35"/>
    </row>
    <row r="243" spans="1:10" ht="15">
      <c r="A243" s="2">
        <v>242</v>
      </c>
      <c r="E243" s="41"/>
      <c r="F243" s="42"/>
      <c r="G243" s="42"/>
      <c r="H243" s="56"/>
      <c r="I243" s="50"/>
      <c r="J243" s="35"/>
    </row>
    <row r="244" spans="1:10" ht="15">
      <c r="A244" s="2">
        <v>243</v>
      </c>
      <c r="E244" s="41"/>
      <c r="F244" s="42"/>
      <c r="G244" s="42"/>
      <c r="H244" s="57"/>
      <c r="I244" s="50"/>
      <c r="J244" s="35"/>
    </row>
    <row r="245" spans="1:10" ht="15">
      <c r="A245" s="2">
        <v>244</v>
      </c>
      <c r="E245" s="41"/>
      <c r="F245" s="42"/>
      <c r="G245" s="42"/>
      <c r="H245" s="56"/>
      <c r="I245" s="50"/>
      <c r="J245" s="35"/>
    </row>
    <row r="246" spans="1:10" ht="15">
      <c r="A246" s="2">
        <v>245</v>
      </c>
      <c r="E246" s="41"/>
      <c r="F246" s="42"/>
      <c r="G246" s="42"/>
      <c r="H246" s="57"/>
      <c r="I246" s="50"/>
      <c r="J246" s="35"/>
    </row>
    <row r="247" spans="1:10" ht="15">
      <c r="A247" s="2">
        <v>246</v>
      </c>
      <c r="E247" s="41"/>
      <c r="F247" s="42"/>
      <c r="G247" s="42"/>
      <c r="H247" s="57"/>
      <c r="I247" s="50"/>
      <c r="J247" s="35"/>
    </row>
    <row r="248" spans="1:10" ht="15">
      <c r="A248" s="2">
        <v>247</v>
      </c>
      <c r="E248" s="41"/>
      <c r="F248" s="42"/>
      <c r="G248" s="42"/>
      <c r="H248" s="56"/>
      <c r="I248" s="50"/>
      <c r="J248" s="35"/>
    </row>
    <row r="249" spans="1:10" ht="15">
      <c r="A249" s="2">
        <v>248</v>
      </c>
      <c r="E249" s="41"/>
      <c r="F249" s="42"/>
      <c r="G249" s="42"/>
      <c r="H249" s="56"/>
      <c r="I249" s="50"/>
      <c r="J249" s="35"/>
    </row>
    <row r="250" spans="1:10" ht="15">
      <c r="A250" s="2">
        <v>249</v>
      </c>
      <c r="E250" s="41"/>
      <c r="F250" s="42"/>
      <c r="G250" s="42"/>
      <c r="H250" s="56"/>
      <c r="I250" s="50"/>
      <c r="J250" s="35"/>
    </row>
    <row r="251" spans="1:10" ht="15">
      <c r="A251" s="2">
        <v>250</v>
      </c>
      <c r="E251" s="41"/>
      <c r="F251" s="42"/>
      <c r="G251" s="42"/>
      <c r="H251" s="56"/>
      <c r="I251" s="50"/>
      <c r="J251" s="35"/>
    </row>
    <row r="252" spans="1:10" ht="15">
      <c r="A252" s="2">
        <v>251</v>
      </c>
      <c r="E252" s="41"/>
      <c r="F252" s="42"/>
      <c r="G252" s="42"/>
      <c r="H252" s="57"/>
      <c r="I252" s="50"/>
      <c r="J252" s="35"/>
    </row>
    <row r="253" spans="1:10" ht="15">
      <c r="A253" s="2">
        <v>252</v>
      </c>
      <c r="E253" s="41"/>
      <c r="F253" s="42"/>
      <c r="G253" s="42"/>
      <c r="H253" s="57"/>
      <c r="I253" s="50"/>
      <c r="J253" s="35"/>
    </row>
    <row r="254" spans="1:10" ht="15">
      <c r="A254" s="2">
        <v>253</v>
      </c>
      <c r="E254" s="41"/>
      <c r="F254" s="42"/>
      <c r="G254" s="42"/>
      <c r="H254" s="57"/>
      <c r="I254" s="50"/>
      <c r="J254" s="35"/>
    </row>
    <row r="255" spans="1:10" ht="15">
      <c r="A255" s="2">
        <v>254</v>
      </c>
      <c r="E255" s="41"/>
      <c r="F255" s="42"/>
      <c r="G255" s="42"/>
      <c r="H255" s="57"/>
      <c r="I255" s="50"/>
      <c r="J255" s="35"/>
    </row>
    <row r="256" spans="1:10" ht="15">
      <c r="A256" s="2">
        <v>255</v>
      </c>
      <c r="E256" s="41"/>
      <c r="F256" s="42"/>
      <c r="G256" s="42"/>
      <c r="H256" s="57"/>
      <c r="I256" s="50"/>
      <c r="J256" s="35"/>
    </row>
    <row r="257" spans="1:10" ht="15">
      <c r="A257" s="2">
        <v>256</v>
      </c>
      <c r="E257" s="41"/>
      <c r="F257" s="42"/>
      <c r="G257" s="42"/>
      <c r="H257" s="57"/>
      <c r="I257" s="50"/>
      <c r="J257" s="35"/>
    </row>
    <row r="258" spans="1:10" ht="15">
      <c r="A258" s="2">
        <v>257</v>
      </c>
      <c r="E258" s="41"/>
      <c r="F258" s="42"/>
      <c r="G258" s="42"/>
      <c r="H258" s="57"/>
      <c r="I258" s="50"/>
      <c r="J258" s="35"/>
    </row>
    <row r="259" spans="1:10" ht="15">
      <c r="A259" s="2">
        <v>258</v>
      </c>
      <c r="E259" s="41"/>
      <c r="F259" s="42"/>
      <c r="G259" s="42"/>
      <c r="H259" s="57"/>
      <c r="I259" s="50"/>
      <c r="J259" s="35"/>
    </row>
    <row r="260" spans="1:10" ht="15">
      <c r="A260" s="2">
        <v>259</v>
      </c>
      <c r="E260" s="41"/>
      <c r="F260" s="42"/>
      <c r="G260" s="42"/>
      <c r="H260" s="57"/>
      <c r="I260" s="50"/>
      <c r="J260" s="35"/>
    </row>
    <row r="261" spans="1:10" ht="15">
      <c r="A261" s="2">
        <v>260</v>
      </c>
      <c r="E261" s="41"/>
      <c r="F261" s="42"/>
      <c r="G261" s="42"/>
      <c r="H261" s="57"/>
      <c r="I261" s="50"/>
      <c r="J261" s="35"/>
    </row>
    <row r="262" spans="1:10" ht="15">
      <c r="A262" s="2">
        <v>261</v>
      </c>
      <c r="E262" s="41"/>
      <c r="F262" s="42"/>
      <c r="G262" s="42"/>
      <c r="H262" s="57"/>
      <c r="I262" s="50"/>
      <c r="J262" s="35"/>
    </row>
    <row r="263" spans="1:10" ht="15">
      <c r="A263" s="2">
        <v>262</v>
      </c>
      <c r="E263" s="41"/>
      <c r="F263" s="42"/>
      <c r="G263" s="42"/>
      <c r="H263" s="57"/>
      <c r="I263" s="50"/>
      <c r="J263" s="35"/>
    </row>
    <row r="264" spans="1:10" ht="15">
      <c r="A264" s="2">
        <v>263</v>
      </c>
      <c r="E264" s="41"/>
      <c r="F264" s="42"/>
      <c r="G264" s="42"/>
      <c r="H264" s="57"/>
      <c r="I264" s="50"/>
      <c r="J264" s="35"/>
    </row>
    <row r="265" spans="1:10" ht="15">
      <c r="A265" s="2">
        <v>264</v>
      </c>
      <c r="E265" s="41"/>
      <c r="F265" s="42"/>
      <c r="G265" s="42"/>
      <c r="H265" s="57"/>
      <c r="I265" s="50"/>
      <c r="J265" s="35"/>
    </row>
    <row r="266" spans="1:10" ht="15">
      <c r="A266" s="2">
        <v>265</v>
      </c>
      <c r="E266" s="41"/>
      <c r="F266" s="42"/>
      <c r="G266" s="42"/>
      <c r="H266" s="57"/>
      <c r="I266" s="50"/>
      <c r="J266" s="35"/>
    </row>
    <row r="267" spans="1:10" ht="15">
      <c r="A267" s="2">
        <v>266</v>
      </c>
      <c r="E267" s="41"/>
      <c r="F267" s="42"/>
      <c r="G267" s="42"/>
      <c r="H267" s="57"/>
      <c r="I267" s="50"/>
      <c r="J267" s="35"/>
    </row>
    <row r="268" spans="1:10" ht="15">
      <c r="A268" s="2">
        <v>267</v>
      </c>
      <c r="E268" s="41"/>
      <c r="F268" s="42"/>
      <c r="G268" s="42"/>
      <c r="H268" s="57"/>
      <c r="I268" s="50"/>
      <c r="J268" s="35"/>
    </row>
    <row r="269" spans="1:10" ht="15">
      <c r="A269" s="2">
        <v>268</v>
      </c>
      <c r="E269" s="41"/>
      <c r="F269" s="42"/>
      <c r="G269" s="42"/>
      <c r="H269" s="57"/>
      <c r="I269" s="50"/>
      <c r="J269" s="35"/>
    </row>
    <row r="270" spans="1:10" ht="15">
      <c r="A270" s="2">
        <v>269</v>
      </c>
      <c r="E270" s="41"/>
      <c r="F270" s="42"/>
      <c r="G270" s="42"/>
      <c r="H270" s="57"/>
      <c r="I270" s="50"/>
      <c r="J270" s="35"/>
    </row>
    <row r="271" spans="1:10" ht="15">
      <c r="A271" s="2">
        <v>270</v>
      </c>
      <c r="E271" s="41"/>
      <c r="F271" s="42"/>
      <c r="G271" s="42"/>
      <c r="H271" s="57"/>
      <c r="I271" s="50"/>
      <c r="J271" s="35"/>
    </row>
    <row r="272" spans="1:10" ht="15">
      <c r="A272" s="2">
        <v>271</v>
      </c>
      <c r="E272" s="41"/>
      <c r="F272" s="42"/>
      <c r="G272" s="42"/>
      <c r="H272" s="57"/>
      <c r="I272" s="50"/>
      <c r="J272" s="35"/>
    </row>
    <row r="273" spans="1:10" ht="15">
      <c r="A273" s="2">
        <v>272</v>
      </c>
      <c r="E273" s="41"/>
      <c r="F273" s="42"/>
      <c r="G273" s="42"/>
      <c r="H273" s="57"/>
      <c r="I273" s="50"/>
      <c r="J273" s="35"/>
    </row>
    <row r="274" spans="1:10" ht="15">
      <c r="A274" s="2">
        <v>273</v>
      </c>
      <c r="E274" s="41"/>
      <c r="F274" s="42"/>
      <c r="G274" s="42"/>
      <c r="H274" s="57"/>
      <c r="I274" s="50"/>
      <c r="J274" s="35"/>
    </row>
    <row r="275" spans="1:10" ht="15">
      <c r="A275" s="2">
        <v>274</v>
      </c>
      <c r="E275" s="41"/>
      <c r="F275" s="42"/>
      <c r="G275" s="42"/>
      <c r="H275" s="57"/>
      <c r="I275" s="50"/>
      <c r="J275" s="35"/>
    </row>
    <row r="276" spans="1:10" ht="15">
      <c r="A276" s="2">
        <v>275</v>
      </c>
      <c r="E276" s="41"/>
      <c r="F276" s="42"/>
      <c r="G276" s="42"/>
      <c r="H276" s="57"/>
      <c r="I276" s="50"/>
      <c r="J276" s="35"/>
    </row>
    <row r="277" spans="1:10" ht="15">
      <c r="A277" s="2">
        <v>276</v>
      </c>
      <c r="E277" s="41"/>
      <c r="F277" s="42"/>
      <c r="G277" s="42"/>
      <c r="H277" s="57"/>
      <c r="I277" s="50"/>
      <c r="J277" s="35"/>
    </row>
    <row r="278" spans="1:10" ht="15">
      <c r="A278" s="2">
        <v>277</v>
      </c>
      <c r="E278" s="41"/>
      <c r="F278" s="42"/>
      <c r="G278" s="42"/>
      <c r="H278" s="57"/>
      <c r="I278" s="50"/>
      <c r="J278" s="35"/>
    </row>
    <row r="279" spans="1:10" ht="15">
      <c r="A279" s="2">
        <v>278</v>
      </c>
      <c r="E279" s="41"/>
      <c r="F279" s="42"/>
      <c r="G279" s="42"/>
      <c r="H279" s="57"/>
      <c r="I279" s="50"/>
      <c r="J279" s="35"/>
    </row>
    <row r="280" spans="1:10" ht="15">
      <c r="A280" s="2">
        <v>279</v>
      </c>
      <c r="E280" s="41"/>
      <c r="F280" s="42"/>
      <c r="G280" s="42"/>
      <c r="H280" s="57"/>
      <c r="I280" s="50"/>
      <c r="J280" s="35"/>
    </row>
    <row r="281" spans="1:10" ht="15">
      <c r="A281" s="2">
        <v>280</v>
      </c>
      <c r="E281" s="41"/>
      <c r="F281" s="42"/>
      <c r="G281" s="42"/>
      <c r="H281" s="57"/>
      <c r="I281" s="50"/>
      <c r="J281" s="35"/>
    </row>
    <row r="282" spans="1:10" ht="15">
      <c r="A282" s="2">
        <v>281</v>
      </c>
      <c r="E282" s="41"/>
      <c r="F282" s="42"/>
      <c r="G282" s="42"/>
      <c r="H282" s="57"/>
      <c r="I282" s="50"/>
      <c r="J282" s="35"/>
    </row>
    <row r="283" spans="1:10" ht="15">
      <c r="A283" s="2">
        <v>282</v>
      </c>
      <c r="E283" s="41"/>
      <c r="F283" s="42"/>
      <c r="G283" s="42"/>
      <c r="H283" s="57"/>
      <c r="I283" s="50"/>
      <c r="J283" s="35"/>
    </row>
    <row r="284" spans="1:10" ht="15">
      <c r="A284" s="2">
        <v>283</v>
      </c>
      <c r="E284" s="41"/>
      <c r="F284" s="42"/>
      <c r="G284" s="42"/>
      <c r="H284" s="57"/>
      <c r="I284" s="50"/>
      <c r="J284" s="35"/>
    </row>
    <row r="285" spans="1:10" ht="15">
      <c r="A285" s="2">
        <v>284</v>
      </c>
      <c r="E285" s="41"/>
      <c r="F285" s="42"/>
      <c r="G285" s="42"/>
      <c r="H285" s="57"/>
      <c r="I285" s="50"/>
      <c r="J285" s="35"/>
    </row>
    <row r="286" spans="1:10" ht="15">
      <c r="A286" s="2">
        <v>285</v>
      </c>
      <c r="E286" s="41"/>
      <c r="F286" s="42"/>
      <c r="G286" s="42"/>
      <c r="H286" s="57"/>
      <c r="I286" s="50"/>
      <c r="J286" s="35"/>
    </row>
    <row r="287" spans="1:10" ht="15">
      <c r="A287" s="2">
        <v>286</v>
      </c>
      <c r="E287" s="41"/>
      <c r="F287" s="42"/>
      <c r="G287" s="42"/>
      <c r="H287" s="57"/>
      <c r="I287" s="50"/>
      <c r="J287" s="35"/>
    </row>
    <row r="288" spans="1:10" ht="15">
      <c r="A288" s="2">
        <v>287</v>
      </c>
      <c r="E288" s="41"/>
      <c r="F288" s="42"/>
      <c r="G288" s="42"/>
      <c r="H288" s="57"/>
      <c r="I288" s="50"/>
      <c r="J288" s="35"/>
    </row>
    <row r="289" spans="1:10" ht="15">
      <c r="A289" s="2">
        <v>288</v>
      </c>
      <c r="E289" s="41"/>
      <c r="F289" s="42"/>
      <c r="G289" s="42"/>
      <c r="H289" s="57"/>
      <c r="I289" s="50"/>
      <c r="J289" s="35"/>
    </row>
    <row r="290" spans="1:10" ht="15">
      <c r="A290" s="2">
        <v>289</v>
      </c>
      <c r="E290" s="41"/>
      <c r="F290" s="42"/>
      <c r="G290" s="42"/>
      <c r="H290" s="57"/>
      <c r="I290" s="50"/>
      <c r="J290" s="35"/>
    </row>
    <row r="291" spans="1:10" ht="15">
      <c r="A291" s="2">
        <v>290</v>
      </c>
      <c r="E291" s="41"/>
      <c r="F291" s="42"/>
      <c r="G291" s="42"/>
      <c r="H291" s="57"/>
      <c r="I291" s="50"/>
      <c r="J291" s="35"/>
    </row>
    <row r="292" spans="1:10" ht="15">
      <c r="A292" s="2">
        <v>291</v>
      </c>
      <c r="E292" s="41"/>
      <c r="F292" s="42"/>
      <c r="G292" s="42"/>
      <c r="H292" s="57"/>
      <c r="I292" s="50"/>
      <c r="J292" s="35"/>
    </row>
    <row r="293" spans="1:10" ht="15">
      <c r="A293" s="2">
        <v>292</v>
      </c>
      <c r="E293" s="41"/>
      <c r="F293" s="42"/>
      <c r="G293" s="42"/>
      <c r="H293" s="57"/>
      <c r="I293" s="50"/>
      <c r="J293" s="35"/>
    </row>
    <row r="294" spans="1:10" ht="15">
      <c r="A294" s="2">
        <v>293</v>
      </c>
      <c r="E294" s="41"/>
      <c r="F294" s="42"/>
      <c r="G294" s="42"/>
      <c r="H294" s="57"/>
      <c r="I294" s="50"/>
      <c r="J294" s="35"/>
    </row>
    <row r="295" spans="1:10" ht="15">
      <c r="A295" s="2">
        <v>294</v>
      </c>
      <c r="E295" s="41"/>
      <c r="F295" s="42"/>
      <c r="G295" s="42"/>
      <c r="H295" s="57"/>
      <c r="I295" s="50"/>
      <c r="J295" s="35"/>
    </row>
    <row r="296" spans="1:10" ht="15">
      <c r="A296" s="2">
        <v>295</v>
      </c>
      <c r="E296" s="41"/>
      <c r="F296" s="42"/>
      <c r="G296" s="42"/>
      <c r="H296" s="57"/>
      <c r="I296" s="50"/>
      <c r="J296" s="35"/>
    </row>
    <row r="297" spans="1:10" ht="15">
      <c r="A297" s="2">
        <v>296</v>
      </c>
      <c r="E297" s="41"/>
      <c r="F297" s="42"/>
      <c r="G297" s="42"/>
      <c r="H297" s="57"/>
      <c r="I297" s="50"/>
      <c r="J297" s="35"/>
    </row>
    <row r="298" spans="1:10" ht="15">
      <c r="A298" s="2">
        <v>297</v>
      </c>
      <c r="E298" s="41"/>
      <c r="F298" s="42"/>
      <c r="G298" s="42"/>
      <c r="H298" s="57"/>
      <c r="I298" s="50"/>
      <c r="J298" s="35"/>
    </row>
    <row r="299" spans="1:10" ht="15">
      <c r="A299" s="2">
        <v>298</v>
      </c>
      <c r="E299" s="41"/>
      <c r="F299" s="42"/>
      <c r="G299" s="42"/>
      <c r="H299" s="57"/>
      <c r="I299" s="50"/>
      <c r="J299" s="35"/>
    </row>
    <row r="300" spans="1:10" ht="15">
      <c r="A300" s="2">
        <v>299</v>
      </c>
      <c r="E300" s="41"/>
      <c r="F300" s="42"/>
      <c r="G300" s="42"/>
      <c r="H300" s="57"/>
      <c r="I300" s="50"/>
      <c r="J300" s="35"/>
    </row>
    <row r="301" spans="1:10" ht="15">
      <c r="A301" s="2">
        <v>300</v>
      </c>
      <c r="D301" s="35"/>
      <c r="E301" s="41"/>
      <c r="F301" s="42"/>
      <c r="G301" s="42"/>
      <c r="H301" s="57"/>
      <c r="I301" s="50"/>
      <c r="J301" s="35"/>
    </row>
    <row r="302" spans="1:10" ht="15">
      <c r="A302" s="2">
        <v>301</v>
      </c>
      <c r="D302" s="35"/>
      <c r="E302" s="35"/>
      <c r="F302" s="42"/>
      <c r="G302" s="42"/>
      <c r="H302" s="57"/>
      <c r="I302" s="50"/>
      <c r="J302" s="35"/>
    </row>
    <row r="303" spans="1:10" ht="15">
      <c r="A303" s="2">
        <v>302</v>
      </c>
      <c r="D303" s="35"/>
      <c r="E303" s="35"/>
      <c r="F303" s="42"/>
      <c r="G303" s="42"/>
      <c r="H303" s="57"/>
      <c r="I303" s="50"/>
      <c r="J303" s="35"/>
    </row>
    <row r="304" spans="1:10" ht="15">
      <c r="A304" s="2">
        <v>303</v>
      </c>
      <c r="D304" s="35"/>
      <c r="E304" s="35"/>
      <c r="F304" s="42"/>
      <c r="G304" s="42"/>
      <c r="H304" s="57"/>
      <c r="I304" s="50"/>
      <c r="J304" s="35"/>
    </row>
    <row r="305" spans="1:10" ht="15">
      <c r="A305" s="2">
        <v>304</v>
      </c>
      <c r="D305" s="35"/>
      <c r="E305" s="35"/>
      <c r="F305" s="42"/>
      <c r="G305" s="42"/>
      <c r="H305" s="57"/>
      <c r="I305" s="50"/>
      <c r="J305" s="35"/>
    </row>
    <row r="306" spans="1:10" ht="15">
      <c r="A306" s="2">
        <v>305</v>
      </c>
      <c r="D306" s="35"/>
      <c r="E306" s="35"/>
      <c r="F306" s="42"/>
      <c r="G306" s="42"/>
      <c r="H306" s="57"/>
      <c r="I306" s="50"/>
      <c r="J306" s="35"/>
    </row>
    <row r="307" spans="1:10" ht="15">
      <c r="A307" s="2">
        <v>306</v>
      </c>
      <c r="D307" s="35"/>
      <c r="E307" s="35"/>
      <c r="F307" s="42"/>
      <c r="G307" s="42"/>
      <c r="H307" s="57"/>
      <c r="I307" s="50"/>
      <c r="J307" s="35"/>
    </row>
    <row r="308" spans="1:10" ht="15">
      <c r="A308" s="2">
        <v>307</v>
      </c>
      <c r="D308" s="35"/>
      <c r="E308" s="35"/>
      <c r="F308" s="42"/>
      <c r="G308" s="42"/>
      <c r="H308" s="57"/>
      <c r="I308" s="50"/>
      <c r="J308" s="35"/>
    </row>
    <row r="309" spans="1:10" ht="15">
      <c r="A309" s="2">
        <v>308</v>
      </c>
      <c r="D309" s="35"/>
      <c r="E309" s="35"/>
      <c r="F309" s="42"/>
      <c r="G309" s="42"/>
      <c r="H309" s="57"/>
      <c r="I309" s="50"/>
      <c r="J309" s="35"/>
    </row>
    <row r="310" spans="1:10" ht="15">
      <c r="A310" s="2">
        <v>309</v>
      </c>
      <c r="D310" s="35"/>
      <c r="E310" s="35"/>
      <c r="F310" s="42"/>
      <c r="G310" s="42"/>
      <c r="H310" s="57"/>
      <c r="I310" s="50"/>
      <c r="J310" s="35"/>
    </row>
    <row r="311" spans="1:10" ht="15">
      <c r="A311" s="2">
        <v>310</v>
      </c>
      <c r="D311" s="35"/>
      <c r="E311" s="35"/>
      <c r="F311" s="42"/>
      <c r="G311" s="42"/>
      <c r="H311" s="57"/>
      <c r="I311" s="50"/>
      <c r="J311" s="35"/>
    </row>
    <row r="312" spans="1:10" ht="15">
      <c r="A312" s="2">
        <v>311</v>
      </c>
      <c r="D312" s="35"/>
      <c r="E312" s="35"/>
      <c r="F312" s="42"/>
      <c r="G312" s="42"/>
      <c r="H312" s="57"/>
      <c r="I312" s="50"/>
      <c r="J312" s="35"/>
    </row>
    <row r="313" spans="1:10" ht="15">
      <c r="A313" s="2">
        <v>312</v>
      </c>
      <c r="D313" s="35"/>
      <c r="E313" s="35"/>
      <c r="F313" s="42"/>
      <c r="G313" s="42"/>
      <c r="H313" s="57"/>
      <c r="I313" s="50"/>
    </row>
    <row r="314" spans="1:10" ht="15">
      <c r="A314" s="2">
        <v>313</v>
      </c>
      <c r="D314" s="35"/>
      <c r="E314" s="35"/>
      <c r="F314" s="42"/>
      <c r="G314" s="42"/>
      <c r="H314" s="57"/>
      <c r="I314" s="50"/>
    </row>
    <row r="315" spans="1:10" ht="15">
      <c r="A315" s="2">
        <v>314</v>
      </c>
      <c r="D315" s="35"/>
      <c r="E315" s="35"/>
      <c r="F315" s="42"/>
      <c r="G315" s="42"/>
      <c r="H315" s="57"/>
      <c r="I315" s="50"/>
    </row>
    <row r="316" spans="1:10" ht="15">
      <c r="A316" s="2">
        <v>315</v>
      </c>
      <c r="D316" s="35"/>
      <c r="E316" s="35"/>
      <c r="F316" s="42"/>
      <c r="G316" s="42"/>
      <c r="H316" s="57"/>
      <c r="I316" s="50"/>
    </row>
    <row r="317" spans="1:10" ht="15">
      <c r="A317" s="2">
        <v>316</v>
      </c>
      <c r="D317" s="35"/>
      <c r="E317" s="35"/>
      <c r="F317" s="42"/>
      <c r="G317" s="42"/>
      <c r="H317" s="57"/>
      <c r="I317" s="50"/>
    </row>
    <row r="318" spans="1:10" ht="15">
      <c r="A318" s="2">
        <v>317</v>
      </c>
      <c r="D318" s="35"/>
      <c r="E318" s="35"/>
      <c r="F318" s="42"/>
      <c r="G318" s="42"/>
      <c r="H318" s="57"/>
      <c r="I318" s="50"/>
    </row>
    <row r="319" spans="1:10" ht="15">
      <c r="A319" s="2">
        <v>318</v>
      </c>
      <c r="D319" s="35"/>
      <c r="E319" s="35"/>
      <c r="F319" s="42"/>
      <c r="G319" s="42"/>
      <c r="H319" s="57"/>
      <c r="I319" s="50"/>
    </row>
    <row r="320" spans="1:10" ht="15">
      <c r="A320" s="2">
        <v>319</v>
      </c>
      <c r="D320" s="35"/>
      <c r="E320" s="35"/>
      <c r="F320" s="42"/>
      <c r="G320" s="42"/>
      <c r="H320" s="57"/>
      <c r="I320" s="50"/>
    </row>
    <row r="321" spans="1:9" ht="15">
      <c r="A321" s="2">
        <v>320</v>
      </c>
      <c r="D321" s="35"/>
      <c r="E321" s="35"/>
      <c r="F321" s="42"/>
      <c r="G321" s="42"/>
      <c r="H321" s="57"/>
      <c r="I321" s="51"/>
    </row>
    <row r="322" spans="1:9" ht="15">
      <c r="A322" s="2">
        <v>321</v>
      </c>
      <c r="D322" s="35"/>
      <c r="E322" s="35"/>
      <c r="F322" s="42"/>
      <c r="G322" s="42"/>
      <c r="H322" s="57"/>
      <c r="I322" s="51"/>
    </row>
    <row r="323" spans="1:9" ht="15">
      <c r="A323" s="2">
        <v>322</v>
      </c>
      <c r="D323" s="35"/>
      <c r="E323" s="35"/>
      <c r="F323" s="42"/>
      <c r="G323" s="42"/>
      <c r="H323" s="57"/>
      <c r="I323" s="51"/>
    </row>
    <row r="324" spans="1:9" ht="15">
      <c r="A324" s="2">
        <v>323</v>
      </c>
      <c r="D324" s="35"/>
      <c r="E324" s="35"/>
      <c r="F324" s="42"/>
      <c r="G324" s="42"/>
      <c r="H324" s="56"/>
      <c r="I324" s="51"/>
    </row>
    <row r="325" spans="1:9" ht="15">
      <c r="A325" s="2">
        <v>324</v>
      </c>
      <c r="D325" s="35"/>
      <c r="E325" s="35"/>
      <c r="F325" s="35"/>
      <c r="G325" s="35"/>
      <c r="H325" s="57"/>
      <c r="I325" s="51"/>
    </row>
    <row r="326" spans="1:9" ht="15">
      <c r="A326" s="2">
        <v>325</v>
      </c>
      <c r="D326" s="35"/>
      <c r="E326" s="35"/>
      <c r="F326" s="42"/>
      <c r="G326" s="42"/>
      <c r="H326" s="56"/>
      <c r="I326" s="51"/>
    </row>
    <row r="327" spans="1:9" ht="15">
      <c r="A327" s="2">
        <v>326</v>
      </c>
      <c r="D327" s="35"/>
      <c r="E327" s="35"/>
      <c r="F327" s="42"/>
      <c r="G327" s="42"/>
      <c r="H327" s="56"/>
      <c r="I327" s="51"/>
    </row>
    <row r="328" spans="1:9" ht="15">
      <c r="A328" s="2">
        <v>327</v>
      </c>
      <c r="D328" s="35"/>
      <c r="E328" s="35"/>
      <c r="F328" s="42"/>
      <c r="G328" s="42"/>
      <c r="H328" s="56"/>
      <c r="I328" s="51"/>
    </row>
    <row r="329" spans="1:9" ht="15">
      <c r="A329" s="2">
        <v>328</v>
      </c>
      <c r="D329" s="35"/>
      <c r="E329" s="35"/>
      <c r="F329" s="42"/>
      <c r="G329" s="42"/>
      <c r="H329" s="56"/>
      <c r="I329" s="51"/>
    </row>
    <row r="330" spans="1:9" ht="15">
      <c r="A330" s="2">
        <v>329</v>
      </c>
      <c r="D330" s="35"/>
      <c r="E330" s="35"/>
      <c r="F330" s="35"/>
      <c r="G330" s="35"/>
      <c r="H330" s="57"/>
      <c r="I330" s="51"/>
    </row>
    <row r="331" spans="1:9" ht="15">
      <c r="A331" s="2">
        <v>330</v>
      </c>
      <c r="D331" s="35"/>
      <c r="E331" s="35"/>
      <c r="F331" s="42"/>
      <c r="G331" s="42"/>
      <c r="H331" s="56"/>
      <c r="I331" s="51"/>
    </row>
    <row r="332" spans="1:9" ht="15">
      <c r="A332" s="2">
        <v>331</v>
      </c>
      <c r="D332" s="43"/>
      <c r="E332" s="35"/>
      <c r="F332" s="35"/>
      <c r="G332" s="35"/>
      <c r="H332" s="57"/>
      <c r="I332" s="51"/>
    </row>
    <row r="333" spans="1:9" ht="15">
      <c r="A333" s="2">
        <v>332</v>
      </c>
      <c r="D333" s="35"/>
      <c r="E333" s="35"/>
      <c r="F333" s="42"/>
      <c r="G333" s="42"/>
      <c r="H333" s="56"/>
      <c r="I333" s="51"/>
    </row>
    <row r="334" spans="1:9" ht="15">
      <c r="A334" s="2">
        <v>333</v>
      </c>
      <c r="D334" s="35"/>
      <c r="E334" s="35"/>
      <c r="F334" s="42"/>
      <c r="G334" s="42"/>
      <c r="H334" s="56"/>
      <c r="I334" s="51"/>
    </row>
    <row r="335" spans="1:9" ht="15">
      <c r="A335" s="2">
        <v>334</v>
      </c>
      <c r="D335" s="35"/>
      <c r="E335" s="35"/>
      <c r="F335" s="42"/>
      <c r="G335" s="42"/>
      <c r="H335" s="56"/>
      <c r="I335" s="51"/>
    </row>
    <row r="336" spans="1:9" ht="15">
      <c r="A336" s="2">
        <v>335</v>
      </c>
      <c r="D336" s="35"/>
      <c r="E336" s="35"/>
      <c r="F336" s="42"/>
      <c r="G336" s="42"/>
      <c r="H336" s="56"/>
      <c r="I336" s="51"/>
    </row>
    <row r="337" spans="1:10" ht="15">
      <c r="A337" s="2">
        <v>336</v>
      </c>
      <c r="D337" s="35"/>
      <c r="E337" s="43"/>
      <c r="F337" s="42"/>
      <c r="G337" s="42"/>
      <c r="H337" s="56"/>
      <c r="I337" s="51"/>
    </row>
    <row r="338" spans="1:10" ht="15">
      <c r="A338" s="2">
        <v>337</v>
      </c>
      <c r="D338" s="35"/>
      <c r="E338" s="35"/>
      <c r="F338" s="42"/>
      <c r="G338" s="42"/>
      <c r="H338" s="56"/>
      <c r="I338" s="51"/>
    </row>
    <row r="339" spans="1:10" ht="15">
      <c r="A339" s="2">
        <v>338</v>
      </c>
      <c r="D339" s="35"/>
      <c r="E339" s="35"/>
      <c r="F339" s="42"/>
      <c r="G339" s="42"/>
      <c r="H339" s="56"/>
      <c r="I339" s="51"/>
    </row>
    <row r="340" spans="1:10" ht="15">
      <c r="A340" s="2">
        <v>339</v>
      </c>
      <c r="D340" s="35"/>
      <c r="E340" s="35"/>
      <c r="F340" s="42"/>
      <c r="G340" s="42"/>
      <c r="H340" s="56"/>
      <c r="I340" s="51"/>
    </row>
    <row r="341" spans="1:10" ht="15">
      <c r="A341" s="2">
        <v>340</v>
      </c>
      <c r="D341" s="35"/>
      <c r="E341" s="35"/>
      <c r="F341" s="42"/>
      <c r="G341" s="42"/>
      <c r="H341" s="56"/>
      <c r="I341" s="51"/>
    </row>
    <row r="342" spans="1:10" ht="15">
      <c r="A342" s="2">
        <v>341</v>
      </c>
      <c r="D342" s="35"/>
      <c r="E342" s="35"/>
      <c r="F342" s="42"/>
      <c r="G342" s="42"/>
      <c r="H342" s="56"/>
      <c r="I342" s="51"/>
    </row>
    <row r="343" spans="1:10" ht="15">
      <c r="A343" s="2">
        <v>342</v>
      </c>
      <c r="D343" s="35"/>
      <c r="E343" s="35"/>
      <c r="F343" s="42"/>
      <c r="G343" s="42"/>
      <c r="H343" s="56"/>
      <c r="I343" s="51"/>
    </row>
    <row r="344" spans="1:10" ht="15">
      <c r="A344" s="2">
        <v>343</v>
      </c>
      <c r="D344" s="35"/>
      <c r="E344" s="35"/>
      <c r="F344" s="42"/>
      <c r="G344" s="42"/>
      <c r="H344" s="56"/>
      <c r="I344" s="51"/>
    </row>
    <row r="345" spans="1:10" ht="15">
      <c r="A345" s="2">
        <v>344</v>
      </c>
      <c r="D345" s="35"/>
      <c r="E345" s="35"/>
      <c r="F345" s="42"/>
      <c r="G345" s="42"/>
      <c r="H345" s="56"/>
      <c r="I345" s="51"/>
    </row>
    <row r="346" spans="1:10" ht="15">
      <c r="A346" s="2">
        <v>345</v>
      </c>
      <c r="D346" s="35"/>
      <c r="E346" s="35"/>
      <c r="F346" s="42"/>
      <c r="G346" s="42"/>
      <c r="H346" s="56"/>
      <c r="I346" s="51"/>
    </row>
    <row r="347" spans="1:10" ht="15">
      <c r="A347" s="2">
        <v>346</v>
      </c>
      <c r="D347" s="35"/>
      <c r="E347" s="35"/>
      <c r="F347" s="42"/>
      <c r="G347" s="42"/>
      <c r="H347" s="56"/>
      <c r="I347" s="51"/>
    </row>
    <row r="348" spans="1:10" ht="15">
      <c r="A348" s="2">
        <v>347</v>
      </c>
      <c r="D348" s="35"/>
      <c r="E348" s="35"/>
      <c r="F348" s="42"/>
      <c r="G348" s="42"/>
      <c r="H348" s="56"/>
      <c r="I348" s="51"/>
    </row>
    <row r="349" spans="1:10" ht="15">
      <c r="A349" s="2">
        <v>348</v>
      </c>
      <c r="D349" s="35"/>
      <c r="E349" s="35"/>
      <c r="F349" s="42"/>
      <c r="G349" s="42"/>
      <c r="H349" s="56"/>
      <c r="I349" s="51"/>
    </row>
    <row r="350" spans="1:10" ht="15">
      <c r="A350" s="2">
        <v>349</v>
      </c>
      <c r="D350" s="35"/>
      <c r="E350" s="35"/>
      <c r="F350" s="42"/>
      <c r="G350" s="42"/>
      <c r="H350" s="56"/>
      <c r="I350" s="51"/>
    </row>
    <row r="351" spans="1:10" ht="15">
      <c r="A351" s="2">
        <v>350</v>
      </c>
      <c r="D351" s="35"/>
      <c r="E351" s="35"/>
      <c r="F351" s="42"/>
      <c r="G351" s="42"/>
      <c r="H351" s="56"/>
      <c r="I351" s="51"/>
      <c r="J351" s="53"/>
    </row>
    <row r="352" spans="1:10" ht="15">
      <c r="A352" s="2">
        <v>351</v>
      </c>
      <c r="D352" s="35"/>
      <c r="E352" s="35"/>
      <c r="F352" s="42"/>
      <c r="G352" s="42"/>
      <c r="H352" s="57"/>
      <c r="I352" s="51"/>
      <c r="J352" s="53"/>
    </row>
    <row r="353" spans="1:12" ht="15">
      <c r="A353" s="2">
        <v>352</v>
      </c>
      <c r="D353" s="35"/>
      <c r="E353" s="35"/>
      <c r="F353" s="42"/>
      <c r="G353" s="42"/>
      <c r="H353" s="57"/>
      <c r="I353" s="51"/>
      <c r="J353" s="53"/>
    </row>
    <row r="354" spans="1:12" ht="15">
      <c r="A354" s="2">
        <v>353</v>
      </c>
      <c r="D354" s="35"/>
      <c r="E354" s="35"/>
      <c r="F354" s="42"/>
      <c r="G354" s="42"/>
      <c r="H354" s="57"/>
      <c r="I354" s="51"/>
      <c r="J354" s="53"/>
    </row>
    <row r="355" spans="1:12" ht="15">
      <c r="A355" s="2">
        <v>354</v>
      </c>
      <c r="D355" s="35"/>
      <c r="E355" s="35"/>
      <c r="F355" s="42"/>
      <c r="G355" s="42"/>
      <c r="H355" s="57"/>
      <c r="I355" s="51"/>
      <c r="J355" s="53"/>
    </row>
    <row r="356" spans="1:12" ht="15">
      <c r="A356" s="2">
        <v>355</v>
      </c>
      <c r="D356" s="35"/>
      <c r="E356" s="35"/>
      <c r="F356" s="35"/>
      <c r="G356" s="35"/>
      <c r="H356" s="57"/>
      <c r="I356" s="51"/>
      <c r="J356" s="53"/>
    </row>
    <row r="357" spans="1:12" ht="15">
      <c r="A357" s="2">
        <v>356</v>
      </c>
      <c r="D357" s="35"/>
      <c r="E357" s="35"/>
      <c r="F357" s="42"/>
      <c r="G357" s="42"/>
      <c r="H357" s="57"/>
      <c r="I357" s="51"/>
      <c r="J357" s="53"/>
    </row>
    <row r="358" spans="1:12" ht="15">
      <c r="A358" s="2">
        <v>357</v>
      </c>
      <c r="D358" s="35"/>
      <c r="E358" s="35"/>
      <c r="F358" s="42"/>
      <c r="G358" s="42"/>
      <c r="H358" s="57"/>
      <c r="I358" s="51"/>
      <c r="J358" s="53"/>
    </row>
    <row r="359" spans="1:12" ht="15">
      <c r="A359" s="2">
        <v>358</v>
      </c>
      <c r="D359" s="35"/>
      <c r="E359" s="35"/>
      <c r="F359" s="42"/>
      <c r="G359" s="42"/>
      <c r="H359" s="57"/>
      <c r="I359" s="51"/>
      <c r="J359" s="53"/>
      <c r="L359" s="44"/>
    </row>
    <row r="360" spans="1:12" ht="15">
      <c r="A360" s="2">
        <v>359</v>
      </c>
      <c r="D360" s="35"/>
      <c r="E360" s="35"/>
      <c r="F360" s="42"/>
      <c r="G360" s="42"/>
      <c r="H360" s="57"/>
      <c r="I360" s="51"/>
      <c r="J360" s="53"/>
      <c r="L360" s="44"/>
    </row>
    <row r="361" spans="1:12" ht="15">
      <c r="A361" s="2">
        <v>360</v>
      </c>
      <c r="D361" s="35"/>
      <c r="E361" s="35"/>
      <c r="F361" s="42"/>
      <c r="G361" s="42"/>
      <c r="H361" s="57"/>
      <c r="I361" s="51"/>
      <c r="J361" s="53"/>
      <c r="L361" s="44"/>
    </row>
    <row r="362" spans="1:12" ht="15">
      <c r="A362" s="2">
        <v>361</v>
      </c>
      <c r="D362" s="35"/>
      <c r="E362" s="35"/>
      <c r="F362" s="42"/>
      <c r="G362" s="42"/>
      <c r="H362" s="57"/>
      <c r="I362" s="51"/>
      <c r="J362" s="53"/>
      <c r="L362" s="44"/>
    </row>
    <row r="363" spans="1:12" ht="15">
      <c r="A363" s="2">
        <v>362</v>
      </c>
      <c r="D363" s="35"/>
      <c r="E363" s="35"/>
      <c r="F363" s="42"/>
      <c r="G363" s="42"/>
      <c r="H363" s="57"/>
      <c r="I363" s="51"/>
      <c r="J363" s="53"/>
      <c r="L363" s="44"/>
    </row>
    <row r="364" spans="1:12" ht="15">
      <c r="A364" s="2">
        <v>363</v>
      </c>
      <c r="D364" s="35"/>
      <c r="E364" s="35"/>
      <c r="F364" s="42"/>
      <c r="G364" s="42"/>
      <c r="H364" s="57"/>
      <c r="I364" s="51"/>
      <c r="J364" s="53"/>
      <c r="L364" s="44"/>
    </row>
    <row r="365" spans="1:12" ht="15">
      <c r="A365" s="2">
        <v>364</v>
      </c>
      <c r="D365" s="35"/>
      <c r="E365" s="35"/>
      <c r="F365" s="42"/>
      <c r="G365" s="42"/>
      <c r="H365" s="57"/>
      <c r="I365" s="51"/>
      <c r="J365" s="53"/>
      <c r="L365" s="44"/>
    </row>
    <row r="366" spans="1:12" ht="15">
      <c r="A366" s="2">
        <v>365</v>
      </c>
      <c r="D366" s="35"/>
      <c r="E366" s="35"/>
      <c r="F366" s="42"/>
      <c r="G366" s="42"/>
      <c r="H366" s="57"/>
      <c r="I366" s="51"/>
      <c r="J366" s="53"/>
      <c r="L366" s="44"/>
    </row>
    <row r="367" spans="1:12" ht="15">
      <c r="A367" s="2">
        <v>366</v>
      </c>
      <c r="D367" s="35"/>
      <c r="E367" s="35"/>
      <c r="F367" s="42"/>
      <c r="G367" s="42"/>
      <c r="H367" s="57"/>
      <c r="I367" s="51"/>
      <c r="J367" s="53"/>
    </row>
    <row r="368" spans="1:12" ht="15">
      <c r="A368" s="2">
        <v>367</v>
      </c>
      <c r="D368" s="35"/>
      <c r="E368" s="35"/>
      <c r="F368" s="42"/>
      <c r="G368" s="42"/>
      <c r="H368" s="57"/>
      <c r="I368" s="51"/>
      <c r="L368" s="44"/>
    </row>
    <row r="369" spans="1:12" ht="15">
      <c r="A369" s="2">
        <v>368</v>
      </c>
      <c r="D369" s="35"/>
      <c r="E369" s="35"/>
      <c r="F369" s="42"/>
      <c r="G369" s="42"/>
      <c r="H369" s="57"/>
      <c r="I369" s="51"/>
      <c r="J369" s="53"/>
    </row>
    <row r="370" spans="1:12" ht="15">
      <c r="A370" s="2">
        <v>369</v>
      </c>
      <c r="D370" s="35"/>
      <c r="E370" s="35"/>
      <c r="F370" s="42"/>
      <c r="G370" s="42"/>
      <c r="H370" s="57"/>
      <c r="I370" s="51"/>
      <c r="J370" s="53"/>
      <c r="L370" s="44"/>
    </row>
    <row r="371" spans="1:12" ht="15">
      <c r="A371" s="2">
        <v>370</v>
      </c>
      <c r="D371" s="35"/>
      <c r="E371" s="35"/>
      <c r="F371" s="42"/>
      <c r="G371" s="42"/>
      <c r="H371" s="57"/>
      <c r="I371" s="51"/>
      <c r="J371" s="53"/>
      <c r="L371" s="44"/>
    </row>
    <row r="372" spans="1:12" ht="15">
      <c r="A372" s="2">
        <v>371</v>
      </c>
      <c r="D372" s="35"/>
      <c r="E372" s="35"/>
      <c r="F372" s="42"/>
      <c r="G372" s="42"/>
      <c r="H372" s="57"/>
      <c r="I372" s="51"/>
      <c r="J372" s="53"/>
      <c r="L372" s="44"/>
    </row>
    <row r="373" spans="1:12" ht="15">
      <c r="A373" s="2">
        <v>372</v>
      </c>
      <c r="D373" s="35"/>
      <c r="E373" s="35"/>
      <c r="F373" s="42"/>
      <c r="G373" s="42"/>
      <c r="H373" s="57"/>
      <c r="I373" s="51"/>
      <c r="J373" s="53"/>
      <c r="L373" s="44"/>
    </row>
    <row r="374" spans="1:12" ht="15">
      <c r="A374" s="2">
        <v>373</v>
      </c>
      <c r="D374" s="35"/>
      <c r="E374" s="35"/>
      <c r="F374" s="42"/>
      <c r="G374" s="42"/>
      <c r="H374" s="57"/>
      <c r="I374" s="51"/>
      <c r="J374" s="53"/>
      <c r="L374" s="44"/>
    </row>
    <row r="375" spans="1:12" ht="15">
      <c r="A375" s="2">
        <v>374</v>
      </c>
      <c r="D375" s="35"/>
      <c r="E375" s="35"/>
      <c r="F375" s="42"/>
      <c r="G375" s="42"/>
      <c r="H375" s="57"/>
      <c r="I375" s="51"/>
      <c r="J375" s="53"/>
      <c r="L375" s="44"/>
    </row>
    <row r="376" spans="1:12" ht="15">
      <c r="A376" s="2">
        <v>375</v>
      </c>
      <c r="D376" s="35"/>
      <c r="E376" s="35"/>
      <c r="F376" s="42"/>
      <c r="G376" s="42"/>
      <c r="H376" s="57"/>
      <c r="I376" s="51"/>
      <c r="J376" s="53"/>
      <c r="L376" s="44"/>
    </row>
    <row r="377" spans="1:12" ht="15">
      <c r="A377" s="2">
        <v>376</v>
      </c>
      <c r="D377" s="35"/>
      <c r="E377" s="35"/>
      <c r="F377" s="42"/>
      <c r="G377" s="42"/>
      <c r="H377" s="57"/>
      <c r="I377" s="51"/>
      <c r="J377" s="53"/>
      <c r="L377" s="44"/>
    </row>
    <row r="378" spans="1:12" ht="15">
      <c r="A378" s="2">
        <v>377</v>
      </c>
      <c r="D378" s="35"/>
      <c r="E378" s="35"/>
      <c r="F378" s="42"/>
      <c r="G378" s="42"/>
      <c r="H378" s="57"/>
      <c r="I378" s="51"/>
      <c r="J378" s="53"/>
    </row>
    <row r="379" spans="1:12" ht="15">
      <c r="A379" s="2">
        <v>378</v>
      </c>
      <c r="D379" s="35"/>
      <c r="E379" s="41"/>
      <c r="F379" s="42"/>
      <c r="G379" s="42"/>
      <c r="H379" s="57"/>
      <c r="I379" s="51"/>
      <c r="J379" s="35"/>
    </row>
    <row r="380" spans="1:12" ht="15">
      <c r="A380" s="2">
        <v>379</v>
      </c>
      <c r="D380" s="35"/>
      <c r="E380" s="41"/>
      <c r="F380" s="42"/>
      <c r="G380" s="42"/>
      <c r="H380" s="57"/>
      <c r="I380" s="51"/>
      <c r="J380" s="35"/>
    </row>
    <row r="381" spans="1:12" ht="15">
      <c r="A381" s="2">
        <v>380</v>
      </c>
      <c r="D381" s="35"/>
      <c r="E381" s="41"/>
      <c r="F381" s="42"/>
      <c r="G381" s="42"/>
      <c r="H381" s="57"/>
      <c r="I381" s="51"/>
      <c r="J381" s="35"/>
    </row>
    <row r="382" spans="1:12" ht="15">
      <c r="A382" s="2">
        <v>381</v>
      </c>
      <c r="D382" s="35"/>
      <c r="E382" s="41"/>
      <c r="F382" s="42"/>
      <c r="G382" s="42"/>
      <c r="H382" s="57"/>
      <c r="I382" s="51"/>
      <c r="J382" s="35"/>
    </row>
    <row r="383" spans="1:12" ht="15">
      <c r="A383" s="2">
        <v>382</v>
      </c>
      <c r="D383" s="35"/>
      <c r="E383" s="41"/>
      <c r="F383" s="42"/>
      <c r="G383" s="42"/>
      <c r="H383" s="57"/>
      <c r="I383" s="51"/>
      <c r="J383" s="35"/>
    </row>
    <row r="384" spans="1:12" ht="15">
      <c r="A384" s="2">
        <v>383</v>
      </c>
      <c r="D384" s="35"/>
      <c r="E384" s="41"/>
      <c r="F384" s="42"/>
      <c r="G384" s="42"/>
      <c r="H384" s="57"/>
      <c r="I384" s="51"/>
      <c r="J384" s="35"/>
    </row>
    <row r="385" spans="1:10" ht="15">
      <c r="A385" s="2">
        <v>384</v>
      </c>
      <c r="D385" s="35"/>
      <c r="E385" s="41"/>
      <c r="F385" s="42"/>
      <c r="G385" s="42"/>
      <c r="H385" s="57"/>
      <c r="I385" s="51"/>
      <c r="J385" s="35"/>
    </row>
    <row r="386" spans="1:10" ht="15">
      <c r="A386" s="2">
        <v>385</v>
      </c>
      <c r="D386" s="35"/>
      <c r="E386" s="41"/>
      <c r="F386" s="42"/>
      <c r="G386" s="42"/>
      <c r="H386" s="57"/>
      <c r="I386" s="51"/>
      <c r="J386" s="35"/>
    </row>
    <row r="387" spans="1:10" ht="15">
      <c r="A387" s="2">
        <v>386</v>
      </c>
      <c r="D387" s="35"/>
      <c r="E387" s="41"/>
      <c r="F387" s="42"/>
      <c r="G387" s="42"/>
      <c r="H387" s="57"/>
      <c r="I387" s="51"/>
      <c r="J387" s="35"/>
    </row>
    <row r="388" spans="1:10" ht="15">
      <c r="A388" s="2">
        <v>387</v>
      </c>
      <c r="D388" s="35"/>
      <c r="E388" s="41"/>
      <c r="F388" s="42"/>
      <c r="G388" s="42"/>
      <c r="H388" s="57"/>
      <c r="I388" s="51"/>
      <c r="J388" s="35"/>
    </row>
    <row r="389" spans="1:10" ht="15">
      <c r="A389" s="2">
        <v>388</v>
      </c>
      <c r="D389" s="35"/>
      <c r="E389" s="41"/>
      <c r="F389" s="42"/>
      <c r="G389" s="42"/>
      <c r="H389" s="57"/>
      <c r="I389" s="51"/>
      <c r="J389" s="35"/>
    </row>
    <row r="390" spans="1:10" ht="15">
      <c r="A390" s="2">
        <v>389</v>
      </c>
      <c r="D390" s="35"/>
      <c r="E390" s="41"/>
      <c r="F390" s="42"/>
      <c r="G390" s="42"/>
      <c r="H390" s="58"/>
      <c r="I390" s="51"/>
      <c r="J390" s="35"/>
    </row>
    <row r="391" spans="1:10" ht="15">
      <c r="A391" s="2">
        <v>390</v>
      </c>
      <c r="D391" s="35"/>
      <c r="E391" s="41"/>
      <c r="F391" s="42"/>
      <c r="G391" s="42"/>
      <c r="H391" s="58"/>
      <c r="I391" s="51"/>
      <c r="J391" s="35"/>
    </row>
    <row r="392" spans="1:10" ht="15">
      <c r="A392" s="2">
        <v>391</v>
      </c>
      <c r="D392" s="35"/>
      <c r="E392" s="41"/>
      <c r="F392" s="42"/>
      <c r="G392" s="42"/>
      <c r="H392" s="58"/>
      <c r="I392" s="51"/>
      <c r="J392" s="35"/>
    </row>
    <row r="393" spans="1:10" ht="15">
      <c r="A393" s="2">
        <v>392</v>
      </c>
      <c r="D393" s="35"/>
      <c r="E393" s="41"/>
      <c r="F393" s="42"/>
      <c r="G393" s="42"/>
      <c r="H393" s="58"/>
      <c r="I393" s="51"/>
      <c r="J393" s="35"/>
    </row>
    <row r="394" spans="1:10" ht="15">
      <c r="A394" s="2">
        <v>393</v>
      </c>
      <c r="D394" s="35"/>
      <c r="E394" s="41"/>
      <c r="F394" s="42"/>
      <c r="G394" s="42"/>
      <c r="H394" s="58"/>
      <c r="I394" s="51"/>
      <c r="J394" s="35"/>
    </row>
    <row r="395" spans="1:10" ht="15">
      <c r="A395" s="2">
        <v>394</v>
      </c>
      <c r="D395" s="35"/>
      <c r="E395" s="41"/>
      <c r="F395" s="42"/>
      <c r="G395" s="42"/>
      <c r="H395" s="58"/>
      <c r="I395" s="51"/>
      <c r="J395" s="35"/>
    </row>
    <row r="396" spans="1:10" ht="15">
      <c r="A396" s="2">
        <v>395</v>
      </c>
      <c r="D396" s="35"/>
      <c r="E396" s="41"/>
      <c r="F396" s="42"/>
      <c r="G396" s="42"/>
      <c r="H396" s="58"/>
      <c r="I396" s="51"/>
      <c r="J396" s="35"/>
    </row>
    <row r="397" spans="1:10" ht="15">
      <c r="A397" s="2">
        <v>396</v>
      </c>
      <c r="D397" s="35"/>
      <c r="E397" s="41"/>
      <c r="F397" s="42"/>
      <c r="G397" s="42"/>
      <c r="H397" s="58"/>
      <c r="I397" s="51"/>
      <c r="J397" s="35"/>
    </row>
    <row r="398" spans="1:10" ht="15">
      <c r="A398" s="2">
        <v>397</v>
      </c>
      <c r="D398" s="35"/>
      <c r="E398" s="41"/>
      <c r="F398" s="42"/>
      <c r="G398" s="42"/>
      <c r="H398" s="58"/>
      <c r="I398" s="51"/>
      <c r="J398" s="35"/>
    </row>
    <row r="399" spans="1:10" ht="15">
      <c r="A399" s="2">
        <v>398</v>
      </c>
      <c r="D399" s="35"/>
      <c r="E399" s="41"/>
      <c r="F399" s="42"/>
      <c r="G399" s="42"/>
      <c r="H399" s="58"/>
      <c r="I399" s="51"/>
      <c r="J399" s="35"/>
    </row>
    <row r="400" spans="1:10" ht="15">
      <c r="A400" s="2">
        <v>399</v>
      </c>
      <c r="D400" s="35"/>
      <c r="E400" s="41"/>
      <c r="F400" s="42"/>
      <c r="G400" s="42"/>
      <c r="H400" s="58"/>
      <c r="I400" s="51"/>
      <c r="J400" s="35"/>
    </row>
    <row r="401" spans="1:10" ht="15">
      <c r="A401" s="2">
        <v>400</v>
      </c>
      <c r="D401" s="35"/>
      <c r="E401" s="41"/>
      <c r="F401" s="42"/>
      <c r="G401" s="42"/>
      <c r="H401" s="58"/>
      <c r="I401" s="51"/>
      <c r="J401" s="35"/>
    </row>
    <row r="402" spans="1:10" ht="15">
      <c r="A402" s="2">
        <v>401</v>
      </c>
      <c r="D402" s="35"/>
      <c r="E402" s="41"/>
      <c r="F402" s="42"/>
      <c r="G402" s="42"/>
      <c r="H402" s="58"/>
      <c r="I402" s="51"/>
      <c r="J402" s="35"/>
    </row>
    <row r="403" spans="1:10" ht="15">
      <c r="A403" s="2">
        <v>402</v>
      </c>
      <c r="D403" s="35"/>
      <c r="E403" s="41"/>
      <c r="F403" s="42"/>
      <c r="G403" s="42"/>
      <c r="H403" s="58"/>
      <c r="I403" s="51"/>
      <c r="J403" s="35"/>
    </row>
    <row r="404" spans="1:10" ht="15">
      <c r="A404" s="2">
        <v>403</v>
      </c>
      <c r="D404" s="35"/>
      <c r="E404" s="41"/>
      <c r="F404" s="42"/>
      <c r="G404" s="42"/>
      <c r="H404" s="58"/>
      <c r="I404" s="51"/>
      <c r="J404" s="35"/>
    </row>
    <row r="405" spans="1:10" ht="15">
      <c r="A405" s="2">
        <v>404</v>
      </c>
      <c r="D405" s="35"/>
      <c r="E405" s="41"/>
      <c r="F405" s="42"/>
      <c r="G405" s="42"/>
      <c r="H405" s="58"/>
      <c r="I405" s="51"/>
      <c r="J405" s="35"/>
    </row>
    <row r="406" spans="1:10" ht="15">
      <c r="A406" s="2">
        <v>405</v>
      </c>
      <c r="D406" s="35"/>
      <c r="E406" s="41"/>
      <c r="F406" s="42"/>
      <c r="G406" s="42"/>
      <c r="H406" s="58"/>
      <c r="I406" s="51"/>
      <c r="J406" s="35"/>
    </row>
    <row r="407" spans="1:10" ht="15">
      <c r="A407" s="2">
        <v>406</v>
      </c>
      <c r="D407" s="35"/>
      <c r="E407" s="41"/>
      <c r="F407" s="42"/>
      <c r="G407" s="42"/>
      <c r="H407" s="58"/>
      <c r="I407" s="51"/>
      <c r="J407" s="35"/>
    </row>
    <row r="408" spans="1:10" ht="15">
      <c r="A408" s="2">
        <v>407</v>
      </c>
      <c r="D408" s="35"/>
      <c r="E408" s="41"/>
      <c r="F408" s="42"/>
      <c r="G408" s="42"/>
      <c r="H408" s="58"/>
      <c r="I408" s="51"/>
      <c r="J408" s="35"/>
    </row>
    <row r="409" spans="1:10" ht="15">
      <c r="A409" s="2">
        <v>408</v>
      </c>
      <c r="D409" s="35"/>
      <c r="E409" s="41"/>
      <c r="F409" s="42"/>
      <c r="G409" s="42"/>
      <c r="H409" s="58"/>
      <c r="I409" s="51"/>
      <c r="J409" s="35"/>
    </row>
    <row r="410" spans="1:10" ht="15">
      <c r="A410" s="2">
        <v>409</v>
      </c>
      <c r="D410" s="35"/>
      <c r="E410" s="41"/>
      <c r="F410" s="42"/>
      <c r="G410" s="42"/>
      <c r="H410" s="58"/>
      <c r="I410" s="51"/>
      <c r="J410" s="35"/>
    </row>
    <row r="411" spans="1:10" ht="15">
      <c r="A411" s="2">
        <v>410</v>
      </c>
      <c r="D411" s="35"/>
      <c r="E411" s="41"/>
      <c r="F411" s="42"/>
      <c r="G411" s="42"/>
      <c r="H411" s="58"/>
      <c r="I411" s="51"/>
      <c r="J411" s="35"/>
    </row>
    <row r="412" spans="1:10" ht="15">
      <c r="A412" s="2">
        <v>411</v>
      </c>
      <c r="D412" s="35"/>
      <c r="E412" s="41"/>
      <c r="F412" s="42"/>
      <c r="G412" s="42"/>
      <c r="H412" s="58"/>
      <c r="I412" s="51"/>
      <c r="J412" s="35"/>
    </row>
    <row r="413" spans="1:10" ht="15">
      <c r="A413" s="2">
        <v>412</v>
      </c>
      <c r="D413" s="35"/>
      <c r="E413" s="41"/>
      <c r="F413" s="42"/>
      <c r="G413" s="42"/>
      <c r="H413" s="58"/>
      <c r="I413" s="51"/>
      <c r="J413" s="35"/>
    </row>
    <row r="414" spans="1:10" ht="15">
      <c r="A414" s="2">
        <v>413</v>
      </c>
      <c r="D414" s="35"/>
      <c r="E414" s="41"/>
      <c r="F414" s="42"/>
      <c r="G414" s="42"/>
      <c r="H414" s="58"/>
      <c r="I414" s="51"/>
      <c r="J414" s="35"/>
    </row>
    <row r="415" spans="1:10" ht="15">
      <c r="A415" s="2">
        <v>414</v>
      </c>
      <c r="D415" s="35"/>
      <c r="E415" s="41"/>
      <c r="F415" s="42"/>
      <c r="G415" s="42"/>
      <c r="H415" s="58"/>
      <c r="I415" s="51"/>
      <c r="J415" s="35"/>
    </row>
    <row r="416" spans="1:10" ht="15">
      <c r="A416" s="2">
        <v>415</v>
      </c>
      <c r="D416" s="35"/>
      <c r="E416" s="41"/>
      <c r="F416" s="42"/>
      <c r="G416" s="42"/>
      <c r="H416" s="58"/>
      <c r="I416" s="51"/>
      <c r="J416" s="35"/>
    </row>
    <row r="417" spans="1:10" ht="15">
      <c r="A417" s="2">
        <v>416</v>
      </c>
      <c r="D417" s="35"/>
      <c r="E417" s="41"/>
      <c r="F417" s="42"/>
      <c r="G417" s="42"/>
      <c r="H417" s="58"/>
      <c r="I417" s="51"/>
      <c r="J417" s="35"/>
    </row>
    <row r="418" spans="1:10" ht="15">
      <c r="A418" s="2">
        <v>417</v>
      </c>
      <c r="D418" s="35"/>
      <c r="E418" s="41"/>
      <c r="F418" s="42"/>
      <c r="G418" s="42"/>
      <c r="H418" s="58"/>
      <c r="I418" s="51"/>
      <c r="J418" s="35"/>
    </row>
    <row r="419" spans="1:10" ht="15">
      <c r="A419" s="2">
        <v>418</v>
      </c>
      <c r="D419" s="35"/>
      <c r="E419" s="41"/>
      <c r="F419" s="42"/>
      <c r="G419" s="42"/>
      <c r="H419" s="58"/>
      <c r="I419" s="51"/>
      <c r="J419" s="35"/>
    </row>
    <row r="420" spans="1:10" ht="15">
      <c r="A420" s="2">
        <v>419</v>
      </c>
      <c r="D420" s="35"/>
      <c r="E420" s="41"/>
      <c r="F420" s="42"/>
      <c r="G420" s="42"/>
      <c r="H420" s="58"/>
      <c r="I420" s="51"/>
      <c r="J420" s="35"/>
    </row>
    <row r="421" spans="1:10" ht="15">
      <c r="A421" s="2">
        <v>420</v>
      </c>
      <c r="D421" s="35"/>
      <c r="E421" s="41"/>
      <c r="F421" s="42"/>
      <c r="G421" s="42"/>
      <c r="H421" s="58"/>
      <c r="I421" s="51"/>
      <c r="J421" s="35"/>
    </row>
    <row r="422" spans="1:10" ht="15">
      <c r="A422" s="2">
        <v>421</v>
      </c>
      <c r="D422" s="35"/>
      <c r="E422" s="41"/>
      <c r="F422" s="42"/>
      <c r="G422" s="42"/>
      <c r="H422" s="58"/>
      <c r="I422" s="51"/>
      <c r="J422" s="35"/>
    </row>
    <row r="423" spans="1:10" ht="15">
      <c r="A423" s="2">
        <v>422</v>
      </c>
      <c r="D423" s="35"/>
      <c r="E423" s="41"/>
      <c r="F423" s="42"/>
      <c r="G423" s="42"/>
      <c r="H423" s="58"/>
      <c r="I423" s="51"/>
      <c r="J423" s="35"/>
    </row>
    <row r="424" spans="1:10" ht="15">
      <c r="A424" s="2">
        <v>423</v>
      </c>
      <c r="D424" s="35"/>
      <c r="E424" s="41"/>
      <c r="F424" s="42"/>
      <c r="G424" s="42"/>
      <c r="H424" s="58"/>
      <c r="I424" s="51"/>
      <c r="J424" s="35"/>
    </row>
    <row r="425" spans="1:10" ht="15">
      <c r="A425" s="2">
        <v>424</v>
      </c>
      <c r="D425" s="35"/>
      <c r="E425" s="41"/>
      <c r="F425" s="42"/>
      <c r="G425" s="42"/>
      <c r="H425" s="58"/>
      <c r="I425" s="51"/>
      <c r="J425" s="35"/>
    </row>
    <row r="426" spans="1:10" ht="15">
      <c r="A426" s="2">
        <v>425</v>
      </c>
      <c r="D426" s="35"/>
      <c r="E426" s="41"/>
      <c r="F426" s="42"/>
      <c r="G426" s="42"/>
      <c r="H426" s="58"/>
      <c r="I426" s="51"/>
      <c r="J426" s="35"/>
    </row>
    <row r="427" spans="1:10" ht="15">
      <c r="A427" s="2">
        <v>426</v>
      </c>
      <c r="D427" s="35"/>
      <c r="E427" s="41"/>
      <c r="F427" s="42"/>
      <c r="G427" s="42"/>
      <c r="H427" s="58"/>
      <c r="I427" s="51"/>
      <c r="J427" s="35"/>
    </row>
    <row r="428" spans="1:10" ht="15">
      <c r="A428" s="2">
        <v>427</v>
      </c>
      <c r="D428" s="35"/>
      <c r="E428" s="41"/>
      <c r="F428" s="42"/>
      <c r="G428" s="42"/>
      <c r="H428" s="58"/>
      <c r="I428" s="51"/>
      <c r="J428" s="35"/>
    </row>
    <row r="429" spans="1:10" ht="15">
      <c r="A429" s="2">
        <v>428</v>
      </c>
      <c r="D429" s="35"/>
      <c r="E429" s="41"/>
      <c r="F429" s="42"/>
      <c r="G429" s="42"/>
      <c r="H429" s="58"/>
      <c r="I429" s="51"/>
      <c r="J429" s="35"/>
    </row>
    <row r="430" spans="1:10" ht="15">
      <c r="A430" s="2">
        <v>429</v>
      </c>
      <c r="D430" s="35"/>
      <c r="E430" s="41"/>
      <c r="F430" s="42"/>
      <c r="G430" s="42"/>
      <c r="H430" s="58"/>
      <c r="I430" s="51"/>
      <c r="J430" s="35"/>
    </row>
    <row r="431" spans="1:10" ht="15">
      <c r="A431" s="2">
        <v>430</v>
      </c>
      <c r="D431" s="35"/>
      <c r="E431" s="41"/>
      <c r="F431" s="42"/>
      <c r="G431" s="42"/>
      <c r="H431" s="58"/>
      <c r="I431" s="51"/>
      <c r="J431" s="35"/>
    </row>
    <row r="432" spans="1:10" ht="15">
      <c r="A432" s="2">
        <v>431</v>
      </c>
      <c r="D432" s="35"/>
      <c r="E432" s="41"/>
      <c r="F432" s="42"/>
      <c r="G432" s="42"/>
      <c r="H432" s="58"/>
      <c r="I432" s="51"/>
      <c r="J432" s="35"/>
    </row>
    <row r="433" spans="1:10" ht="15">
      <c r="A433" s="2">
        <v>432</v>
      </c>
      <c r="D433" s="35"/>
      <c r="E433" s="41"/>
      <c r="F433" s="42"/>
      <c r="G433" s="42"/>
      <c r="H433" s="58"/>
      <c r="I433" s="51"/>
      <c r="J433" s="35"/>
    </row>
    <row r="434" spans="1:10" ht="15">
      <c r="A434" s="2">
        <v>433</v>
      </c>
      <c r="D434" s="35"/>
      <c r="E434" s="41"/>
      <c r="F434" s="42"/>
      <c r="G434" s="42"/>
      <c r="H434" s="58"/>
      <c r="I434" s="51"/>
      <c r="J434" s="35"/>
    </row>
    <row r="435" spans="1:10" ht="15">
      <c r="A435" s="2">
        <v>434</v>
      </c>
      <c r="D435" s="35"/>
      <c r="E435" s="41"/>
      <c r="F435" s="42"/>
      <c r="G435" s="42"/>
      <c r="H435" s="58"/>
      <c r="I435" s="51"/>
      <c r="J435" s="35"/>
    </row>
    <row r="436" spans="1:10" ht="15">
      <c r="A436" s="2">
        <v>435</v>
      </c>
      <c r="D436" s="35"/>
      <c r="E436" s="41"/>
      <c r="F436" s="42"/>
      <c r="G436" s="42"/>
      <c r="H436" s="58"/>
      <c r="I436" s="51"/>
      <c r="J436" s="35"/>
    </row>
    <row r="437" spans="1:10" ht="15">
      <c r="A437" s="2">
        <v>436</v>
      </c>
      <c r="D437" s="35"/>
      <c r="E437" s="41"/>
      <c r="F437" s="42"/>
      <c r="G437" s="42"/>
      <c r="H437" s="58"/>
      <c r="I437" s="51"/>
      <c r="J437" s="35"/>
    </row>
    <row r="438" spans="1:10" ht="15">
      <c r="A438" s="2">
        <v>437</v>
      </c>
      <c r="D438" s="35"/>
      <c r="E438" s="41"/>
      <c r="F438" s="42"/>
      <c r="G438" s="42"/>
      <c r="H438" s="58"/>
      <c r="I438" s="51"/>
      <c r="J438" s="35"/>
    </row>
    <row r="439" spans="1:10" ht="15">
      <c r="A439" s="2">
        <v>438</v>
      </c>
      <c r="D439" s="35"/>
      <c r="E439" s="41"/>
      <c r="F439" s="42"/>
      <c r="G439" s="42"/>
      <c r="H439" s="58"/>
      <c r="I439" s="51"/>
      <c r="J439" s="35"/>
    </row>
    <row r="440" spans="1:10" ht="15">
      <c r="A440" s="2">
        <v>439</v>
      </c>
      <c r="D440" s="35"/>
      <c r="E440" s="41"/>
      <c r="F440" s="42"/>
      <c r="G440" s="42"/>
      <c r="H440" s="58"/>
      <c r="I440" s="51"/>
      <c r="J440" s="35"/>
    </row>
    <row r="441" spans="1:10" ht="15">
      <c r="A441" s="2">
        <v>440</v>
      </c>
      <c r="D441" s="35"/>
      <c r="E441" s="41"/>
      <c r="F441" s="42"/>
      <c r="G441" s="42"/>
      <c r="H441" s="58"/>
      <c r="I441" s="51"/>
      <c r="J441" s="35"/>
    </row>
    <row r="442" spans="1:10" ht="15">
      <c r="A442" s="2">
        <v>441</v>
      </c>
      <c r="D442" s="35"/>
      <c r="E442" s="41"/>
      <c r="F442" s="42"/>
      <c r="G442" s="42"/>
      <c r="H442" s="58"/>
      <c r="I442" s="51"/>
      <c r="J442" s="35"/>
    </row>
    <row r="443" spans="1:10" ht="15">
      <c r="A443" s="2">
        <v>442</v>
      </c>
      <c r="D443" s="35"/>
      <c r="E443" s="41"/>
      <c r="F443" s="42"/>
      <c r="G443" s="42"/>
      <c r="H443" s="58"/>
      <c r="I443" s="51"/>
      <c r="J443" s="35"/>
    </row>
    <row r="444" spans="1:10" ht="15">
      <c r="A444" s="2">
        <v>443</v>
      </c>
      <c r="D444" s="35"/>
      <c r="E444" s="41"/>
      <c r="F444" s="42"/>
      <c r="G444" s="42"/>
      <c r="H444" s="58"/>
      <c r="I444" s="51"/>
      <c r="J444" s="35"/>
    </row>
    <row r="445" spans="1:10" ht="15">
      <c r="A445" s="2">
        <v>444</v>
      </c>
      <c r="D445" s="35"/>
      <c r="E445" s="41"/>
      <c r="F445" s="42"/>
      <c r="G445" s="42"/>
      <c r="H445" s="58"/>
      <c r="I445" s="51"/>
      <c r="J445" s="35"/>
    </row>
    <row r="446" spans="1:10" ht="15">
      <c r="A446" s="2">
        <v>445</v>
      </c>
      <c r="D446" s="35"/>
      <c r="E446" s="41"/>
      <c r="F446" s="42"/>
      <c r="G446" s="42"/>
      <c r="H446" s="58"/>
      <c r="I446" s="51"/>
      <c r="J446" s="35"/>
    </row>
    <row r="447" spans="1:10" ht="15">
      <c r="A447" s="2">
        <v>446</v>
      </c>
      <c r="D447" s="35"/>
      <c r="E447" s="41"/>
      <c r="F447" s="42"/>
      <c r="G447" s="42"/>
      <c r="H447" s="58"/>
      <c r="I447" s="51"/>
      <c r="J447" s="35"/>
    </row>
    <row r="448" spans="1:10" ht="15">
      <c r="A448" s="2">
        <v>447</v>
      </c>
      <c r="D448" s="35"/>
      <c r="E448" s="41"/>
      <c r="F448" s="42"/>
      <c r="G448" s="42"/>
      <c r="H448" s="58"/>
      <c r="I448" s="51"/>
      <c r="J448" s="35"/>
    </row>
    <row r="449" spans="1:10" ht="15">
      <c r="A449" s="2">
        <v>448</v>
      </c>
      <c r="D449" s="35"/>
      <c r="E449" s="41"/>
      <c r="F449" s="42"/>
      <c r="G449" s="42"/>
      <c r="H449" s="58"/>
      <c r="I449" s="51"/>
      <c r="J449" s="35"/>
    </row>
    <row r="450" spans="1:10" ht="15">
      <c r="A450" s="2">
        <v>449</v>
      </c>
      <c r="D450" s="35"/>
      <c r="E450" s="41"/>
      <c r="F450" s="42"/>
      <c r="G450" s="42"/>
      <c r="H450" s="58"/>
      <c r="I450" s="51"/>
      <c r="J450" s="35"/>
    </row>
    <row r="451" spans="1:10" ht="15">
      <c r="A451" s="2">
        <v>450</v>
      </c>
      <c r="D451" s="35"/>
      <c r="E451" s="41"/>
      <c r="F451" s="42"/>
      <c r="G451" s="42"/>
      <c r="H451" s="58"/>
      <c r="I451" s="51"/>
      <c r="J451" s="35"/>
    </row>
    <row r="452" spans="1:10" ht="15">
      <c r="A452" s="2">
        <v>451</v>
      </c>
      <c r="D452" s="35"/>
      <c r="E452" s="41"/>
      <c r="F452" s="42"/>
      <c r="G452" s="42"/>
      <c r="H452" s="58"/>
      <c r="I452" s="51"/>
      <c r="J452" s="35"/>
    </row>
    <row r="453" spans="1:10" ht="15">
      <c r="A453" s="2">
        <v>452</v>
      </c>
      <c r="D453" s="35"/>
      <c r="E453" s="41"/>
      <c r="F453" s="42"/>
      <c r="G453" s="42"/>
      <c r="H453" s="58"/>
      <c r="I453" s="51"/>
      <c r="J453" s="35"/>
    </row>
    <row r="454" spans="1:10" ht="15">
      <c r="A454" s="2">
        <v>453</v>
      </c>
      <c r="D454" s="35"/>
      <c r="E454" s="41"/>
      <c r="F454" s="42"/>
      <c r="G454" s="42"/>
      <c r="H454" s="58"/>
      <c r="I454" s="51"/>
      <c r="J454" s="35"/>
    </row>
    <row r="455" spans="1:10" ht="15">
      <c r="A455" s="2">
        <v>454</v>
      </c>
      <c r="D455" s="35"/>
      <c r="E455" s="41"/>
      <c r="F455" s="42"/>
      <c r="G455" s="42"/>
      <c r="H455" s="58"/>
      <c r="I455" s="51"/>
      <c r="J455" s="35"/>
    </row>
    <row r="456" spans="1:10" ht="15">
      <c r="A456" s="2">
        <v>455</v>
      </c>
      <c r="D456" s="35"/>
      <c r="E456" s="41"/>
      <c r="F456" s="42"/>
      <c r="G456" s="42"/>
      <c r="H456" s="58"/>
      <c r="I456" s="51"/>
      <c r="J456" s="35"/>
    </row>
    <row r="457" spans="1:10" ht="15">
      <c r="A457" s="2">
        <v>456</v>
      </c>
      <c r="D457" s="35"/>
      <c r="E457" s="41"/>
      <c r="F457" s="42"/>
      <c r="G457" s="42"/>
      <c r="H457" s="58"/>
      <c r="I457" s="51"/>
      <c r="J457" s="35"/>
    </row>
    <row r="458" spans="1:10" ht="15">
      <c r="A458" s="2">
        <v>457</v>
      </c>
      <c r="D458" s="35"/>
      <c r="E458" s="41"/>
      <c r="F458" s="42"/>
      <c r="G458" s="42"/>
      <c r="H458" s="58"/>
      <c r="I458" s="51"/>
      <c r="J458" s="35"/>
    </row>
    <row r="459" spans="1:10" ht="15">
      <c r="A459" s="2">
        <v>458</v>
      </c>
      <c r="D459" s="35"/>
      <c r="E459" s="41"/>
      <c r="F459" s="42"/>
      <c r="G459" s="42"/>
      <c r="H459" s="58"/>
      <c r="I459" s="51"/>
      <c r="J459" s="35"/>
    </row>
    <row r="460" spans="1:10" ht="15">
      <c r="A460" s="2">
        <v>459</v>
      </c>
      <c r="D460" s="35"/>
      <c r="E460" s="41"/>
      <c r="F460" s="42"/>
      <c r="G460" s="42"/>
      <c r="H460" s="58"/>
      <c r="I460" s="51"/>
      <c r="J460" s="35"/>
    </row>
    <row r="461" spans="1:10" ht="15">
      <c r="A461" s="2">
        <v>460</v>
      </c>
      <c r="D461" s="35"/>
      <c r="E461" s="41"/>
      <c r="F461" s="42"/>
      <c r="G461" s="42"/>
      <c r="H461" s="58"/>
      <c r="I461" s="51"/>
      <c r="J461" s="35"/>
    </row>
    <row r="462" spans="1:10" ht="15">
      <c r="A462" s="2">
        <v>461</v>
      </c>
      <c r="D462" s="35"/>
      <c r="E462" s="41"/>
      <c r="F462" s="42"/>
      <c r="G462" s="42"/>
      <c r="H462" s="58"/>
      <c r="I462" s="51"/>
      <c r="J462" s="35"/>
    </row>
    <row r="463" spans="1:10" ht="15">
      <c r="A463" s="2">
        <v>462</v>
      </c>
      <c r="D463" s="35"/>
      <c r="E463" s="41"/>
      <c r="F463" s="42"/>
      <c r="G463" s="42"/>
      <c r="H463" s="58"/>
      <c r="I463" s="51"/>
      <c r="J463" s="35"/>
    </row>
    <row r="464" spans="1:10" ht="15">
      <c r="A464" s="2">
        <v>463</v>
      </c>
      <c r="D464" s="35"/>
      <c r="E464" s="41"/>
      <c r="F464" s="42"/>
      <c r="G464" s="42"/>
      <c r="H464" s="58"/>
      <c r="I464" s="51"/>
      <c r="J464" s="35"/>
    </row>
    <row r="465" spans="1:10" ht="15">
      <c r="A465" s="2">
        <v>464</v>
      </c>
      <c r="D465" s="35"/>
      <c r="E465" s="41"/>
      <c r="F465" s="42"/>
      <c r="G465" s="42"/>
      <c r="H465" s="58"/>
      <c r="I465" s="51"/>
      <c r="J465" s="35"/>
    </row>
    <row r="466" spans="1:10" ht="15">
      <c r="A466" s="2">
        <v>465</v>
      </c>
      <c r="D466" s="35"/>
      <c r="E466" s="41"/>
      <c r="F466" s="42"/>
      <c r="G466" s="42"/>
      <c r="H466" s="58"/>
      <c r="I466" s="51"/>
      <c r="J466" s="35"/>
    </row>
    <row r="467" spans="1:10" ht="15">
      <c r="A467" s="2">
        <v>466</v>
      </c>
      <c r="D467" s="35"/>
      <c r="E467" s="43"/>
      <c r="F467" s="43"/>
      <c r="G467" s="43"/>
      <c r="H467" s="58"/>
      <c r="I467" s="51"/>
      <c r="J467" s="35"/>
    </row>
    <row r="468" spans="1:10" ht="15">
      <c r="A468" s="2">
        <v>467</v>
      </c>
      <c r="D468" s="35"/>
      <c r="E468" s="43"/>
      <c r="F468" s="43"/>
      <c r="G468" s="43"/>
      <c r="H468" s="58"/>
      <c r="I468" s="51"/>
      <c r="J468" s="35"/>
    </row>
    <row r="469" spans="1:10" ht="15">
      <c r="A469" s="2">
        <v>468</v>
      </c>
      <c r="D469" s="35"/>
      <c r="E469" s="43"/>
      <c r="F469" s="43"/>
      <c r="G469" s="43"/>
      <c r="H469" s="58"/>
      <c r="I469" s="51"/>
      <c r="J469" s="35"/>
    </row>
    <row r="470" spans="1:10" ht="15">
      <c r="A470" s="2">
        <v>469</v>
      </c>
      <c r="D470" s="35"/>
      <c r="E470" s="43"/>
      <c r="F470" s="43"/>
      <c r="G470" s="43"/>
      <c r="H470" s="58"/>
      <c r="I470" s="51"/>
      <c r="J470" s="35"/>
    </row>
    <row r="471" spans="1:10" ht="15">
      <c r="A471" s="2">
        <v>470</v>
      </c>
      <c r="D471" s="35"/>
      <c r="E471" s="43"/>
      <c r="F471" s="43"/>
      <c r="G471" s="43"/>
      <c r="H471" s="58"/>
      <c r="I471" s="51"/>
      <c r="J471" s="35"/>
    </row>
    <row r="472" spans="1:10" ht="15">
      <c r="A472" s="2">
        <v>471</v>
      </c>
      <c r="D472" s="35"/>
      <c r="E472" s="43"/>
      <c r="F472" s="43"/>
      <c r="G472" s="43"/>
      <c r="H472" s="58"/>
      <c r="I472" s="51"/>
      <c r="J472" s="35"/>
    </row>
    <row r="473" spans="1:10" ht="15">
      <c r="A473" s="2">
        <v>472</v>
      </c>
      <c r="D473" s="35"/>
      <c r="E473" s="43"/>
      <c r="F473" s="43"/>
      <c r="G473" s="43"/>
      <c r="H473" s="58"/>
      <c r="I473" s="51"/>
      <c r="J473" s="35"/>
    </row>
    <row r="474" spans="1:10" ht="15">
      <c r="A474" s="2">
        <v>473</v>
      </c>
      <c r="D474" s="35"/>
      <c r="E474" s="43"/>
      <c r="F474" s="43"/>
      <c r="G474" s="43"/>
      <c r="H474" s="58"/>
      <c r="I474" s="51"/>
      <c r="J474" s="35"/>
    </row>
    <row r="475" spans="1:10" ht="15">
      <c r="A475" s="2">
        <v>474</v>
      </c>
      <c r="D475" s="35"/>
      <c r="E475" s="43"/>
      <c r="F475" s="43"/>
      <c r="G475" s="43"/>
      <c r="H475" s="58"/>
      <c r="I475" s="51"/>
      <c r="J475" s="35"/>
    </row>
    <row r="476" spans="1:10" ht="15">
      <c r="A476" s="2">
        <v>475</v>
      </c>
      <c r="D476" s="35"/>
      <c r="E476" s="43"/>
      <c r="F476" s="43"/>
      <c r="G476" s="43"/>
      <c r="H476" s="58"/>
      <c r="I476" s="51"/>
      <c r="J476" s="35"/>
    </row>
    <row r="477" spans="1:10" ht="15">
      <c r="A477" s="2">
        <v>476</v>
      </c>
      <c r="D477" s="35"/>
      <c r="E477" s="43"/>
      <c r="F477" s="43"/>
      <c r="G477" s="43"/>
      <c r="H477" s="58"/>
      <c r="I477" s="51"/>
      <c r="J477" s="35"/>
    </row>
    <row r="478" spans="1:10" ht="15">
      <c r="A478" s="2">
        <v>477</v>
      </c>
      <c r="D478" s="35"/>
      <c r="E478" s="43"/>
      <c r="F478" s="43"/>
      <c r="G478" s="43"/>
      <c r="H478" s="58"/>
      <c r="I478" s="51"/>
      <c r="J478" s="35"/>
    </row>
    <row r="479" spans="1:10" ht="15">
      <c r="A479" s="2">
        <v>478</v>
      </c>
      <c r="D479" s="35"/>
      <c r="E479" s="43"/>
      <c r="F479" s="43"/>
      <c r="G479" s="43"/>
      <c r="H479" s="58"/>
      <c r="I479" s="51"/>
      <c r="J479" s="35"/>
    </row>
    <row r="480" spans="1:10" ht="15">
      <c r="A480" s="2">
        <v>479</v>
      </c>
      <c r="D480" s="35"/>
      <c r="E480" s="43"/>
      <c r="F480" s="43"/>
      <c r="G480" s="43"/>
      <c r="H480" s="58"/>
      <c r="I480" s="51"/>
      <c r="J480" s="35"/>
    </row>
    <row r="481" spans="1:10" ht="15">
      <c r="A481" s="2">
        <v>480</v>
      </c>
      <c r="D481" s="35"/>
      <c r="E481" s="43"/>
      <c r="F481" s="43"/>
      <c r="G481" s="43"/>
      <c r="H481" s="58"/>
      <c r="I481" s="51"/>
      <c r="J481" s="35"/>
    </row>
    <row r="482" spans="1:10" ht="15">
      <c r="A482" s="2">
        <v>481</v>
      </c>
      <c r="D482" s="35"/>
      <c r="E482" s="43"/>
      <c r="F482" s="43"/>
      <c r="G482" s="43"/>
      <c r="H482" s="58"/>
      <c r="I482" s="51"/>
      <c r="J482" s="35"/>
    </row>
    <row r="483" spans="1:10" ht="15">
      <c r="A483" s="2">
        <v>482</v>
      </c>
      <c r="D483" s="35"/>
      <c r="E483" s="43"/>
      <c r="F483" s="43"/>
      <c r="G483" s="43"/>
      <c r="H483" s="58"/>
      <c r="I483" s="51"/>
      <c r="J483" s="35"/>
    </row>
    <row r="484" spans="1:10" ht="15">
      <c r="A484" s="2">
        <v>483</v>
      </c>
      <c r="D484" s="35"/>
      <c r="E484" s="43"/>
      <c r="F484" s="43"/>
      <c r="G484" s="43"/>
      <c r="H484" s="58"/>
      <c r="I484" s="51"/>
      <c r="J484" s="35"/>
    </row>
    <row r="485" spans="1:10" ht="15">
      <c r="A485" s="2">
        <v>484</v>
      </c>
      <c r="D485" s="35"/>
      <c r="E485" s="43"/>
      <c r="F485" s="43"/>
      <c r="G485" s="43"/>
      <c r="H485" s="58"/>
      <c r="I485" s="51"/>
      <c r="J485" s="35"/>
    </row>
    <row r="486" spans="1:10" ht="15">
      <c r="A486" s="2">
        <v>485</v>
      </c>
      <c r="D486" s="35"/>
      <c r="E486" s="43"/>
      <c r="F486" s="43"/>
      <c r="G486" s="43"/>
      <c r="H486" s="58"/>
      <c r="I486" s="51"/>
      <c r="J486" s="35"/>
    </row>
    <row r="487" spans="1:10" ht="15">
      <c r="A487" s="2">
        <v>486</v>
      </c>
      <c r="D487" s="35"/>
      <c r="E487" s="43"/>
      <c r="F487" s="43"/>
      <c r="G487" s="43"/>
      <c r="H487" s="58"/>
      <c r="I487" s="51"/>
      <c r="J487" s="35"/>
    </row>
    <row r="488" spans="1:10" ht="15">
      <c r="A488" s="2">
        <v>487</v>
      </c>
      <c r="D488" s="35"/>
      <c r="E488" s="43"/>
      <c r="F488" s="43"/>
      <c r="G488" s="43"/>
      <c r="H488" s="58"/>
      <c r="I488" s="51"/>
      <c r="J488" s="35"/>
    </row>
    <row r="489" spans="1:10" ht="15">
      <c r="A489" s="2">
        <v>488</v>
      </c>
      <c r="D489" s="35"/>
      <c r="E489" s="41"/>
      <c r="F489" s="42"/>
      <c r="G489" s="42"/>
      <c r="H489" s="58"/>
      <c r="I489" s="51"/>
      <c r="J489" s="35"/>
    </row>
    <row r="490" spans="1:10" ht="15">
      <c r="A490" s="2">
        <v>489</v>
      </c>
      <c r="D490" s="35"/>
      <c r="E490" s="41"/>
      <c r="F490" s="42"/>
      <c r="G490" s="42"/>
      <c r="H490" s="58"/>
      <c r="I490" s="51"/>
      <c r="J490" s="35"/>
    </row>
    <row r="491" spans="1:10" ht="15">
      <c r="A491" s="2">
        <v>490</v>
      </c>
      <c r="D491" s="35"/>
      <c r="E491" s="41"/>
      <c r="F491" s="42"/>
      <c r="G491" s="42"/>
      <c r="H491" s="58"/>
      <c r="I491" s="51"/>
      <c r="J491" s="35"/>
    </row>
    <row r="492" spans="1:10" ht="15">
      <c r="A492" s="2">
        <v>491</v>
      </c>
      <c r="D492" s="35"/>
      <c r="E492" s="41"/>
      <c r="F492" s="42"/>
      <c r="G492" s="42"/>
      <c r="H492" s="58"/>
      <c r="I492" s="51"/>
      <c r="J492" s="35"/>
    </row>
    <row r="493" spans="1:10" ht="15">
      <c r="A493" s="2">
        <v>492</v>
      </c>
      <c r="D493" s="35"/>
      <c r="E493" s="41"/>
      <c r="F493" s="42"/>
      <c r="G493" s="42"/>
      <c r="H493" s="58"/>
      <c r="I493" s="51"/>
      <c r="J493" s="35"/>
    </row>
    <row r="494" spans="1:10" ht="15">
      <c r="A494" s="2">
        <v>493</v>
      </c>
      <c r="D494" s="35"/>
      <c r="E494" s="41"/>
      <c r="F494" s="42"/>
      <c r="G494" s="42"/>
      <c r="H494" s="58"/>
      <c r="I494" s="51"/>
      <c r="J494" s="35"/>
    </row>
    <row r="495" spans="1:10" ht="15">
      <c r="A495" s="2">
        <v>494</v>
      </c>
      <c r="D495" s="35"/>
      <c r="E495" s="41"/>
      <c r="F495" s="42"/>
      <c r="G495" s="42"/>
      <c r="H495" s="58"/>
      <c r="I495" s="51"/>
      <c r="J495" s="35"/>
    </row>
    <row r="496" spans="1:10" ht="15">
      <c r="A496" s="2">
        <v>495</v>
      </c>
      <c r="D496" s="35"/>
      <c r="E496" s="41"/>
      <c r="F496" s="42"/>
      <c r="G496" s="42"/>
      <c r="H496" s="58"/>
      <c r="I496" s="51"/>
      <c r="J496" s="35"/>
    </row>
    <row r="497" spans="1:10" ht="15">
      <c r="A497" s="2">
        <v>496</v>
      </c>
      <c r="D497" s="35"/>
      <c r="E497" s="41"/>
      <c r="F497" s="42"/>
      <c r="G497" s="42"/>
      <c r="H497" s="58"/>
      <c r="I497" s="51"/>
      <c r="J497" s="35"/>
    </row>
    <row r="498" spans="1:10" ht="15">
      <c r="A498" s="2">
        <v>497</v>
      </c>
      <c r="D498" s="35"/>
      <c r="E498" s="41"/>
      <c r="F498" s="42"/>
      <c r="G498" s="42"/>
      <c r="H498" s="58"/>
      <c r="I498" s="51"/>
      <c r="J498" s="35"/>
    </row>
    <row r="499" spans="1:10" ht="15">
      <c r="A499" s="2">
        <v>498</v>
      </c>
      <c r="D499" s="35"/>
      <c r="E499" s="41"/>
      <c r="F499" s="42"/>
      <c r="G499" s="42"/>
      <c r="H499" s="58"/>
      <c r="I499" s="51"/>
      <c r="J499" s="35"/>
    </row>
    <row r="500" spans="1:10" ht="15">
      <c r="A500" s="2">
        <v>499</v>
      </c>
      <c r="D500" s="35"/>
      <c r="E500" s="41"/>
      <c r="F500" s="42"/>
      <c r="G500" s="42"/>
      <c r="H500" s="58"/>
      <c r="I500" s="51"/>
      <c r="J500" s="35"/>
    </row>
    <row r="501" spans="1:10" ht="15">
      <c r="A501" s="2">
        <v>500</v>
      </c>
      <c r="D501" s="35"/>
      <c r="E501" s="41"/>
      <c r="F501" s="42"/>
      <c r="G501" s="42"/>
      <c r="H501" s="58"/>
      <c r="I501" s="51"/>
      <c r="J501" s="35"/>
    </row>
    <row r="502" spans="1:10" ht="15">
      <c r="A502" s="2">
        <v>501</v>
      </c>
      <c r="D502" s="35"/>
      <c r="E502" s="41"/>
      <c r="F502" s="42"/>
      <c r="G502" s="42"/>
      <c r="H502" s="58"/>
      <c r="I502" s="51"/>
      <c r="J502" s="35"/>
    </row>
    <row r="503" spans="1:10" ht="15">
      <c r="A503" s="2">
        <v>502</v>
      </c>
      <c r="D503" s="35"/>
      <c r="E503" s="41"/>
      <c r="F503" s="42"/>
      <c r="G503" s="42"/>
      <c r="H503" s="58"/>
      <c r="I503" s="51"/>
      <c r="J503" s="35"/>
    </row>
    <row r="504" spans="1:10" ht="15">
      <c r="A504" s="2">
        <v>503</v>
      </c>
      <c r="D504" s="35"/>
      <c r="E504" s="41"/>
      <c r="F504" s="42"/>
      <c r="G504" s="42"/>
      <c r="H504" s="58"/>
      <c r="I504" s="51"/>
      <c r="J504" s="35"/>
    </row>
    <row r="505" spans="1:10" ht="15">
      <c r="A505" s="2">
        <v>504</v>
      </c>
      <c r="D505" s="35"/>
      <c r="E505" s="41"/>
      <c r="F505" s="42"/>
      <c r="G505" s="42"/>
      <c r="H505" s="57"/>
      <c r="I505" s="51"/>
      <c r="J505" s="35"/>
    </row>
    <row r="506" spans="1:10" ht="15">
      <c r="A506" s="2">
        <v>505</v>
      </c>
      <c r="D506" s="35"/>
      <c r="E506" s="41"/>
      <c r="F506" s="42"/>
      <c r="G506" s="42"/>
      <c r="H506" s="57"/>
      <c r="I506" s="51"/>
      <c r="J506" s="35"/>
    </row>
    <row r="507" spans="1:10" ht="15">
      <c r="A507" s="2">
        <v>506</v>
      </c>
      <c r="D507" s="35"/>
      <c r="E507" s="41"/>
      <c r="F507" s="42"/>
      <c r="G507" s="42"/>
      <c r="H507" s="57"/>
      <c r="I507" s="51"/>
      <c r="J507" s="35"/>
    </row>
    <row r="508" spans="1:10" ht="15">
      <c r="A508" s="2">
        <v>507</v>
      </c>
      <c r="D508" s="35"/>
      <c r="E508" s="41"/>
      <c r="F508" s="42"/>
      <c r="G508" s="42"/>
      <c r="H508" s="57"/>
      <c r="I508" s="51"/>
      <c r="J508" s="35"/>
    </row>
    <row r="509" spans="1:10" ht="15">
      <c r="A509" s="2">
        <v>508</v>
      </c>
      <c r="D509" s="35"/>
      <c r="E509" s="41"/>
      <c r="F509" s="42"/>
      <c r="G509" s="42"/>
      <c r="H509" s="57"/>
      <c r="I509" s="51"/>
      <c r="J509" s="35"/>
    </row>
    <row r="510" spans="1:10" ht="15">
      <c r="A510" s="2">
        <v>509</v>
      </c>
      <c r="D510" s="35"/>
      <c r="E510" s="41"/>
      <c r="F510" s="42"/>
      <c r="G510" s="42"/>
      <c r="H510" s="57"/>
      <c r="I510" s="51"/>
      <c r="J510" s="35"/>
    </row>
    <row r="511" spans="1:10" ht="15">
      <c r="A511" s="2">
        <v>510</v>
      </c>
      <c r="D511" s="35"/>
      <c r="E511" s="41"/>
      <c r="F511" s="42"/>
      <c r="G511" s="42"/>
      <c r="H511" s="57"/>
      <c r="I511" s="51"/>
      <c r="J511" s="35"/>
    </row>
    <row r="512" spans="1:10" ht="15">
      <c r="A512" s="2">
        <v>511</v>
      </c>
      <c r="D512" s="35"/>
      <c r="E512" s="41"/>
      <c r="F512" s="42"/>
      <c r="G512" s="42"/>
      <c r="H512" s="58"/>
      <c r="I512" s="51"/>
      <c r="J512" s="35"/>
    </row>
    <row r="513" spans="1:10" ht="15">
      <c r="A513" s="2">
        <v>512</v>
      </c>
      <c r="D513" s="35"/>
      <c r="E513" s="41"/>
      <c r="F513" s="42"/>
      <c r="G513" s="42"/>
      <c r="H513" s="57"/>
      <c r="I513" s="51"/>
      <c r="J513" s="35"/>
    </row>
    <row r="514" spans="1:10" ht="15">
      <c r="A514" s="2">
        <v>513</v>
      </c>
      <c r="D514" s="35"/>
      <c r="E514" s="41"/>
      <c r="F514" s="42"/>
      <c r="G514" s="42"/>
      <c r="H514" s="57"/>
      <c r="I514" s="51"/>
      <c r="J514" s="35"/>
    </row>
    <row r="515" spans="1:10" ht="15">
      <c r="A515" s="2">
        <v>514</v>
      </c>
      <c r="D515" s="35"/>
      <c r="E515" s="41"/>
      <c r="F515" s="42"/>
      <c r="G515" s="42"/>
      <c r="H515" s="57"/>
      <c r="I515" s="51"/>
      <c r="J515" s="35"/>
    </row>
    <row r="516" spans="1:10" ht="15">
      <c r="A516" s="2">
        <v>515</v>
      </c>
      <c r="D516" s="35"/>
      <c r="E516" s="41"/>
      <c r="F516" s="42"/>
      <c r="G516" s="42"/>
      <c r="H516" s="57"/>
      <c r="I516" s="51"/>
      <c r="J516" s="35"/>
    </row>
    <row r="517" spans="1:10" ht="15">
      <c r="A517" s="2">
        <v>516</v>
      </c>
      <c r="D517" s="35"/>
      <c r="E517" s="41"/>
      <c r="F517" s="42"/>
      <c r="G517" s="42"/>
      <c r="H517" s="57"/>
      <c r="I517" s="51"/>
      <c r="J517" s="35"/>
    </row>
    <row r="518" spans="1:10" ht="15">
      <c r="A518" s="2">
        <v>517</v>
      </c>
      <c r="D518" s="35"/>
      <c r="E518" s="41"/>
      <c r="F518" s="42"/>
      <c r="G518" s="42"/>
      <c r="H518" s="57"/>
      <c r="I518" s="51"/>
      <c r="J518" s="35"/>
    </row>
    <row r="519" spans="1:10" ht="15">
      <c r="A519" s="2">
        <v>518</v>
      </c>
      <c r="D519" s="35"/>
      <c r="E519" s="41"/>
      <c r="F519" s="42"/>
      <c r="G519" s="42"/>
      <c r="H519" s="57"/>
      <c r="I519" s="51"/>
      <c r="J519" s="35"/>
    </row>
    <row r="520" spans="1:10" ht="15">
      <c r="A520" s="2">
        <v>519</v>
      </c>
      <c r="D520" s="35"/>
      <c r="E520" s="41"/>
      <c r="F520" s="42"/>
      <c r="G520" s="42"/>
      <c r="H520" s="57"/>
      <c r="I520" s="51"/>
      <c r="J520" s="35"/>
    </row>
    <row r="521" spans="1:10" ht="15">
      <c r="A521" s="2">
        <v>520</v>
      </c>
      <c r="D521" s="35"/>
      <c r="E521" s="41"/>
      <c r="F521" s="42"/>
      <c r="G521" s="42"/>
      <c r="H521" s="57"/>
      <c r="I521" s="51"/>
      <c r="J521" s="35"/>
    </row>
    <row r="522" spans="1:10" ht="15">
      <c r="A522" s="2">
        <v>521</v>
      </c>
      <c r="D522" s="35"/>
      <c r="E522" s="41"/>
      <c r="F522" s="42"/>
      <c r="G522" s="42"/>
      <c r="H522" s="57"/>
      <c r="I522" s="51"/>
      <c r="J522" s="35"/>
    </row>
    <row r="523" spans="1:10" ht="15">
      <c r="A523" s="2">
        <v>522</v>
      </c>
      <c r="D523" s="35"/>
      <c r="E523" s="41"/>
      <c r="F523" s="42"/>
      <c r="G523" s="42"/>
      <c r="H523" s="57"/>
      <c r="I523" s="51"/>
      <c r="J523" s="35"/>
    </row>
    <row r="524" spans="1:10" ht="15">
      <c r="A524" s="2">
        <v>523</v>
      </c>
      <c r="D524" s="35"/>
      <c r="E524" s="41"/>
      <c r="F524" s="42"/>
      <c r="G524" s="42"/>
      <c r="H524" s="57"/>
      <c r="I524" s="51"/>
      <c r="J524" s="35"/>
    </row>
    <row r="525" spans="1:10" ht="15">
      <c r="A525" s="2">
        <v>524</v>
      </c>
      <c r="D525" s="35"/>
      <c r="E525" s="41"/>
      <c r="F525" s="42"/>
      <c r="G525" s="42"/>
      <c r="H525" s="57"/>
      <c r="I525" s="51"/>
      <c r="J525" s="35"/>
    </row>
    <row r="526" spans="1:10" ht="15">
      <c r="A526" s="2">
        <v>525</v>
      </c>
      <c r="D526" s="35"/>
      <c r="E526" s="41"/>
      <c r="F526" s="42"/>
      <c r="G526" s="42"/>
      <c r="H526" s="57"/>
      <c r="I526" s="51"/>
      <c r="J526" s="35"/>
    </row>
    <row r="527" spans="1:10" ht="15">
      <c r="A527" s="2">
        <v>526</v>
      </c>
      <c r="D527" s="35"/>
      <c r="E527" s="41"/>
      <c r="F527" s="42"/>
      <c r="G527" s="42"/>
      <c r="H527" s="57"/>
      <c r="I527" s="51"/>
      <c r="J527" s="35"/>
    </row>
    <row r="528" spans="1:10" ht="15">
      <c r="A528" s="2">
        <v>527</v>
      </c>
      <c r="D528" s="35"/>
      <c r="E528" s="41"/>
      <c r="F528" s="42"/>
      <c r="G528" s="42"/>
      <c r="H528" s="57"/>
      <c r="I528" s="51"/>
      <c r="J528" s="35"/>
    </row>
    <row r="529" spans="1:10" ht="15">
      <c r="A529" s="2">
        <v>528</v>
      </c>
      <c r="D529" s="35"/>
      <c r="E529" s="41"/>
      <c r="F529" s="42"/>
      <c r="G529" s="42"/>
      <c r="H529" s="57"/>
      <c r="I529" s="51"/>
      <c r="J529" s="35"/>
    </row>
    <row r="530" spans="1:10" ht="15">
      <c r="A530" s="2">
        <v>529</v>
      </c>
      <c r="D530" s="35"/>
      <c r="E530" s="41"/>
      <c r="F530" s="42"/>
      <c r="G530" s="42"/>
      <c r="H530" s="57"/>
      <c r="I530" s="51"/>
      <c r="J530" s="35"/>
    </row>
    <row r="531" spans="1:10" ht="15">
      <c r="A531" s="2">
        <v>530</v>
      </c>
      <c r="D531" s="35"/>
      <c r="E531" s="41"/>
      <c r="F531" s="42"/>
      <c r="G531" s="42"/>
      <c r="H531" s="57"/>
      <c r="I531" s="51"/>
      <c r="J531" s="35"/>
    </row>
    <row r="532" spans="1:10" ht="15">
      <c r="A532" s="2">
        <v>531</v>
      </c>
      <c r="D532" s="35"/>
      <c r="E532" s="41"/>
      <c r="F532" s="42"/>
      <c r="G532" s="42"/>
      <c r="H532" s="58"/>
      <c r="I532" s="51"/>
      <c r="J532" s="35"/>
    </row>
    <row r="533" spans="1:10" ht="15">
      <c r="A533" s="2">
        <v>532</v>
      </c>
      <c r="D533" s="35"/>
      <c r="E533" s="41"/>
      <c r="F533" s="42"/>
      <c r="G533" s="42"/>
      <c r="H533" s="57"/>
      <c r="I533" s="51"/>
      <c r="J533" s="35"/>
    </row>
    <row r="534" spans="1:10" ht="15">
      <c r="A534" s="2">
        <v>533</v>
      </c>
      <c r="D534" s="35"/>
      <c r="E534" s="41"/>
      <c r="F534" s="42"/>
      <c r="G534" s="42"/>
      <c r="H534" s="57"/>
      <c r="I534" s="51"/>
      <c r="J534" s="35"/>
    </row>
    <row r="535" spans="1:10" ht="15">
      <c r="A535" s="2">
        <v>534</v>
      </c>
      <c r="D535" s="35"/>
      <c r="E535" s="41"/>
      <c r="F535" s="42"/>
      <c r="G535" s="42"/>
      <c r="H535" s="58"/>
      <c r="I535" s="51"/>
      <c r="J535" s="35"/>
    </row>
    <row r="536" spans="1:10" ht="15">
      <c r="A536" s="2">
        <v>535</v>
      </c>
      <c r="D536" s="35"/>
      <c r="E536" s="41"/>
      <c r="F536" s="42"/>
      <c r="G536" s="42"/>
      <c r="H536" s="57"/>
      <c r="I536" s="51"/>
      <c r="J536" s="35"/>
    </row>
    <row r="537" spans="1:10" ht="15">
      <c r="A537" s="2">
        <v>536</v>
      </c>
      <c r="D537" s="35"/>
      <c r="E537" s="41"/>
      <c r="F537" s="42"/>
      <c r="G537" s="42"/>
      <c r="H537" s="57"/>
      <c r="I537" s="51"/>
      <c r="J537" s="35"/>
    </row>
    <row r="538" spans="1:10" ht="15">
      <c r="A538" s="2">
        <v>537</v>
      </c>
      <c r="D538" s="35"/>
      <c r="E538" s="41"/>
      <c r="F538" s="42"/>
      <c r="G538" s="42"/>
      <c r="H538" s="57"/>
      <c r="I538" s="51"/>
      <c r="J538" s="35"/>
    </row>
    <row r="539" spans="1:10" ht="15">
      <c r="A539" s="2">
        <v>538</v>
      </c>
      <c r="D539" s="35"/>
      <c r="E539" s="41"/>
      <c r="F539" s="42"/>
      <c r="G539" s="42"/>
      <c r="H539" s="57"/>
      <c r="I539" s="51"/>
      <c r="J539" s="35"/>
    </row>
    <row r="540" spans="1:10" ht="15">
      <c r="A540" s="2">
        <v>539</v>
      </c>
      <c r="D540" s="43"/>
      <c r="E540" s="35"/>
      <c r="F540" s="42"/>
      <c r="G540" s="42"/>
      <c r="H540" s="57"/>
      <c r="I540" s="51"/>
    </row>
    <row r="541" spans="1:10" ht="15">
      <c r="A541" s="2">
        <v>540</v>
      </c>
      <c r="D541" s="43"/>
      <c r="E541" s="35"/>
      <c r="F541" s="35"/>
      <c r="G541" s="35"/>
      <c r="H541" s="57"/>
      <c r="I541" s="51"/>
      <c r="J541" s="35"/>
    </row>
    <row r="542" spans="1:10" ht="15">
      <c r="A542" s="2">
        <v>541</v>
      </c>
      <c r="D542" s="43"/>
      <c r="E542" s="43"/>
      <c r="F542" s="43"/>
      <c r="G542" s="43"/>
      <c r="H542" s="58"/>
      <c r="I542" s="51"/>
      <c r="J542" s="35"/>
    </row>
    <row r="543" spans="1:10" ht="15">
      <c r="A543" s="2">
        <v>542</v>
      </c>
      <c r="D543" s="43"/>
      <c r="E543" s="43"/>
      <c r="F543" s="43"/>
      <c r="G543" s="43"/>
      <c r="H543" s="58"/>
      <c r="I543" s="51"/>
      <c r="J543" s="35"/>
    </row>
    <row r="544" spans="1:10" ht="15">
      <c r="A544" s="2">
        <v>543</v>
      </c>
      <c r="D544" s="43"/>
      <c r="E544" s="43"/>
      <c r="F544" s="43"/>
      <c r="G544" s="43"/>
      <c r="H544" s="58"/>
      <c r="I544" s="51"/>
      <c r="J544" s="35"/>
    </row>
    <row r="545" spans="1:10" ht="15">
      <c r="A545" s="2">
        <v>544</v>
      </c>
      <c r="D545" s="43"/>
      <c r="E545" s="43"/>
      <c r="F545" s="43"/>
      <c r="G545" s="43"/>
      <c r="H545" s="58"/>
      <c r="I545" s="51"/>
      <c r="J545" s="35"/>
    </row>
    <row r="546" spans="1:10" ht="15">
      <c r="A546" s="2">
        <v>545</v>
      </c>
      <c r="D546" s="43"/>
      <c r="E546" s="43"/>
      <c r="F546" s="43"/>
      <c r="G546" s="43"/>
      <c r="H546" s="58"/>
      <c r="I546" s="51"/>
      <c r="J546" s="35"/>
    </row>
    <row r="547" spans="1:10" ht="15">
      <c r="A547" s="2">
        <v>546</v>
      </c>
      <c r="D547" s="43"/>
      <c r="I547" s="51"/>
      <c r="J547" s="35"/>
    </row>
    <row r="548" spans="1:10" ht="15">
      <c r="A548" s="2">
        <v>547</v>
      </c>
      <c r="D548" s="43"/>
      <c r="E548" s="41"/>
      <c r="F548" s="42"/>
      <c r="G548" s="42"/>
      <c r="I548" s="51"/>
      <c r="J548" s="35"/>
    </row>
    <row r="549" spans="1:10" ht="15">
      <c r="A549" s="2">
        <v>548</v>
      </c>
      <c r="D549" s="43"/>
      <c r="E549" s="41"/>
      <c r="F549" s="42"/>
      <c r="G549" s="42"/>
      <c r="I549" s="51"/>
      <c r="J549" s="35"/>
    </row>
    <row r="550" spans="1:10" ht="15">
      <c r="A550" s="2">
        <v>549</v>
      </c>
      <c r="D550" s="43"/>
      <c r="E550" s="41"/>
      <c r="F550" s="42"/>
      <c r="G550" s="42"/>
      <c r="I550" s="51"/>
      <c r="J550" s="35"/>
    </row>
    <row r="551" spans="1:10" ht="15">
      <c r="A551" s="2">
        <v>550</v>
      </c>
      <c r="D551" s="43"/>
      <c r="E551" s="41"/>
      <c r="F551" s="42"/>
      <c r="G551" s="42"/>
      <c r="I551" s="51"/>
      <c r="J551" s="35"/>
    </row>
    <row r="552" spans="1:10" ht="15">
      <c r="A552" s="2">
        <v>551</v>
      </c>
      <c r="D552" s="43"/>
      <c r="E552" s="41"/>
      <c r="F552" s="42"/>
      <c r="G552" s="42"/>
      <c r="I552" s="51"/>
      <c r="J552" s="35"/>
    </row>
    <row r="553" spans="1:10" ht="15">
      <c r="A553" s="2">
        <v>552</v>
      </c>
      <c r="D553" s="43"/>
      <c r="E553" s="41"/>
      <c r="F553" s="42"/>
      <c r="G553" s="42"/>
      <c r="I553" s="51"/>
      <c r="J553" s="35"/>
    </row>
    <row r="554" spans="1:10" ht="15">
      <c r="A554" s="2">
        <v>553</v>
      </c>
      <c r="D554" s="43"/>
      <c r="E554" s="41"/>
      <c r="F554" s="42"/>
      <c r="G554" s="42"/>
      <c r="I554" s="51"/>
      <c r="J554" s="35"/>
    </row>
    <row r="555" spans="1:10" ht="15">
      <c r="A555" s="2">
        <v>554</v>
      </c>
      <c r="D555" s="43"/>
      <c r="E555" s="41"/>
      <c r="F555" s="42"/>
      <c r="G555" s="42"/>
      <c r="I555" s="51"/>
      <c r="J555" s="35"/>
    </row>
    <row r="556" spans="1:10" ht="15">
      <c r="A556" s="2">
        <v>555</v>
      </c>
      <c r="D556" s="43"/>
      <c r="E556" s="41"/>
      <c r="F556" s="42"/>
      <c r="G556" s="42"/>
      <c r="I556" s="51"/>
      <c r="J556" s="35"/>
    </row>
    <row r="557" spans="1:10" ht="15">
      <c r="A557" s="2">
        <v>556</v>
      </c>
      <c r="D557" s="43"/>
      <c r="E557" s="41"/>
      <c r="F557" s="42"/>
      <c r="G557" s="42"/>
      <c r="I557" s="51"/>
      <c r="J557" s="35"/>
    </row>
    <row r="558" spans="1:10" ht="15">
      <c r="A558" s="2">
        <v>557</v>
      </c>
      <c r="D558" s="43"/>
      <c r="E558" s="41"/>
      <c r="F558" s="42"/>
      <c r="G558" s="42"/>
      <c r="I558" s="51"/>
      <c r="J558" s="35"/>
    </row>
    <row r="559" spans="1:10" ht="15">
      <c r="A559" s="2">
        <v>558</v>
      </c>
      <c r="D559" s="43"/>
      <c r="E559" s="41"/>
      <c r="F559" s="42"/>
      <c r="G559" s="42"/>
      <c r="I559" s="51"/>
      <c r="J559" s="35"/>
    </row>
    <row r="560" spans="1:10" ht="15">
      <c r="A560" s="2">
        <v>559</v>
      </c>
      <c r="D560" s="43"/>
      <c r="E560" s="41"/>
      <c r="F560" s="42"/>
      <c r="G560" s="42"/>
      <c r="I560" s="51"/>
      <c r="J560" s="35"/>
    </row>
    <row r="561" spans="1:10" ht="15">
      <c r="A561" s="2">
        <v>560</v>
      </c>
      <c r="D561" s="43"/>
      <c r="E561" s="41"/>
      <c r="F561" s="42"/>
      <c r="G561" s="42"/>
      <c r="I561" s="51"/>
      <c r="J561" s="35"/>
    </row>
    <row r="562" spans="1:10" ht="15">
      <c r="A562" s="2">
        <v>561</v>
      </c>
      <c r="D562" s="43"/>
      <c r="E562" s="41"/>
      <c r="F562" s="42"/>
      <c r="G562" s="42"/>
      <c r="H562" s="57"/>
      <c r="I562" s="51"/>
      <c r="J562" s="35"/>
    </row>
    <row r="563" spans="1:10" ht="15">
      <c r="A563" s="2">
        <v>562</v>
      </c>
      <c r="D563" s="43"/>
      <c r="E563" s="41"/>
      <c r="F563" s="42"/>
      <c r="G563" s="42"/>
      <c r="H563" s="57"/>
      <c r="I563" s="51"/>
      <c r="J563" s="35"/>
    </row>
    <row r="564" spans="1:10" ht="15">
      <c r="A564" s="2">
        <v>563</v>
      </c>
      <c r="D564" s="43"/>
      <c r="E564" s="41"/>
      <c r="F564" s="42"/>
      <c r="G564" s="42"/>
      <c r="H564" s="57"/>
      <c r="I564" s="51"/>
      <c r="J564" s="35"/>
    </row>
    <row r="565" spans="1:10" ht="15">
      <c r="A565" s="2">
        <v>564</v>
      </c>
      <c r="D565" s="43"/>
      <c r="E565" s="41"/>
      <c r="F565" s="42"/>
      <c r="G565" s="42"/>
      <c r="H565" s="57"/>
      <c r="I565" s="51"/>
      <c r="J565" s="35"/>
    </row>
    <row r="566" spans="1:10" ht="15">
      <c r="A566" s="2">
        <v>565</v>
      </c>
      <c r="D566" s="43"/>
      <c r="E566" s="41"/>
      <c r="F566" s="42"/>
      <c r="G566" s="42"/>
      <c r="H566" s="57"/>
      <c r="I566" s="51"/>
      <c r="J566" s="35"/>
    </row>
    <row r="567" spans="1:10" ht="15">
      <c r="D567" s="43"/>
      <c r="E567" s="41"/>
      <c r="F567" s="42"/>
      <c r="G567" s="42"/>
      <c r="H567" s="57"/>
      <c r="I567" s="51"/>
      <c r="J567" s="35"/>
    </row>
    <row r="568" spans="1:10" ht="15">
      <c r="D568" s="43"/>
      <c r="E568" s="41"/>
      <c r="F568" s="42"/>
      <c r="G568" s="42"/>
      <c r="I568" s="51"/>
      <c r="J568" s="35"/>
    </row>
    <row r="569" spans="1:10" ht="15">
      <c r="D569" s="43"/>
      <c r="E569" s="41"/>
      <c r="F569" s="42"/>
      <c r="G569" s="42"/>
      <c r="H569" s="57"/>
      <c r="I569" s="51"/>
      <c r="J569" s="35"/>
    </row>
    <row r="570" spans="1:10" ht="15">
      <c r="D570" s="43"/>
      <c r="E570" s="41"/>
      <c r="F570" s="42"/>
      <c r="G570" s="42"/>
      <c r="H570" s="57"/>
      <c r="I570" s="51"/>
      <c r="J570" s="35"/>
    </row>
    <row r="571" spans="1:10" ht="15">
      <c r="D571" s="43"/>
      <c r="E571" s="41"/>
      <c r="F571" s="42"/>
      <c r="G571" s="42"/>
      <c r="H571" s="57"/>
      <c r="I571" s="51"/>
      <c r="J571" s="35"/>
    </row>
    <row r="572" spans="1:10" ht="15">
      <c r="D572" s="43"/>
      <c r="E572" s="41"/>
      <c r="F572" s="42"/>
      <c r="G572" s="42"/>
      <c r="H572" s="57"/>
      <c r="I572" s="51"/>
      <c r="J572" s="35"/>
    </row>
    <row r="573" spans="1:10" ht="15">
      <c r="D573" s="43"/>
      <c r="E573" s="41"/>
      <c r="F573" s="42"/>
      <c r="G573" s="42"/>
      <c r="H573" s="57"/>
      <c r="I573" s="51"/>
      <c r="J573" s="35"/>
    </row>
    <row r="574" spans="1:10" ht="15">
      <c r="D574" s="43"/>
      <c r="E574" s="41"/>
      <c r="F574" s="42"/>
      <c r="G574" s="42"/>
      <c r="H574" s="57"/>
      <c r="I574" s="51"/>
      <c r="J574" s="35"/>
    </row>
    <row r="575" spans="1:10" ht="15">
      <c r="D575" s="43"/>
      <c r="E575" s="41"/>
      <c r="F575" s="42"/>
      <c r="G575" s="42"/>
      <c r="I575" s="51"/>
      <c r="J575" s="35"/>
    </row>
    <row r="576" spans="1:10" ht="15">
      <c r="D576" s="43"/>
      <c r="E576" s="41"/>
      <c r="F576" s="42"/>
      <c r="G576" s="42"/>
      <c r="I576" s="51"/>
      <c r="J576" s="35"/>
    </row>
    <row r="577" spans="4:10" ht="15">
      <c r="D577" s="43"/>
      <c r="E577" s="41"/>
      <c r="F577" s="42"/>
      <c r="G577" s="42"/>
      <c r="H577" s="57"/>
      <c r="I577" s="51"/>
      <c r="J577" s="35"/>
    </row>
    <row r="578" spans="4:10" ht="15">
      <c r="D578" s="43"/>
      <c r="E578" s="41"/>
      <c r="F578" s="42"/>
      <c r="G578" s="42"/>
      <c r="H578" s="57"/>
      <c r="I578" s="51"/>
      <c r="J578" s="35"/>
    </row>
    <row r="579" spans="4:10" ht="15">
      <c r="D579" s="43"/>
      <c r="E579" s="41"/>
      <c r="F579" s="42"/>
      <c r="G579" s="42"/>
      <c r="H579" s="57"/>
      <c r="I579" s="51"/>
      <c r="J579" s="35"/>
    </row>
    <row r="580" spans="4:10" ht="15">
      <c r="D580" s="43"/>
      <c r="E580" s="41"/>
      <c r="F580" s="42"/>
      <c r="G580" s="42"/>
      <c r="H580" s="57"/>
      <c r="I580" s="51"/>
      <c r="J580" s="35"/>
    </row>
    <row r="581" spans="4:10" ht="15">
      <c r="D581" s="43"/>
      <c r="E581" s="41"/>
      <c r="F581" s="42"/>
      <c r="G581" s="42"/>
      <c r="H581" s="57"/>
      <c r="I581" s="51"/>
      <c r="J581" s="35"/>
    </row>
    <row r="582" spans="4:10" ht="15">
      <c r="D582" s="43"/>
      <c r="E582" s="41"/>
      <c r="F582" s="42"/>
      <c r="G582" s="42"/>
      <c r="H582" s="57"/>
      <c r="I582" s="51"/>
      <c r="J582" s="35"/>
    </row>
    <row r="583" spans="4:10" ht="15">
      <c r="D583" s="43"/>
      <c r="E583" s="41"/>
      <c r="F583" s="42"/>
      <c r="G583" s="42"/>
      <c r="H583" s="57"/>
      <c r="I583" s="51"/>
      <c r="J583" s="35"/>
    </row>
    <row r="584" spans="4:10" ht="15">
      <c r="D584" s="43"/>
      <c r="E584" s="41"/>
      <c r="F584" s="42"/>
      <c r="G584" s="42"/>
      <c r="H584" s="57"/>
      <c r="I584" s="51"/>
      <c r="J584" s="35"/>
    </row>
    <row r="585" spans="4:10" ht="15">
      <c r="D585" s="43"/>
      <c r="E585" s="41"/>
      <c r="F585" s="42"/>
      <c r="G585" s="42"/>
      <c r="H585" s="57"/>
      <c r="I585" s="51"/>
      <c r="J585" s="35"/>
    </row>
    <row r="586" spans="4:10" ht="15">
      <c r="D586" s="43"/>
      <c r="E586" s="41"/>
      <c r="F586" s="42"/>
      <c r="G586" s="42"/>
      <c r="H586" s="57"/>
      <c r="I586" s="51"/>
      <c r="J586" s="35"/>
    </row>
    <row r="587" spans="4:10" ht="15">
      <c r="D587" s="43"/>
      <c r="E587" s="41"/>
      <c r="F587" s="42"/>
      <c r="G587" s="42"/>
      <c r="H587" s="57"/>
      <c r="I587" s="51"/>
      <c r="J587" s="35"/>
    </row>
    <row r="588" spans="4:10" ht="15">
      <c r="D588" s="43"/>
      <c r="E588" s="41"/>
      <c r="F588" s="42"/>
      <c r="G588" s="42"/>
      <c r="H588" s="57"/>
      <c r="I588" s="51"/>
      <c r="J588" s="35"/>
    </row>
    <row r="589" spans="4:10" ht="15">
      <c r="D589" s="43"/>
      <c r="E589" s="41"/>
      <c r="F589" s="42"/>
      <c r="G589" s="42"/>
      <c r="H589" s="57"/>
      <c r="I589" s="51"/>
      <c r="J589" s="35"/>
    </row>
    <row r="590" spans="4:10" ht="15">
      <c r="D590" s="43"/>
      <c r="E590" s="41"/>
      <c r="F590" s="42"/>
      <c r="G590" s="42"/>
      <c r="H590" s="57"/>
      <c r="I590" s="51"/>
      <c r="J590" s="35"/>
    </row>
    <row r="591" spans="4:10" ht="15">
      <c r="D591" s="43"/>
      <c r="E591" s="41"/>
      <c r="F591" s="42"/>
      <c r="G591" s="42"/>
      <c r="H591" s="57"/>
      <c r="I591" s="51"/>
      <c r="J591" s="35"/>
    </row>
    <row r="592" spans="4:10" ht="15">
      <c r="D592" s="43"/>
      <c r="E592" s="41"/>
      <c r="F592" s="42"/>
      <c r="G592" s="42"/>
      <c r="H592" s="57"/>
      <c r="I592" s="51"/>
      <c r="J592" s="35"/>
    </row>
    <row r="593" spans="4:10" ht="15">
      <c r="D593" s="43"/>
      <c r="E593" s="41"/>
      <c r="F593" s="42"/>
      <c r="G593" s="42"/>
      <c r="H593" s="57"/>
      <c r="I593" s="51"/>
      <c r="J593" s="35"/>
    </row>
    <row r="594" spans="4:10" ht="15">
      <c r="D594" s="35"/>
      <c r="F594" s="42"/>
      <c r="G594" s="42"/>
      <c r="I594" s="51"/>
    </row>
    <row r="595" spans="4:10" ht="15">
      <c r="D595" s="35"/>
      <c r="E595" s="35"/>
      <c r="F595" s="42"/>
      <c r="G595" s="42"/>
      <c r="H595" s="57"/>
      <c r="I595" s="51"/>
    </row>
    <row r="596" spans="4:10" ht="15">
      <c r="D596" s="35"/>
      <c r="E596" s="35"/>
      <c r="F596" s="42"/>
      <c r="G596" s="42"/>
      <c r="H596" s="57"/>
      <c r="I596" s="51"/>
    </row>
    <row r="597" spans="4:10" ht="15">
      <c r="D597" s="35"/>
      <c r="E597" s="35"/>
      <c r="F597" s="42"/>
      <c r="G597" s="42"/>
      <c r="H597" s="57"/>
      <c r="I597" s="51"/>
    </row>
    <row r="598" spans="4:10" ht="15">
      <c r="D598" s="35"/>
      <c r="E598" s="35"/>
      <c r="F598" s="42"/>
      <c r="G598" s="42"/>
      <c r="H598" s="57"/>
      <c r="I598" s="51"/>
    </row>
    <row r="599" spans="4:10" ht="15">
      <c r="D599" s="35"/>
      <c r="E599" s="35"/>
      <c r="F599" s="42"/>
      <c r="G599" s="42"/>
      <c r="H599" s="57"/>
      <c r="I599" s="51"/>
    </row>
    <row r="600" spans="4:10" ht="15">
      <c r="D600" s="35"/>
      <c r="E600" s="35"/>
      <c r="F600" s="42"/>
      <c r="G600" s="42"/>
      <c r="H600" s="57"/>
      <c r="I600" s="51"/>
    </row>
    <row r="601" spans="4:10" ht="15">
      <c r="D601" s="35"/>
      <c r="E601" s="35"/>
      <c r="F601" s="42"/>
      <c r="G601" s="42"/>
      <c r="H601" s="57"/>
      <c r="I601" s="51"/>
    </row>
    <row r="602" spans="4:10" ht="15">
      <c r="D602" s="35"/>
      <c r="E602" s="35"/>
      <c r="F602" s="42"/>
      <c r="G602" s="42"/>
      <c r="H602" s="57"/>
      <c r="I602" s="51"/>
    </row>
    <row r="603" spans="4:10" ht="15">
      <c r="D603" s="35"/>
      <c r="E603" s="35"/>
      <c r="F603" s="42"/>
      <c r="G603" s="42"/>
      <c r="H603" s="57"/>
      <c r="I603" s="51"/>
    </row>
    <row r="604" spans="4:10" ht="15">
      <c r="D604" s="35"/>
      <c r="E604" s="35"/>
      <c r="F604" s="42"/>
      <c r="G604" s="42"/>
      <c r="H604" s="57"/>
      <c r="I604" s="51"/>
    </row>
    <row r="605" spans="4:10" ht="15">
      <c r="D605" s="35"/>
      <c r="E605" s="35"/>
      <c r="F605" s="42"/>
      <c r="G605" s="42"/>
      <c r="H605" s="57"/>
      <c r="I605" s="51"/>
    </row>
    <row r="606" spans="4:10" ht="15">
      <c r="D606" s="35"/>
      <c r="E606" s="35"/>
      <c r="F606" s="42"/>
      <c r="G606" s="42"/>
      <c r="H606" s="57"/>
      <c r="I606" s="51"/>
    </row>
    <row r="607" spans="4:10" ht="15">
      <c r="D607" s="35"/>
      <c r="E607" s="35"/>
      <c r="F607" s="45"/>
      <c r="G607" s="45"/>
      <c r="H607" s="57"/>
      <c r="I607" s="51"/>
    </row>
    <row r="608" spans="4:10" ht="15">
      <c r="D608" s="35"/>
      <c r="E608" s="35"/>
      <c r="F608" s="42"/>
      <c r="G608" s="42"/>
      <c r="H608" s="57"/>
      <c r="I608" s="51"/>
    </row>
    <row r="609" spans="4:9" ht="15">
      <c r="D609" s="35"/>
      <c r="E609" s="35"/>
      <c r="F609" s="42"/>
      <c r="G609" s="42"/>
      <c r="H609" s="57"/>
      <c r="I609" s="51"/>
    </row>
    <row r="610" spans="4:9" ht="15">
      <c r="D610" s="35"/>
      <c r="E610" s="35"/>
      <c r="F610" s="45"/>
      <c r="G610" s="45"/>
      <c r="H610" s="57"/>
      <c r="I610" s="51"/>
    </row>
    <row r="611" spans="4:9" ht="15">
      <c r="D611" s="35"/>
      <c r="E611" s="35"/>
      <c r="F611" s="42"/>
      <c r="G611" s="42"/>
      <c r="H611" s="57"/>
      <c r="I611" s="51"/>
    </row>
    <row r="612" spans="4:9" ht="15">
      <c r="D612" s="35"/>
      <c r="E612" s="35"/>
      <c r="F612" s="42"/>
      <c r="G612" s="42"/>
      <c r="H612" s="57"/>
      <c r="I612" s="51"/>
    </row>
    <row r="613" spans="4:9" ht="15">
      <c r="D613" s="35"/>
      <c r="E613" s="35"/>
      <c r="F613" s="42"/>
      <c r="G613" s="42"/>
      <c r="H613" s="57"/>
      <c r="I613" s="51"/>
    </row>
    <row r="614" spans="4:9" ht="15">
      <c r="D614" s="40"/>
      <c r="E614" s="35"/>
      <c r="F614" s="42"/>
      <c r="G614" s="42"/>
      <c r="H614" s="57"/>
      <c r="I614" s="51"/>
    </row>
    <row r="615" spans="4:9" ht="15">
      <c r="D615" s="35"/>
      <c r="E615" s="35"/>
      <c r="F615" s="42"/>
      <c r="G615" s="42"/>
      <c r="H615" s="57"/>
      <c r="I615" s="51"/>
    </row>
    <row r="616" spans="4:9" ht="15">
      <c r="D616" s="35"/>
      <c r="E616" s="35"/>
      <c r="F616" s="45"/>
      <c r="G616" s="45"/>
      <c r="H616" s="57"/>
      <c r="I616" s="51"/>
    </row>
    <row r="617" spans="4:9" ht="15">
      <c r="D617" s="35"/>
      <c r="E617" s="35"/>
      <c r="F617" s="42"/>
      <c r="G617" s="42"/>
      <c r="H617" s="57"/>
      <c r="I617" s="51"/>
    </row>
    <row r="618" spans="4:9" ht="15">
      <c r="D618" s="35"/>
      <c r="E618" s="35"/>
      <c r="F618" s="42"/>
      <c r="G618" s="42"/>
      <c r="H618" s="57"/>
      <c r="I618" s="51"/>
    </row>
    <row r="619" spans="4:9" ht="15">
      <c r="D619" s="35"/>
      <c r="E619" s="35"/>
      <c r="F619" s="42"/>
      <c r="G619" s="42"/>
      <c r="H619" s="57"/>
      <c r="I619" s="51"/>
    </row>
    <row r="620" spans="4:9" ht="15">
      <c r="D620" s="35"/>
      <c r="E620" s="35"/>
      <c r="F620" s="42"/>
      <c r="G620" s="42"/>
      <c r="H620" s="57"/>
      <c r="I620" s="51"/>
    </row>
    <row r="621" spans="4:9" ht="15">
      <c r="D621" s="35"/>
      <c r="E621" s="35"/>
      <c r="F621" s="45"/>
      <c r="G621" s="45"/>
      <c r="H621" s="59"/>
      <c r="I621" s="51"/>
    </row>
    <row r="622" spans="4:9" ht="15">
      <c r="D622" s="35"/>
      <c r="E622" s="35"/>
      <c r="F622" s="45"/>
      <c r="G622" s="45"/>
      <c r="H622" s="59"/>
      <c r="I622" s="51"/>
    </row>
    <row r="623" spans="4:9" ht="15">
      <c r="D623" s="35"/>
      <c r="E623" s="35"/>
      <c r="F623" s="42"/>
      <c r="G623" s="42"/>
      <c r="H623" s="59"/>
      <c r="I623" s="51"/>
    </row>
    <row r="624" spans="4:9" ht="15">
      <c r="D624" s="35"/>
      <c r="E624" s="35"/>
      <c r="F624" s="42"/>
      <c r="G624" s="42"/>
      <c r="H624" s="59"/>
      <c r="I624" s="51"/>
    </row>
    <row r="625" spans="4:9" ht="15">
      <c r="D625" s="35"/>
      <c r="E625" s="35"/>
      <c r="F625" s="42"/>
      <c r="G625" s="42"/>
      <c r="H625" s="59"/>
      <c r="I625" s="51"/>
    </row>
    <row r="626" spans="4:9" ht="15">
      <c r="D626" s="35"/>
      <c r="E626" s="35"/>
      <c r="F626" s="42"/>
      <c r="G626" s="42"/>
      <c r="H626" s="59"/>
      <c r="I626" s="51"/>
    </row>
    <row r="627" spans="4:9" ht="15">
      <c r="D627" s="35"/>
      <c r="E627" s="35"/>
      <c r="F627" s="42"/>
      <c r="G627" s="42"/>
      <c r="H627" s="59"/>
      <c r="I627" s="51"/>
    </row>
    <row r="628" spans="4:9" ht="15">
      <c r="D628" s="35"/>
      <c r="E628" s="35"/>
      <c r="F628" s="42"/>
      <c r="G628" s="42"/>
      <c r="H628" s="59"/>
      <c r="I628" s="51"/>
    </row>
    <row r="629" spans="4:9" ht="15">
      <c r="D629" s="35"/>
      <c r="E629" s="35"/>
      <c r="F629" s="42"/>
      <c r="G629" s="42"/>
      <c r="H629" s="59"/>
      <c r="I629" s="51"/>
    </row>
    <row r="630" spans="4:9" ht="15">
      <c r="D630" s="35"/>
      <c r="E630" s="35"/>
      <c r="F630" s="42"/>
      <c r="G630" s="42"/>
      <c r="H630" s="59"/>
      <c r="I630" s="51"/>
    </row>
    <row r="631" spans="4:9" ht="15">
      <c r="D631" s="35"/>
      <c r="E631" s="35"/>
      <c r="F631" s="42"/>
      <c r="G631" s="42"/>
      <c r="H631" s="59"/>
      <c r="I631" s="51"/>
    </row>
    <row r="632" spans="4:9" ht="15">
      <c r="D632" s="35"/>
      <c r="E632" s="35"/>
      <c r="F632" s="35"/>
      <c r="G632" s="35"/>
      <c r="H632" s="59"/>
      <c r="I632" s="51"/>
    </row>
    <row r="633" spans="4:9" ht="15">
      <c r="D633" s="35"/>
      <c r="E633" s="35"/>
      <c r="F633" s="42"/>
      <c r="G633" s="42"/>
      <c r="H633" s="59"/>
      <c r="I633" s="51"/>
    </row>
    <row r="634" spans="4:9" ht="15">
      <c r="D634" s="35"/>
      <c r="E634" s="35"/>
      <c r="F634" s="45"/>
      <c r="G634" s="45"/>
      <c r="H634" s="59"/>
      <c r="I634" s="51"/>
    </row>
    <row r="635" spans="4:9" ht="15">
      <c r="D635" s="35"/>
      <c r="E635" s="35"/>
      <c r="F635" s="42"/>
      <c r="G635" s="42"/>
      <c r="H635" s="59"/>
      <c r="I635" s="51"/>
    </row>
    <row r="636" spans="4:9" ht="15">
      <c r="D636" s="35"/>
      <c r="E636" s="35"/>
      <c r="F636" s="42"/>
      <c r="G636" s="42"/>
      <c r="H636" s="59"/>
      <c r="I636" s="51"/>
    </row>
    <row r="637" spans="4:9" ht="15">
      <c r="D637" s="35"/>
      <c r="E637" s="35"/>
      <c r="F637" s="42"/>
      <c r="G637" s="42"/>
      <c r="H637" s="59"/>
      <c r="I637" s="51"/>
    </row>
    <row r="638" spans="4:9" ht="15">
      <c r="D638" s="35"/>
      <c r="E638" s="35"/>
      <c r="F638" s="42"/>
      <c r="G638" s="42"/>
      <c r="H638" s="59"/>
      <c r="I638" s="51"/>
    </row>
    <row r="639" spans="4:9" ht="15">
      <c r="D639" s="35"/>
      <c r="E639" s="35"/>
      <c r="F639" s="35"/>
      <c r="G639" s="35"/>
      <c r="H639" s="57"/>
      <c r="I639" s="51"/>
    </row>
    <row r="640" spans="4:9" ht="15">
      <c r="D640" s="35"/>
      <c r="E640" s="35"/>
      <c r="F640" s="35"/>
      <c r="G640" s="35"/>
      <c r="H640" s="57"/>
      <c r="I640" s="51"/>
    </row>
    <row r="641" spans="4:9" ht="15">
      <c r="D641" s="35"/>
      <c r="E641" s="35"/>
      <c r="F641" s="45"/>
      <c r="G641" s="45"/>
      <c r="H641" s="59"/>
      <c r="I641" s="51"/>
    </row>
    <row r="642" spans="4:9" ht="15">
      <c r="D642" s="35"/>
      <c r="E642" s="35"/>
      <c r="F642" s="45"/>
      <c r="G642" s="45"/>
      <c r="H642" s="59"/>
      <c r="I642" s="51"/>
    </row>
    <row r="643" spans="4:9" ht="15">
      <c r="D643" s="35"/>
      <c r="E643" s="35"/>
      <c r="F643" s="45"/>
      <c r="G643" s="45"/>
      <c r="H643" s="59"/>
      <c r="I643" s="51"/>
    </row>
    <row r="644" spans="4:9" ht="15">
      <c r="D644" s="35"/>
      <c r="E644" s="35"/>
      <c r="F644" s="45"/>
      <c r="G644" s="45"/>
      <c r="H644" s="59"/>
      <c r="I644" s="51"/>
    </row>
    <row r="645" spans="4:9" ht="15">
      <c r="D645" s="35"/>
      <c r="E645" s="35"/>
      <c r="F645" s="35"/>
      <c r="G645" s="35"/>
      <c r="H645" s="57"/>
      <c r="I645" s="51"/>
    </row>
    <row r="646" spans="4:9" ht="15">
      <c r="D646" s="35"/>
      <c r="E646" s="35"/>
      <c r="F646" s="45"/>
      <c r="G646" s="45"/>
      <c r="H646" s="59"/>
      <c r="I646" s="51"/>
    </row>
    <row r="647" spans="4:9" ht="15">
      <c r="D647" s="35"/>
      <c r="E647" s="35"/>
      <c r="F647" s="42"/>
      <c r="G647" s="42"/>
      <c r="H647" s="56"/>
      <c r="I647" s="51"/>
    </row>
    <row r="648" spans="4:9" ht="15">
      <c r="D648" s="35"/>
      <c r="E648" s="35"/>
      <c r="F648" s="45"/>
      <c r="G648" s="45"/>
      <c r="H648" s="59"/>
      <c r="I648" s="51"/>
    </row>
    <row r="649" spans="4:9" ht="15">
      <c r="D649" s="35"/>
      <c r="E649" s="35"/>
      <c r="F649" s="45"/>
      <c r="G649" s="45"/>
      <c r="H649" s="59"/>
      <c r="I649" s="51"/>
    </row>
    <row r="650" spans="4:9" ht="15">
      <c r="D650" s="35"/>
      <c r="E650" s="35"/>
      <c r="F650" s="45"/>
      <c r="G650" s="45"/>
      <c r="H650" s="59"/>
      <c r="I650" s="51"/>
    </row>
    <row r="651" spans="4:9" ht="15">
      <c r="D651" s="35"/>
      <c r="E651" s="35"/>
      <c r="F651" s="45"/>
      <c r="G651" s="45"/>
      <c r="H651" s="59"/>
      <c r="I651" s="51"/>
    </row>
    <row r="652" spans="4:9" ht="15">
      <c r="D652" s="35"/>
      <c r="E652" s="35"/>
      <c r="F652" s="45"/>
      <c r="G652" s="45"/>
      <c r="H652" s="59"/>
      <c r="I652" s="51"/>
    </row>
    <row r="653" spans="4:9" ht="15">
      <c r="D653" s="35"/>
      <c r="E653" s="35"/>
      <c r="F653" s="45"/>
      <c r="G653" s="45"/>
      <c r="H653" s="59"/>
      <c r="I653" s="51"/>
    </row>
    <row r="654" spans="4:9" ht="15">
      <c r="D654" s="35"/>
      <c r="E654" s="35"/>
      <c r="F654" s="45"/>
      <c r="G654" s="45"/>
      <c r="H654" s="59"/>
      <c r="I654" s="51"/>
    </row>
    <row r="655" spans="4:9" ht="15">
      <c r="D655" s="35"/>
      <c r="E655" s="35"/>
      <c r="F655" s="45"/>
      <c r="G655" s="45"/>
      <c r="H655" s="56"/>
      <c r="I655" s="51"/>
    </row>
    <row r="656" spans="4:9" ht="15">
      <c r="D656" s="35"/>
      <c r="E656" s="35"/>
      <c r="F656" s="45"/>
      <c r="G656" s="45"/>
      <c r="H656" s="56"/>
      <c r="I656" s="51"/>
    </row>
    <row r="657" spans="4:9" ht="15">
      <c r="D657" s="35"/>
      <c r="E657" s="35"/>
      <c r="F657" s="45"/>
      <c r="G657" s="45"/>
      <c r="H657" s="56"/>
      <c r="I657" s="51"/>
    </row>
    <row r="658" spans="4:9" ht="15">
      <c r="D658" s="35"/>
      <c r="E658" s="35"/>
      <c r="F658" s="45"/>
      <c r="G658" s="45"/>
      <c r="H658" s="56"/>
      <c r="I658" s="51"/>
    </row>
    <row r="659" spans="4:9" ht="15">
      <c r="D659" s="35"/>
      <c r="E659" s="35"/>
      <c r="F659" s="45"/>
      <c r="G659" s="45"/>
      <c r="H659" s="56"/>
      <c r="I659" s="51"/>
    </row>
    <row r="660" spans="4:9" ht="15">
      <c r="D660" s="35"/>
      <c r="E660" s="35"/>
      <c r="F660" s="45"/>
      <c r="G660" s="45"/>
      <c r="H660" s="56"/>
      <c r="I660" s="51"/>
    </row>
    <row r="661" spans="4:9" ht="15">
      <c r="D661" s="35"/>
      <c r="E661" s="35"/>
      <c r="F661" s="45"/>
      <c r="G661" s="45"/>
      <c r="H661" s="56"/>
      <c r="I661" s="51"/>
    </row>
    <row r="662" spans="4:9" ht="15">
      <c r="D662" s="35"/>
      <c r="E662" s="35"/>
      <c r="F662" s="45"/>
      <c r="G662" s="45"/>
      <c r="H662" s="59"/>
      <c r="I662" s="51"/>
    </row>
    <row r="663" spans="4:9" ht="15">
      <c r="D663" s="35"/>
      <c r="E663" s="35"/>
      <c r="F663" s="45"/>
      <c r="G663" s="45"/>
      <c r="H663" s="59"/>
      <c r="I663" s="51"/>
    </row>
    <row r="664" spans="4:9" ht="15">
      <c r="D664" s="35"/>
      <c r="E664" s="35"/>
      <c r="F664" s="45"/>
      <c r="G664" s="45"/>
      <c r="H664" s="56"/>
      <c r="I664" s="51"/>
    </row>
    <row r="665" spans="4:9" ht="15">
      <c r="D665" s="35"/>
      <c r="E665" s="35"/>
      <c r="F665" s="45"/>
      <c r="G665" s="45"/>
      <c r="H665" s="59"/>
      <c r="I665" s="51"/>
    </row>
    <row r="666" spans="4:9" ht="15">
      <c r="D666" s="35"/>
      <c r="E666" s="35"/>
      <c r="F666" s="45"/>
      <c r="G666" s="45"/>
      <c r="H666" s="59"/>
      <c r="I666" s="51"/>
    </row>
    <row r="667" spans="4:9" ht="15">
      <c r="D667" s="35"/>
      <c r="E667" s="35"/>
      <c r="F667" s="45"/>
      <c r="G667" s="45"/>
      <c r="H667" s="59"/>
      <c r="I667" s="51"/>
    </row>
    <row r="668" spans="4:9" ht="15">
      <c r="D668" s="35"/>
      <c r="E668" s="35"/>
      <c r="F668" s="45"/>
      <c r="G668" s="45"/>
      <c r="H668" s="59"/>
      <c r="I668" s="51"/>
    </row>
    <row r="669" spans="4:9" ht="15">
      <c r="D669" s="35"/>
      <c r="E669" s="35"/>
      <c r="F669" s="45"/>
      <c r="G669" s="45"/>
      <c r="H669" s="59"/>
      <c r="I669" s="51"/>
    </row>
    <row r="670" spans="4:9" ht="15">
      <c r="D670" s="35"/>
      <c r="E670" s="35"/>
      <c r="F670" s="45"/>
      <c r="G670" s="45"/>
      <c r="H670" s="59"/>
      <c r="I670" s="51"/>
    </row>
    <row r="671" spans="4:9" ht="15">
      <c r="D671" s="35"/>
      <c r="E671" s="35"/>
      <c r="F671" s="45"/>
      <c r="G671" s="45"/>
      <c r="H671" s="59"/>
      <c r="I671" s="51"/>
    </row>
    <row r="672" spans="4:9" ht="15">
      <c r="D672" s="35"/>
      <c r="E672" s="35"/>
      <c r="F672" s="45"/>
      <c r="G672" s="45"/>
      <c r="H672" s="59"/>
      <c r="I672" s="51"/>
    </row>
    <row r="673" spans="4:10" ht="15">
      <c r="D673" s="35"/>
      <c r="E673" s="35"/>
      <c r="F673" s="45"/>
      <c r="G673" s="45"/>
      <c r="H673" s="59"/>
      <c r="I673" s="51"/>
    </row>
    <row r="674" spans="4:10" ht="15">
      <c r="D674" s="35"/>
      <c r="E674" s="35"/>
      <c r="F674" s="45"/>
      <c r="G674" s="45"/>
      <c r="H674" s="59"/>
      <c r="I674" s="51"/>
    </row>
    <row r="675" spans="4:10" ht="15">
      <c r="D675" s="35"/>
      <c r="E675" s="35"/>
      <c r="F675" s="45"/>
      <c r="G675" s="45"/>
      <c r="H675" s="59"/>
      <c r="I675" s="51"/>
    </row>
    <row r="676" spans="4:10" ht="15">
      <c r="D676" s="35"/>
      <c r="E676" s="35"/>
      <c r="F676" s="45"/>
      <c r="G676" s="45"/>
      <c r="H676" s="59"/>
      <c r="I676" s="51"/>
    </row>
    <row r="677" spans="4:10" ht="15">
      <c r="D677" s="35"/>
      <c r="E677" s="35"/>
      <c r="F677" s="45"/>
      <c r="G677" s="45"/>
      <c r="H677" s="59"/>
      <c r="I677" s="51"/>
    </row>
    <row r="678" spans="4:10" ht="15">
      <c r="D678" s="35"/>
      <c r="E678" s="35"/>
      <c r="F678" s="45"/>
      <c r="G678" s="45"/>
      <c r="H678" s="59"/>
      <c r="I678" s="51"/>
    </row>
    <row r="679" spans="4:10" ht="15">
      <c r="D679" s="35"/>
      <c r="E679" s="35"/>
      <c r="F679" s="45"/>
      <c r="G679" s="45"/>
      <c r="H679" s="59"/>
      <c r="I679" s="51"/>
    </row>
    <row r="680" spans="4:10" ht="15">
      <c r="D680" s="35"/>
      <c r="E680" s="35"/>
      <c r="F680" s="45"/>
      <c r="G680" s="45"/>
      <c r="H680" s="59"/>
      <c r="I680" s="51"/>
    </row>
    <row r="681" spans="4:10" ht="15">
      <c r="D681" s="35"/>
      <c r="E681" s="35"/>
      <c r="F681" s="45"/>
      <c r="G681" s="45"/>
      <c r="H681" s="59"/>
      <c r="I681" s="51"/>
    </row>
    <row r="682" spans="4:10" ht="15">
      <c r="D682" s="35"/>
      <c r="E682" s="35"/>
      <c r="F682" s="42"/>
      <c r="G682" s="42"/>
      <c r="H682" s="59"/>
      <c r="I682" s="51"/>
    </row>
    <row r="683" spans="4:10" ht="15">
      <c r="D683" s="35"/>
      <c r="E683" s="35"/>
      <c r="F683" s="35"/>
      <c r="G683" s="35"/>
      <c r="H683" s="57"/>
      <c r="I683" s="51"/>
    </row>
    <row r="684" spans="4:10" ht="15">
      <c r="D684" s="35"/>
      <c r="E684" s="35"/>
      <c r="F684" s="35"/>
      <c r="G684" s="35"/>
      <c r="H684" s="57"/>
      <c r="I684" s="51"/>
    </row>
    <row r="685" spans="4:10" ht="15">
      <c r="D685" s="35"/>
      <c r="E685" s="35"/>
      <c r="F685" s="38"/>
      <c r="G685" s="38"/>
      <c r="H685" s="57"/>
      <c r="I685" s="51"/>
    </row>
    <row r="686" spans="4:10" ht="15">
      <c r="D686" s="35"/>
      <c r="E686" s="35"/>
      <c r="F686" s="42"/>
      <c r="G686" s="42"/>
      <c r="H686" s="57"/>
      <c r="I686" s="51"/>
    </row>
    <row r="687" spans="4:10" ht="15">
      <c r="D687" s="35"/>
      <c r="E687" s="35"/>
      <c r="F687" s="35"/>
      <c r="G687" s="35"/>
      <c r="H687" s="57"/>
      <c r="I687" s="51"/>
      <c r="J687" s="35"/>
    </row>
    <row r="688" spans="4:10" ht="15">
      <c r="D688" s="35"/>
      <c r="E688" s="35"/>
      <c r="F688" s="35"/>
      <c r="G688" s="35"/>
      <c r="H688" s="57"/>
      <c r="I688" s="51"/>
      <c r="J688" s="35"/>
    </row>
    <row r="689" spans="4:10" ht="15">
      <c r="D689" s="35"/>
      <c r="E689" s="35"/>
      <c r="F689" s="35"/>
      <c r="G689" s="35"/>
      <c r="H689" s="57"/>
      <c r="I689" s="51"/>
      <c r="J689" s="35"/>
    </row>
    <row r="690" spans="4:10" ht="15">
      <c r="D690" s="35"/>
      <c r="E690" s="35"/>
      <c r="F690" s="35"/>
      <c r="G690" s="35"/>
      <c r="H690" s="57"/>
      <c r="I690" s="51"/>
      <c r="J690" s="35"/>
    </row>
    <row r="691" spans="4:10" ht="15">
      <c r="D691" s="35"/>
      <c r="E691" s="35"/>
      <c r="F691" s="35"/>
      <c r="G691" s="35"/>
      <c r="H691" s="57"/>
      <c r="I691" s="51"/>
      <c r="J691" s="35"/>
    </row>
    <row r="692" spans="4:10" ht="15">
      <c r="D692" s="35"/>
      <c r="E692" s="35"/>
      <c r="F692" s="35"/>
      <c r="G692" s="35"/>
      <c r="H692" s="57"/>
      <c r="I692" s="51"/>
      <c r="J692" s="35"/>
    </row>
    <row r="693" spans="4:10" ht="15">
      <c r="D693" s="35"/>
      <c r="E693" s="35"/>
      <c r="F693" s="35"/>
      <c r="G693" s="35"/>
      <c r="H693" s="57"/>
      <c r="I693" s="51"/>
      <c r="J693" s="35"/>
    </row>
    <row r="694" spans="4:10" ht="15">
      <c r="D694" s="35"/>
      <c r="E694" s="35"/>
      <c r="F694" s="35"/>
      <c r="G694" s="35"/>
      <c r="H694" s="57"/>
      <c r="I694" s="51"/>
      <c r="J694" s="35"/>
    </row>
    <row r="695" spans="4:10" ht="15">
      <c r="D695" s="35"/>
      <c r="E695" s="35"/>
      <c r="F695" s="35"/>
      <c r="G695" s="35"/>
      <c r="H695" s="57"/>
      <c r="I695" s="51"/>
      <c r="J695" s="35"/>
    </row>
    <row r="696" spans="4:10" ht="15">
      <c r="D696" s="35"/>
      <c r="E696" s="35"/>
      <c r="F696" s="35"/>
      <c r="G696" s="35"/>
      <c r="H696" s="57"/>
      <c r="I696" s="51"/>
      <c r="J696" s="35"/>
    </row>
    <row r="697" spans="4:10" ht="15">
      <c r="D697" s="35"/>
      <c r="E697" s="35"/>
      <c r="F697" s="35"/>
      <c r="G697" s="35"/>
      <c r="H697" s="57"/>
      <c r="I697" s="51"/>
      <c r="J697" s="35"/>
    </row>
    <row r="698" spans="4:10" ht="15">
      <c r="D698" s="35"/>
      <c r="E698" s="35"/>
      <c r="F698" s="35"/>
      <c r="G698" s="35"/>
      <c r="H698" s="57"/>
      <c r="I698" s="51"/>
      <c r="J698" s="35"/>
    </row>
    <row r="699" spans="4:10" ht="15">
      <c r="D699" s="35"/>
      <c r="E699" s="35"/>
      <c r="F699" s="35"/>
      <c r="G699" s="35"/>
      <c r="H699" s="57"/>
      <c r="I699" s="51"/>
      <c r="J699" s="35"/>
    </row>
    <row r="700" spans="4:10" ht="15">
      <c r="D700" s="35"/>
      <c r="E700" s="35"/>
      <c r="F700" s="35"/>
      <c r="G700" s="35"/>
      <c r="H700" s="57"/>
      <c r="I700" s="51"/>
      <c r="J700" s="35"/>
    </row>
    <row r="701" spans="4:10" ht="15">
      <c r="D701" s="35"/>
      <c r="E701" s="35"/>
      <c r="F701" s="35"/>
      <c r="G701" s="35"/>
      <c r="H701" s="57"/>
      <c r="I701" s="51"/>
      <c r="J701" s="35"/>
    </row>
    <row r="702" spans="4:10" ht="15">
      <c r="D702" s="35"/>
      <c r="E702" s="35"/>
      <c r="F702" s="35"/>
      <c r="G702" s="35"/>
      <c r="H702" s="57"/>
      <c r="I702" s="51"/>
      <c r="J702" s="35"/>
    </row>
    <row r="703" spans="4:10" ht="15">
      <c r="D703" s="35"/>
      <c r="E703" s="35"/>
      <c r="F703" s="35"/>
      <c r="G703" s="35"/>
      <c r="H703" s="57"/>
      <c r="I703" s="51"/>
      <c r="J703" s="35"/>
    </row>
    <row r="704" spans="4:10" ht="15">
      <c r="D704" s="35"/>
      <c r="E704" s="35"/>
      <c r="F704" s="35"/>
      <c r="G704" s="35"/>
      <c r="H704" s="57"/>
      <c r="I704" s="51"/>
      <c r="J704" s="35"/>
    </row>
    <row r="705" spans="4:10" ht="15">
      <c r="D705" s="35"/>
      <c r="E705" s="35"/>
      <c r="F705" s="35"/>
      <c r="G705" s="35"/>
      <c r="H705" s="57"/>
      <c r="I705" s="51"/>
      <c r="J705" s="35"/>
    </row>
    <row r="706" spans="4:10" ht="15">
      <c r="D706" s="35"/>
      <c r="E706" s="35"/>
      <c r="F706" s="35"/>
      <c r="G706" s="35"/>
      <c r="H706" s="57"/>
      <c r="I706" s="51"/>
      <c r="J706" s="35"/>
    </row>
    <row r="707" spans="4:10" ht="15">
      <c r="D707" s="35"/>
      <c r="E707" s="35"/>
      <c r="F707" s="35"/>
      <c r="G707" s="35"/>
      <c r="H707" s="57"/>
      <c r="I707" s="51"/>
      <c r="J707" s="35"/>
    </row>
    <row r="708" spans="4:10" ht="15">
      <c r="D708" s="35"/>
      <c r="E708" s="35"/>
      <c r="F708" s="35"/>
      <c r="G708" s="35"/>
      <c r="H708" s="57"/>
      <c r="I708" s="51"/>
      <c r="J708" s="35"/>
    </row>
    <row r="709" spans="4:10" ht="15">
      <c r="D709" s="35"/>
      <c r="E709" s="35"/>
      <c r="F709" s="35"/>
      <c r="G709" s="35"/>
      <c r="H709" s="57"/>
      <c r="I709" s="51"/>
      <c r="J709" s="35"/>
    </row>
    <row r="710" spans="4:10" ht="15">
      <c r="D710" s="35"/>
      <c r="E710" s="35"/>
      <c r="F710" s="35"/>
      <c r="G710" s="35"/>
      <c r="H710" s="57"/>
      <c r="I710" s="51"/>
      <c r="J710" s="35"/>
    </row>
    <row r="711" spans="4:10" ht="15">
      <c r="D711" s="35"/>
      <c r="E711" s="35"/>
      <c r="F711" s="35"/>
      <c r="G711" s="35"/>
      <c r="H711" s="57"/>
      <c r="I711" s="51"/>
      <c r="J711" s="35"/>
    </row>
    <row r="712" spans="4:10" ht="15">
      <c r="D712" s="35"/>
      <c r="E712" s="35"/>
      <c r="F712" s="35"/>
      <c r="G712" s="35"/>
      <c r="H712" s="57"/>
      <c r="I712" s="51"/>
      <c r="J712" s="35"/>
    </row>
    <row r="713" spans="4:10" ht="15">
      <c r="D713" s="35"/>
      <c r="E713" s="35"/>
      <c r="F713" s="35"/>
      <c r="G713" s="35"/>
      <c r="H713" s="57"/>
      <c r="I713" s="51"/>
      <c r="J713" s="35"/>
    </row>
    <row r="714" spans="4:10" ht="15">
      <c r="D714" s="35"/>
      <c r="E714" s="35"/>
      <c r="F714" s="35"/>
      <c r="G714" s="35"/>
      <c r="H714" s="57"/>
      <c r="I714" s="51"/>
      <c r="J714" s="35"/>
    </row>
    <row r="715" spans="4:10" ht="15">
      <c r="D715" s="35"/>
      <c r="E715" s="35"/>
      <c r="F715" s="35"/>
      <c r="G715" s="35"/>
      <c r="H715" s="57"/>
      <c r="I715" s="51"/>
      <c r="J715" s="35"/>
    </row>
    <row r="716" spans="4:10" ht="15">
      <c r="D716" s="35"/>
      <c r="E716" s="35"/>
      <c r="F716" s="35"/>
      <c r="G716" s="35"/>
      <c r="H716" s="57"/>
      <c r="I716" s="51"/>
      <c r="J716" s="35"/>
    </row>
    <row r="717" spans="4:10" ht="15">
      <c r="D717" s="35"/>
      <c r="E717" s="35"/>
      <c r="F717" s="35"/>
      <c r="G717" s="35"/>
      <c r="H717" s="57"/>
      <c r="I717" s="51"/>
      <c r="J717" s="35"/>
    </row>
    <row r="718" spans="4:10" ht="15">
      <c r="D718" s="35"/>
      <c r="E718" s="35"/>
      <c r="F718" s="35"/>
      <c r="G718" s="35"/>
      <c r="H718" s="57"/>
      <c r="I718" s="51"/>
      <c r="J718" s="35"/>
    </row>
    <row r="719" spans="4:10" ht="15">
      <c r="D719" s="35"/>
      <c r="E719" s="35"/>
      <c r="F719" s="35"/>
      <c r="G719" s="35"/>
      <c r="H719" s="57"/>
      <c r="I719" s="51"/>
      <c r="J719" s="35"/>
    </row>
    <row r="720" spans="4:10" ht="15">
      <c r="D720" s="35"/>
      <c r="E720" s="35"/>
      <c r="F720" s="35"/>
      <c r="G720" s="35"/>
      <c r="H720" s="57"/>
      <c r="I720" s="51"/>
      <c r="J720" s="35"/>
    </row>
    <row r="721" spans="4:10" ht="15">
      <c r="D721" s="35"/>
      <c r="E721" s="35"/>
      <c r="F721" s="35"/>
      <c r="G721" s="35"/>
      <c r="H721" s="57"/>
      <c r="I721" s="51"/>
      <c r="J721" s="35"/>
    </row>
    <row r="722" spans="4:10" ht="15">
      <c r="D722" s="35"/>
      <c r="E722" s="35"/>
      <c r="F722" s="35"/>
      <c r="G722" s="35"/>
      <c r="H722" s="57"/>
      <c r="I722" s="51"/>
      <c r="J722" s="35"/>
    </row>
    <row r="723" spans="4:10" ht="15">
      <c r="D723" s="35"/>
      <c r="E723" s="35"/>
      <c r="F723" s="35"/>
      <c r="G723" s="35"/>
      <c r="H723" s="57"/>
      <c r="I723" s="51"/>
      <c r="J723" s="35"/>
    </row>
    <row r="724" spans="4:10" ht="15">
      <c r="D724" s="35"/>
      <c r="E724" s="35"/>
      <c r="F724" s="35"/>
      <c r="G724" s="35"/>
      <c r="H724" s="57"/>
      <c r="I724" s="51"/>
      <c r="J724" s="35"/>
    </row>
    <row r="725" spans="4:10" ht="15">
      <c r="D725" s="35"/>
      <c r="E725" s="35"/>
      <c r="F725" s="35"/>
      <c r="G725" s="35"/>
      <c r="H725" s="57"/>
      <c r="I725" s="51"/>
      <c r="J725" s="35"/>
    </row>
    <row r="726" spans="4:10" ht="15">
      <c r="D726" s="35"/>
      <c r="E726" s="35"/>
      <c r="F726" s="35"/>
      <c r="G726" s="35"/>
      <c r="H726" s="57"/>
      <c r="I726" s="51"/>
      <c r="J726" s="35"/>
    </row>
    <row r="727" spans="4:10" ht="15">
      <c r="D727" s="35"/>
      <c r="E727" s="35"/>
      <c r="F727" s="35"/>
      <c r="G727" s="35"/>
      <c r="H727" s="57"/>
      <c r="I727" s="51"/>
      <c r="J727" s="35"/>
    </row>
    <row r="728" spans="4:10" ht="15">
      <c r="D728" s="35"/>
      <c r="E728" s="35"/>
      <c r="F728" s="35"/>
      <c r="G728" s="35"/>
      <c r="H728" s="57"/>
      <c r="I728" s="51"/>
      <c r="J728" s="35"/>
    </row>
    <row r="729" spans="4:10" ht="15">
      <c r="D729" s="35"/>
      <c r="E729" s="35"/>
      <c r="F729" s="35"/>
      <c r="G729" s="35"/>
      <c r="H729" s="57"/>
      <c r="I729" s="51"/>
      <c r="J729" s="35"/>
    </row>
    <row r="730" spans="4:10" ht="15">
      <c r="D730" s="35"/>
      <c r="E730" s="35"/>
      <c r="F730" s="35"/>
      <c r="G730" s="35"/>
      <c r="H730" s="57"/>
      <c r="I730" s="51"/>
      <c r="J730" s="35"/>
    </row>
    <row r="731" spans="4:10" ht="15">
      <c r="D731" s="35"/>
      <c r="E731" s="35"/>
      <c r="F731" s="35"/>
      <c r="G731" s="35"/>
      <c r="H731" s="57"/>
      <c r="I731" s="51"/>
      <c r="J731" s="35"/>
    </row>
    <row r="732" spans="4:10" ht="15">
      <c r="D732" s="35"/>
      <c r="E732" s="35"/>
      <c r="F732" s="35"/>
      <c r="G732" s="35"/>
      <c r="H732" s="57"/>
      <c r="I732" s="51"/>
      <c r="J732" s="35"/>
    </row>
    <row r="733" spans="4:10" ht="15">
      <c r="D733" s="35"/>
      <c r="E733" s="35"/>
      <c r="F733" s="35"/>
      <c r="G733" s="35"/>
      <c r="H733" s="57"/>
      <c r="I733" s="51"/>
      <c r="J733" s="35"/>
    </row>
    <row r="734" spans="4:10" ht="15">
      <c r="D734" s="35"/>
      <c r="E734" s="35"/>
      <c r="F734" s="35"/>
      <c r="G734" s="35"/>
      <c r="H734" s="57"/>
      <c r="I734" s="51"/>
      <c r="J734" s="35"/>
    </row>
    <row r="735" spans="4:10" ht="15">
      <c r="D735" s="35"/>
      <c r="E735" s="35"/>
      <c r="F735" s="35"/>
      <c r="G735" s="35"/>
      <c r="H735" s="57"/>
      <c r="I735" s="51"/>
      <c r="J735" s="35"/>
    </row>
    <row r="736" spans="4:10" ht="15">
      <c r="D736" s="35"/>
      <c r="E736" s="35"/>
      <c r="F736" s="35"/>
      <c r="G736" s="35"/>
      <c r="H736" s="57"/>
      <c r="I736" s="51"/>
      <c r="J736" s="35"/>
    </row>
    <row r="737" spans="4:10" ht="15">
      <c r="D737" s="35"/>
      <c r="E737" s="35"/>
      <c r="F737" s="35"/>
      <c r="G737" s="35"/>
      <c r="H737" s="57"/>
      <c r="I737" s="51"/>
      <c r="J737" s="35"/>
    </row>
    <row r="738" spans="4:10" ht="15">
      <c r="D738" s="35"/>
      <c r="E738" s="35"/>
      <c r="F738" s="35"/>
      <c r="G738" s="35"/>
      <c r="H738" s="57"/>
      <c r="I738" s="51"/>
      <c r="J738" s="35"/>
    </row>
    <row r="739" spans="4:10" ht="15">
      <c r="D739" s="35"/>
      <c r="E739" s="35"/>
      <c r="F739" s="35"/>
      <c r="G739" s="35"/>
      <c r="H739" s="57"/>
      <c r="I739" s="51"/>
      <c r="J739" s="35"/>
    </row>
    <row r="740" spans="4:10" ht="15">
      <c r="D740" s="35"/>
      <c r="E740" s="35"/>
      <c r="F740" s="35"/>
      <c r="G740" s="35"/>
      <c r="H740" s="57"/>
      <c r="I740" s="51"/>
      <c r="J740" s="35"/>
    </row>
    <row r="741" spans="4:10" ht="15">
      <c r="D741" s="35"/>
      <c r="E741" s="35"/>
      <c r="F741" s="35"/>
      <c r="G741" s="35"/>
      <c r="H741" s="57"/>
      <c r="I741" s="51"/>
      <c r="J741" s="35"/>
    </row>
    <row r="742" spans="4:10" ht="15">
      <c r="D742" s="35"/>
      <c r="E742" s="35"/>
      <c r="F742" s="35"/>
      <c r="G742" s="35"/>
      <c r="H742" s="57"/>
      <c r="I742" s="51"/>
      <c r="J742" s="35"/>
    </row>
    <row r="743" spans="4:10" ht="15">
      <c r="D743" s="35"/>
      <c r="E743" s="35"/>
      <c r="F743" s="35"/>
      <c r="G743" s="35"/>
      <c r="H743" s="57"/>
      <c r="I743" s="51"/>
      <c r="J743" s="35"/>
    </row>
    <row r="744" spans="4:10" ht="15">
      <c r="D744" s="35"/>
      <c r="E744" s="35"/>
      <c r="F744" s="35"/>
      <c r="G744" s="35"/>
      <c r="H744" s="57"/>
      <c r="I744" s="51"/>
      <c r="J744" s="35"/>
    </row>
    <row r="745" spans="4:10" ht="15">
      <c r="D745" s="35"/>
      <c r="E745" s="35"/>
      <c r="F745" s="35"/>
      <c r="G745" s="35"/>
      <c r="H745" s="57"/>
      <c r="I745" s="51"/>
      <c r="J745" s="35"/>
    </row>
    <row r="746" spans="4:10" ht="15">
      <c r="D746" s="35"/>
      <c r="E746" s="35"/>
      <c r="F746" s="35"/>
      <c r="G746" s="35"/>
      <c r="H746" s="57"/>
      <c r="I746" s="51"/>
      <c r="J746" s="35"/>
    </row>
    <row r="747" spans="4:10" ht="15">
      <c r="D747" s="35"/>
      <c r="E747" s="35"/>
      <c r="F747" s="35"/>
      <c r="G747" s="35"/>
      <c r="H747" s="57"/>
      <c r="I747" s="51"/>
      <c r="J747" s="35"/>
    </row>
    <row r="748" spans="4:10" ht="15">
      <c r="D748" s="35"/>
      <c r="E748" s="35"/>
      <c r="F748" s="35"/>
      <c r="G748" s="35"/>
      <c r="H748" s="57"/>
      <c r="I748" s="51"/>
      <c r="J748" s="35"/>
    </row>
    <row r="749" spans="4:10" ht="15">
      <c r="D749" s="35"/>
      <c r="E749" s="35"/>
      <c r="F749" s="35"/>
      <c r="G749" s="35"/>
      <c r="H749" s="57"/>
      <c r="I749" s="51"/>
      <c r="J749" s="35"/>
    </row>
    <row r="750" spans="4:10" ht="15">
      <c r="D750" s="35"/>
      <c r="E750" s="35"/>
      <c r="F750" s="35"/>
      <c r="G750" s="35"/>
      <c r="H750" s="57"/>
      <c r="I750" s="51"/>
      <c r="J750" s="35"/>
    </row>
    <row r="751" spans="4:10" ht="15">
      <c r="D751" s="35"/>
      <c r="E751" s="35"/>
      <c r="F751" s="35"/>
      <c r="G751" s="35"/>
      <c r="H751" s="57"/>
      <c r="I751" s="51"/>
      <c r="J751" s="35"/>
    </row>
    <row r="752" spans="4:10" ht="15">
      <c r="D752" s="35"/>
      <c r="E752" s="35"/>
      <c r="F752" s="35"/>
      <c r="G752" s="35"/>
      <c r="H752" s="57"/>
      <c r="I752" s="51"/>
      <c r="J752" s="35"/>
    </row>
    <row r="753" spans="4:10" ht="15">
      <c r="D753" s="35"/>
      <c r="E753" s="35"/>
      <c r="F753" s="35"/>
      <c r="G753" s="35"/>
      <c r="H753" s="57"/>
      <c r="I753" s="51"/>
      <c r="J753" s="35"/>
    </row>
    <row r="754" spans="4:10" ht="15">
      <c r="D754" s="35"/>
      <c r="E754" s="35"/>
      <c r="F754" s="35"/>
      <c r="G754" s="35"/>
      <c r="H754" s="57"/>
      <c r="I754" s="51"/>
      <c r="J754" s="35"/>
    </row>
    <row r="755" spans="4:10" ht="15">
      <c r="D755" s="35"/>
      <c r="E755" s="35"/>
      <c r="F755" s="35"/>
      <c r="G755" s="35"/>
      <c r="H755" s="57"/>
      <c r="I755" s="51"/>
      <c r="J755" s="35"/>
    </row>
    <row r="756" spans="4:10" ht="15">
      <c r="D756" s="35"/>
      <c r="E756" s="35"/>
      <c r="F756" s="35"/>
      <c r="G756" s="35"/>
      <c r="H756" s="57"/>
      <c r="I756" s="51"/>
      <c r="J756" s="35"/>
    </row>
    <row r="757" spans="4:10" ht="15">
      <c r="D757" s="35"/>
      <c r="E757" s="35"/>
      <c r="F757" s="35"/>
      <c r="G757" s="35"/>
      <c r="H757" s="57"/>
      <c r="I757" s="51"/>
      <c r="J757" s="35"/>
    </row>
    <row r="758" spans="4:10" ht="15">
      <c r="D758" s="35"/>
      <c r="E758" s="35"/>
      <c r="F758" s="35"/>
      <c r="G758" s="35"/>
      <c r="H758" s="57"/>
      <c r="I758" s="51"/>
      <c r="J758" s="35"/>
    </row>
    <row r="759" spans="4:10" ht="15">
      <c r="D759" s="35"/>
      <c r="E759" s="35"/>
      <c r="F759" s="35"/>
      <c r="G759" s="35"/>
      <c r="H759" s="57"/>
      <c r="I759" s="51"/>
      <c r="J759" s="35"/>
    </row>
    <row r="760" spans="4:10" ht="15">
      <c r="D760" s="35"/>
      <c r="E760" s="35"/>
      <c r="F760" s="35"/>
      <c r="G760" s="35"/>
      <c r="H760" s="57"/>
      <c r="I760" s="51"/>
      <c r="J760" s="35"/>
    </row>
    <row r="761" spans="4:10" ht="15">
      <c r="D761" s="35"/>
      <c r="E761" s="35"/>
      <c r="F761" s="35"/>
      <c r="G761" s="35"/>
      <c r="H761" s="57"/>
      <c r="I761" s="51"/>
      <c r="J761" s="35"/>
    </row>
    <row r="762" spans="4:10" ht="15">
      <c r="D762" s="35"/>
      <c r="E762" s="35"/>
      <c r="F762" s="35"/>
      <c r="G762" s="35"/>
      <c r="H762" s="57"/>
      <c r="I762" s="51"/>
      <c r="J762" s="35"/>
    </row>
    <row r="763" spans="4:10" ht="15">
      <c r="D763" s="35"/>
      <c r="E763" s="35"/>
      <c r="F763" s="35"/>
      <c r="G763" s="35"/>
      <c r="H763" s="57"/>
      <c r="I763" s="51"/>
      <c r="J763" s="35"/>
    </row>
    <row r="764" spans="4:10" ht="15">
      <c r="D764" s="35"/>
      <c r="E764" s="35"/>
      <c r="F764" s="35"/>
      <c r="G764" s="35"/>
      <c r="H764" s="57"/>
      <c r="I764" s="51"/>
      <c r="J764" s="35"/>
    </row>
    <row r="765" spans="4:10" ht="15">
      <c r="D765" s="35"/>
      <c r="E765" s="35"/>
      <c r="F765" s="35"/>
      <c r="G765" s="35"/>
      <c r="H765" s="57"/>
      <c r="I765" s="51"/>
      <c r="J765" s="35"/>
    </row>
    <row r="766" spans="4:10" ht="15">
      <c r="D766" s="35"/>
      <c r="E766" s="35"/>
      <c r="F766" s="35"/>
      <c r="G766" s="35"/>
      <c r="H766" s="57"/>
      <c r="I766" s="51"/>
      <c r="J766" s="35"/>
    </row>
    <row r="767" spans="4:10" ht="15">
      <c r="D767" s="35"/>
      <c r="E767" s="35"/>
      <c r="F767" s="35"/>
      <c r="G767" s="35"/>
      <c r="H767" s="57"/>
      <c r="I767" s="51"/>
      <c r="J767" s="35"/>
    </row>
    <row r="768" spans="4:10" ht="15">
      <c r="D768" s="35"/>
      <c r="E768" s="35"/>
      <c r="F768" s="35"/>
      <c r="G768" s="35"/>
      <c r="H768" s="57"/>
      <c r="I768" s="51"/>
      <c r="J768" s="35"/>
    </row>
    <row r="769" spans="4:10" ht="15">
      <c r="D769" s="35"/>
      <c r="E769" s="35"/>
      <c r="F769" s="35"/>
      <c r="G769" s="35"/>
      <c r="H769" s="57"/>
      <c r="I769" s="51"/>
      <c r="J769" s="35"/>
    </row>
    <row r="770" spans="4:10" ht="15">
      <c r="D770" s="35"/>
      <c r="E770" s="35"/>
      <c r="F770" s="35"/>
      <c r="G770" s="35"/>
      <c r="H770" s="57"/>
      <c r="I770" s="51"/>
      <c r="J770" s="35"/>
    </row>
    <row r="771" spans="4:10" ht="15">
      <c r="D771" s="35"/>
      <c r="E771" s="35"/>
      <c r="F771" s="35"/>
      <c r="G771" s="35"/>
      <c r="H771" s="57"/>
      <c r="I771" s="51"/>
      <c r="J771" s="35"/>
    </row>
    <row r="772" spans="4:10" ht="15">
      <c r="D772" s="35"/>
      <c r="E772" s="35"/>
      <c r="F772" s="35"/>
      <c r="G772" s="35"/>
      <c r="H772" s="57"/>
      <c r="I772" s="51"/>
      <c r="J772" s="35"/>
    </row>
    <row r="773" spans="4:10" ht="15">
      <c r="D773" s="35"/>
      <c r="E773" s="35"/>
      <c r="F773" s="35"/>
      <c r="G773" s="35"/>
      <c r="H773" s="57"/>
      <c r="I773" s="51"/>
      <c r="J773" s="35"/>
    </row>
    <row r="774" spans="4:10" ht="15">
      <c r="D774" s="35"/>
      <c r="E774" s="35"/>
      <c r="F774" s="35"/>
      <c r="G774" s="35"/>
      <c r="H774" s="57"/>
      <c r="I774" s="51"/>
      <c r="J774" s="35"/>
    </row>
    <row r="775" spans="4:10" ht="15">
      <c r="D775" s="35"/>
      <c r="E775" s="35"/>
      <c r="F775" s="35"/>
      <c r="G775" s="35"/>
      <c r="H775" s="57"/>
      <c r="I775" s="51"/>
      <c r="J775" s="35"/>
    </row>
    <row r="776" spans="4:10" ht="15">
      <c r="D776" s="35"/>
      <c r="E776" s="35"/>
      <c r="F776" s="35"/>
      <c r="G776" s="35"/>
      <c r="H776" s="57"/>
      <c r="I776" s="51"/>
      <c r="J776" s="35"/>
    </row>
    <row r="777" spans="4:10" ht="15">
      <c r="D777" s="35"/>
      <c r="E777" s="35"/>
      <c r="F777" s="35"/>
      <c r="G777" s="35"/>
      <c r="H777" s="57"/>
      <c r="I777" s="51"/>
      <c r="J777" s="35"/>
    </row>
    <row r="778" spans="4:10" ht="15">
      <c r="D778" s="35"/>
      <c r="E778" s="35"/>
      <c r="F778" s="35"/>
      <c r="G778" s="35"/>
      <c r="H778" s="57"/>
      <c r="I778" s="51"/>
      <c r="J778" s="35"/>
    </row>
    <row r="779" spans="4:10" ht="15">
      <c r="D779" s="35"/>
      <c r="E779" s="35"/>
      <c r="F779" s="35"/>
      <c r="G779" s="35"/>
      <c r="H779" s="57"/>
      <c r="I779" s="51"/>
      <c r="J779" s="35"/>
    </row>
    <row r="780" spans="4:10" ht="15">
      <c r="D780" s="35"/>
      <c r="E780" s="35"/>
      <c r="F780" s="35"/>
      <c r="G780" s="35"/>
      <c r="H780" s="57"/>
      <c r="I780" s="51"/>
      <c r="J780" s="35"/>
    </row>
    <row r="781" spans="4:10" ht="15">
      <c r="D781" s="35"/>
      <c r="E781" s="35"/>
      <c r="F781" s="35"/>
      <c r="G781" s="35"/>
      <c r="H781" s="57"/>
      <c r="I781" s="51"/>
      <c r="J781" s="35"/>
    </row>
    <row r="782" spans="4:10" ht="15">
      <c r="D782" s="35"/>
      <c r="E782" s="35"/>
      <c r="F782" s="35"/>
      <c r="G782" s="35"/>
      <c r="H782" s="57"/>
      <c r="I782" s="51"/>
      <c r="J782" s="35"/>
    </row>
    <row r="783" spans="4:10" ht="15">
      <c r="D783" s="35"/>
      <c r="E783" s="35"/>
      <c r="F783" s="35"/>
      <c r="G783" s="35"/>
      <c r="H783" s="57"/>
      <c r="I783" s="51"/>
      <c r="J783" s="35"/>
    </row>
    <row r="784" spans="4:10" ht="15">
      <c r="D784" s="35"/>
      <c r="E784" s="35"/>
      <c r="F784" s="35"/>
      <c r="G784" s="35"/>
      <c r="H784" s="57"/>
      <c r="I784" s="51"/>
      <c r="J784" s="35"/>
    </row>
    <row r="785" spans="4:10" ht="15">
      <c r="D785" s="35"/>
      <c r="E785" s="35"/>
      <c r="F785" s="35"/>
      <c r="G785" s="35"/>
      <c r="H785" s="57"/>
      <c r="I785" s="51"/>
      <c r="J785" s="35"/>
    </row>
    <row r="786" spans="4:10" ht="15">
      <c r="D786" s="35"/>
      <c r="E786" s="35"/>
      <c r="F786" s="35"/>
      <c r="G786" s="35"/>
      <c r="H786" s="57"/>
      <c r="I786" s="51"/>
      <c r="J786" s="35"/>
    </row>
    <row r="787" spans="4:10" ht="15">
      <c r="D787" s="35"/>
      <c r="E787" s="35"/>
      <c r="F787" s="35"/>
      <c r="G787" s="35"/>
      <c r="H787" s="57"/>
      <c r="I787" s="51"/>
      <c r="J787" s="35"/>
    </row>
    <row r="788" spans="4:10" ht="15">
      <c r="D788" s="35"/>
      <c r="E788" s="35"/>
      <c r="F788" s="35"/>
      <c r="G788" s="35"/>
      <c r="H788" s="57"/>
      <c r="I788" s="51"/>
      <c r="J788" s="35"/>
    </row>
    <row r="789" spans="4:10" ht="15">
      <c r="D789" s="35"/>
      <c r="E789" s="35"/>
      <c r="F789" s="35"/>
      <c r="G789" s="35"/>
      <c r="H789" s="57"/>
      <c r="I789" s="51"/>
      <c r="J789" s="35"/>
    </row>
    <row r="790" spans="4:10" ht="15">
      <c r="D790" s="35"/>
      <c r="E790" s="35"/>
      <c r="F790" s="35"/>
      <c r="G790" s="35"/>
      <c r="H790" s="57"/>
      <c r="I790" s="51"/>
      <c r="J790" s="35"/>
    </row>
    <row r="791" spans="4:10" ht="15">
      <c r="D791" s="35"/>
      <c r="E791" s="35"/>
      <c r="F791" s="35"/>
      <c r="G791" s="35"/>
      <c r="H791" s="57"/>
      <c r="I791" s="51"/>
      <c r="J791" s="35"/>
    </row>
    <row r="792" spans="4:10" ht="15">
      <c r="D792" s="35"/>
      <c r="E792" s="35"/>
      <c r="F792" s="35"/>
      <c r="G792" s="35"/>
      <c r="H792" s="57"/>
      <c r="I792" s="51"/>
      <c r="J792" s="35"/>
    </row>
    <row r="793" spans="4:10" ht="15">
      <c r="D793" s="35"/>
      <c r="E793" s="35"/>
      <c r="F793" s="35"/>
      <c r="G793" s="35"/>
      <c r="H793" s="57"/>
      <c r="I793" s="51"/>
      <c r="J793" s="35"/>
    </row>
    <row r="794" spans="4:10" ht="15">
      <c r="D794" s="35"/>
      <c r="E794" s="35"/>
      <c r="F794" s="35"/>
      <c r="G794" s="35"/>
      <c r="H794" s="57"/>
      <c r="I794" s="51"/>
      <c r="J794" s="35"/>
    </row>
    <row r="795" spans="4:10" ht="15">
      <c r="D795" s="35"/>
      <c r="E795" s="35"/>
      <c r="F795" s="35"/>
      <c r="G795" s="35"/>
      <c r="H795" s="57"/>
      <c r="I795" s="51"/>
      <c r="J795" s="35"/>
    </row>
    <row r="796" spans="4:10" ht="15">
      <c r="D796" s="35"/>
      <c r="E796" s="35"/>
      <c r="F796" s="35"/>
      <c r="G796" s="35"/>
      <c r="H796" s="57"/>
      <c r="I796" s="51"/>
      <c r="J796" s="35"/>
    </row>
    <row r="797" spans="4:10" ht="15">
      <c r="D797" s="35"/>
      <c r="E797" s="35"/>
      <c r="F797" s="35"/>
      <c r="G797" s="35"/>
      <c r="H797" s="57"/>
      <c r="I797" s="51"/>
      <c r="J797" s="35"/>
    </row>
    <row r="798" spans="4:10" ht="15">
      <c r="D798" s="35"/>
      <c r="E798" s="35"/>
      <c r="F798" s="35"/>
      <c r="G798" s="35"/>
      <c r="H798" s="57"/>
      <c r="I798" s="51"/>
      <c r="J798" s="35"/>
    </row>
    <row r="799" spans="4:10" ht="15">
      <c r="D799" s="35"/>
      <c r="E799" s="35"/>
      <c r="F799" s="35"/>
      <c r="G799" s="35"/>
      <c r="H799" s="57"/>
      <c r="I799" s="51"/>
      <c r="J799" s="35"/>
    </row>
    <row r="800" spans="4:10" ht="15">
      <c r="D800" s="35"/>
      <c r="E800" s="35"/>
      <c r="F800" s="35"/>
      <c r="G800" s="35"/>
      <c r="H800" s="57"/>
      <c r="I800" s="51"/>
      <c r="J800" s="35"/>
    </row>
    <row r="801" spans="4:10" ht="15">
      <c r="D801" s="35"/>
      <c r="E801" s="35"/>
      <c r="F801" s="35"/>
      <c r="G801" s="35"/>
      <c r="H801" s="57"/>
      <c r="I801" s="51"/>
      <c r="J801" s="35"/>
    </row>
    <row r="802" spans="4:10" ht="15">
      <c r="D802" s="35"/>
      <c r="E802" s="35"/>
      <c r="F802" s="35"/>
      <c r="G802" s="35"/>
      <c r="H802" s="57"/>
      <c r="I802" s="51"/>
      <c r="J802" s="35"/>
    </row>
    <row r="803" spans="4:10" ht="15">
      <c r="D803" s="35"/>
      <c r="E803" s="35"/>
      <c r="F803" s="35"/>
      <c r="G803" s="35"/>
      <c r="H803" s="57"/>
      <c r="I803" s="51"/>
      <c r="J803" s="35"/>
    </row>
    <row r="804" spans="4:10" ht="15">
      <c r="D804" s="35"/>
      <c r="E804" s="35"/>
      <c r="F804" s="35"/>
      <c r="G804" s="35"/>
      <c r="H804" s="57"/>
      <c r="I804" s="51"/>
      <c r="J804" s="35"/>
    </row>
    <row r="805" spans="4:10" ht="15">
      <c r="D805" s="35"/>
      <c r="E805" s="35"/>
      <c r="F805" s="35"/>
      <c r="G805" s="35"/>
      <c r="H805" s="57"/>
      <c r="I805" s="51"/>
      <c r="J805" s="35"/>
    </row>
    <row r="806" spans="4:10" ht="15">
      <c r="D806" s="35"/>
      <c r="E806" s="35"/>
      <c r="F806" s="35"/>
      <c r="G806" s="35"/>
      <c r="H806" s="57"/>
      <c r="I806" s="51"/>
      <c r="J806" s="35"/>
    </row>
    <row r="807" spans="4:10" ht="15">
      <c r="D807" s="35"/>
      <c r="E807" s="35"/>
      <c r="F807" s="35"/>
      <c r="G807" s="35"/>
      <c r="H807" s="57"/>
      <c r="I807" s="51"/>
      <c r="J807" s="35"/>
    </row>
    <row r="808" spans="4:10" ht="15">
      <c r="D808" s="35"/>
      <c r="E808" s="35"/>
      <c r="F808" s="35"/>
      <c r="G808" s="35"/>
      <c r="H808" s="57"/>
      <c r="I808" s="51"/>
      <c r="J808" s="35"/>
    </row>
    <row r="809" spans="4:10" ht="15">
      <c r="D809" s="35"/>
      <c r="E809" s="35"/>
      <c r="F809" s="35"/>
      <c r="G809" s="35"/>
      <c r="H809" s="57"/>
      <c r="I809" s="51"/>
      <c r="J809" s="35"/>
    </row>
    <row r="810" spans="4:10" ht="15">
      <c r="D810" s="35"/>
      <c r="E810" s="35"/>
      <c r="F810" s="35"/>
      <c r="G810" s="35"/>
      <c r="H810" s="57"/>
      <c r="I810" s="51"/>
      <c r="J810" s="35"/>
    </row>
    <row r="811" spans="4:10" ht="15">
      <c r="D811" s="35"/>
      <c r="E811" s="35"/>
      <c r="F811" s="35"/>
      <c r="G811" s="35"/>
      <c r="H811" s="57"/>
      <c r="I811" s="51"/>
      <c r="J811" s="35"/>
    </row>
    <row r="812" spans="4:10" ht="15">
      <c r="D812" s="35"/>
      <c r="E812" s="35"/>
      <c r="F812" s="35"/>
      <c r="G812" s="35"/>
      <c r="H812" s="57"/>
      <c r="I812" s="51"/>
      <c r="J812" s="35"/>
    </row>
    <row r="813" spans="4:10" ht="15">
      <c r="D813" s="35"/>
      <c r="E813" s="35"/>
      <c r="F813" s="35"/>
      <c r="G813" s="35"/>
      <c r="H813" s="57"/>
      <c r="I813" s="51"/>
      <c r="J813" s="35"/>
    </row>
    <row r="814" spans="4:10" ht="15">
      <c r="D814" s="35"/>
      <c r="E814" s="35"/>
      <c r="F814" s="35"/>
      <c r="G814" s="35"/>
      <c r="H814" s="57"/>
      <c r="I814" s="51"/>
      <c r="J814" s="35"/>
    </row>
    <row r="815" spans="4:10" ht="15">
      <c r="D815" s="35"/>
      <c r="E815" s="35"/>
      <c r="F815" s="35"/>
      <c r="G815" s="35"/>
      <c r="H815" s="57"/>
      <c r="I815" s="51"/>
      <c r="J815" s="35"/>
    </row>
    <row r="816" spans="4:10" ht="15">
      <c r="D816" s="35"/>
      <c r="E816" s="35"/>
      <c r="F816" s="35"/>
      <c r="G816" s="35"/>
      <c r="H816" s="57"/>
      <c r="I816" s="51"/>
      <c r="J816" s="35"/>
    </row>
    <row r="817" spans="4:10" ht="15">
      <c r="D817" s="35"/>
      <c r="E817" s="35"/>
      <c r="F817" s="35"/>
      <c r="G817" s="35"/>
      <c r="H817" s="57"/>
      <c r="I817" s="51"/>
      <c r="J817" s="35"/>
    </row>
    <row r="818" spans="4:10" ht="15">
      <c r="D818" s="35"/>
      <c r="E818" s="35"/>
      <c r="F818" s="35"/>
      <c r="G818" s="35"/>
      <c r="H818" s="57"/>
      <c r="I818" s="51"/>
      <c r="J818" s="35"/>
    </row>
    <row r="819" spans="4:10" ht="15">
      <c r="D819" s="35"/>
      <c r="E819" s="35"/>
      <c r="F819" s="35"/>
      <c r="G819" s="35"/>
      <c r="H819" s="57"/>
      <c r="I819" s="51"/>
      <c r="J819" s="35"/>
    </row>
    <row r="820" spans="4:10" ht="15">
      <c r="D820" s="35"/>
      <c r="E820" s="35"/>
      <c r="F820" s="35"/>
      <c r="G820" s="35"/>
      <c r="H820" s="57"/>
      <c r="I820" s="51"/>
      <c r="J820" s="35"/>
    </row>
    <row r="821" spans="4:10" ht="15">
      <c r="D821" s="35"/>
      <c r="E821" s="35"/>
      <c r="F821" s="42"/>
      <c r="G821" s="42"/>
      <c r="H821" s="57"/>
      <c r="I821" s="51"/>
    </row>
    <row r="822" spans="4:10" ht="15">
      <c r="D822" s="35"/>
      <c r="E822" s="35"/>
      <c r="F822" s="42"/>
      <c r="G822" s="42"/>
      <c r="H822" s="57"/>
      <c r="I822" s="51"/>
    </row>
    <row r="823" spans="4:10" ht="15">
      <c r="D823" s="35"/>
      <c r="E823" s="35"/>
      <c r="F823" s="42"/>
      <c r="G823" s="42"/>
      <c r="H823" s="57"/>
      <c r="I823" s="51"/>
    </row>
    <row r="824" spans="4:10" ht="15">
      <c r="D824" s="35"/>
      <c r="E824" s="35"/>
      <c r="F824" s="42"/>
      <c r="G824" s="42"/>
      <c r="H824" s="57"/>
      <c r="I824" s="51"/>
    </row>
    <row r="825" spans="4:10" ht="15">
      <c r="D825" s="35"/>
      <c r="E825" s="35"/>
      <c r="F825" s="35"/>
      <c r="G825" s="35"/>
      <c r="H825" s="57"/>
      <c r="I825" s="51"/>
    </row>
    <row r="826" spans="4:10" ht="15">
      <c r="D826" s="35"/>
      <c r="E826" s="35"/>
      <c r="F826" s="45"/>
      <c r="G826" s="45"/>
      <c r="H826" s="57"/>
      <c r="I826" s="51"/>
    </row>
    <row r="827" spans="4:10" ht="15">
      <c r="D827" s="35"/>
      <c r="E827" s="35"/>
      <c r="F827" s="45"/>
      <c r="G827" s="45"/>
      <c r="H827" s="57"/>
      <c r="I827" s="51"/>
    </row>
    <row r="828" spans="4:10" ht="15">
      <c r="D828" s="35"/>
      <c r="E828" s="35"/>
      <c r="F828" s="45"/>
      <c r="G828" s="45"/>
      <c r="H828" s="57"/>
      <c r="I828" s="51"/>
    </row>
    <row r="829" spans="4:10" ht="15">
      <c r="D829" s="35"/>
      <c r="E829" s="35"/>
      <c r="F829" s="45"/>
      <c r="G829" s="45"/>
      <c r="H829" s="57"/>
      <c r="I829" s="51"/>
    </row>
    <row r="830" spans="4:10" ht="15">
      <c r="D830" s="35"/>
      <c r="E830" s="35"/>
      <c r="F830" s="42"/>
      <c r="G830" s="42"/>
      <c r="H830" s="57"/>
      <c r="I830" s="51"/>
    </row>
    <row r="831" spans="4:10" ht="15">
      <c r="D831" s="35"/>
      <c r="E831" s="35"/>
      <c r="F831" s="45"/>
      <c r="G831" s="45"/>
      <c r="H831" s="57"/>
      <c r="I831" s="51"/>
      <c r="J831" s="35"/>
    </row>
    <row r="832" spans="4:10" ht="15">
      <c r="D832" s="35"/>
      <c r="E832" s="35"/>
      <c r="F832" s="45"/>
      <c r="G832" s="45"/>
      <c r="H832" s="57"/>
      <c r="I832" s="51"/>
      <c r="J832" s="35"/>
    </row>
    <row r="833" spans="4:10" ht="15">
      <c r="D833" s="35"/>
      <c r="E833" s="35"/>
      <c r="F833" s="45"/>
      <c r="G833" s="45"/>
      <c r="H833" s="57"/>
      <c r="I833" s="51"/>
      <c r="J833" s="35"/>
    </row>
    <row r="834" spans="4:10" ht="15">
      <c r="D834" s="35"/>
      <c r="E834" s="35"/>
      <c r="F834" s="45"/>
      <c r="G834" s="45"/>
      <c r="H834" s="57"/>
      <c r="I834" s="51"/>
      <c r="J834" s="35"/>
    </row>
    <row r="835" spans="4:10" ht="15">
      <c r="D835" s="35"/>
      <c r="E835" s="35"/>
      <c r="F835" s="45"/>
      <c r="G835" s="45"/>
      <c r="H835" s="57"/>
      <c r="I835" s="51"/>
      <c r="J835" s="35"/>
    </row>
    <row r="836" spans="4:10" ht="15">
      <c r="D836" s="35"/>
      <c r="E836" s="35"/>
      <c r="F836" s="45"/>
      <c r="G836" s="45"/>
      <c r="H836" s="57"/>
      <c r="I836" s="51"/>
      <c r="J836" s="35"/>
    </row>
    <row r="837" spans="4:10" ht="15">
      <c r="D837" s="35"/>
      <c r="E837" s="35"/>
      <c r="F837" s="45"/>
      <c r="G837" s="45"/>
      <c r="H837" s="57"/>
      <c r="I837" s="51"/>
      <c r="J837" s="35"/>
    </row>
    <row r="838" spans="4:10" ht="15">
      <c r="D838" s="35"/>
      <c r="E838" s="35"/>
      <c r="F838" s="45"/>
      <c r="G838" s="45"/>
      <c r="H838" s="57"/>
      <c r="I838" s="51"/>
      <c r="J838" s="35"/>
    </row>
    <row r="839" spans="4:10" ht="15">
      <c r="D839" s="35"/>
      <c r="E839" s="35"/>
      <c r="F839" s="35"/>
      <c r="G839" s="35"/>
      <c r="H839" s="57"/>
      <c r="I839" s="51"/>
      <c r="J839" s="35"/>
    </row>
    <row r="840" spans="4:10" ht="15">
      <c r="D840" s="35"/>
      <c r="E840" s="35"/>
      <c r="F840" s="35"/>
      <c r="G840" s="35"/>
      <c r="H840" s="57"/>
      <c r="I840" s="51"/>
      <c r="J840" s="35"/>
    </row>
    <row r="841" spans="4:10" ht="15">
      <c r="D841" s="35"/>
      <c r="E841" s="35"/>
      <c r="F841" s="35"/>
      <c r="G841" s="35"/>
      <c r="H841" s="57"/>
      <c r="I841" s="51"/>
      <c r="J841" s="35"/>
    </row>
    <row r="842" spans="4:10" ht="15">
      <c r="D842" s="35"/>
      <c r="E842" s="35"/>
      <c r="F842" s="35"/>
      <c r="G842" s="35"/>
      <c r="H842" s="57"/>
      <c r="I842" s="51"/>
      <c r="J842" s="35"/>
    </row>
    <row r="843" spans="4:10" ht="15">
      <c r="D843" s="35"/>
      <c r="E843" s="35"/>
      <c r="F843" s="35"/>
      <c r="G843" s="35"/>
      <c r="H843" s="57"/>
      <c r="I843" s="51"/>
      <c r="J843" s="35"/>
    </row>
    <row r="844" spans="4:10" ht="15">
      <c r="D844" s="35"/>
      <c r="E844" s="35"/>
      <c r="F844" s="35"/>
      <c r="G844" s="35"/>
      <c r="H844" s="57"/>
      <c r="I844" s="51"/>
      <c r="J844" s="35"/>
    </row>
    <row r="845" spans="4:10" ht="15">
      <c r="D845" s="35"/>
      <c r="E845" s="35"/>
      <c r="F845" s="35"/>
      <c r="G845" s="35"/>
      <c r="H845" s="57"/>
      <c r="I845" s="51"/>
      <c r="J845" s="35"/>
    </row>
    <row r="846" spans="4:10" ht="15">
      <c r="D846" s="35"/>
      <c r="E846" s="35"/>
      <c r="F846" s="35"/>
      <c r="G846" s="35"/>
      <c r="H846" s="57"/>
      <c r="I846" s="51"/>
      <c r="J846" s="35"/>
    </row>
    <row r="847" spans="4:10" ht="15">
      <c r="D847" s="35"/>
      <c r="E847" s="35"/>
      <c r="F847" s="35"/>
      <c r="G847" s="35"/>
      <c r="H847" s="57"/>
      <c r="I847" s="51"/>
      <c r="J847" s="35"/>
    </row>
    <row r="848" spans="4:10" ht="15">
      <c r="D848" s="35"/>
      <c r="E848" s="35"/>
      <c r="F848" s="35"/>
      <c r="G848" s="35"/>
      <c r="H848" s="57"/>
      <c r="I848" s="51"/>
      <c r="J848" s="35"/>
    </row>
    <row r="849" spans="4:10" ht="15">
      <c r="D849" s="35"/>
      <c r="E849" s="35"/>
      <c r="F849" s="35"/>
      <c r="G849" s="35"/>
      <c r="H849" s="57"/>
      <c r="I849" s="51"/>
      <c r="J849" s="35"/>
    </row>
    <row r="850" spans="4:10" ht="15">
      <c r="D850" s="35"/>
      <c r="E850" s="35"/>
      <c r="F850" s="35"/>
      <c r="G850" s="35"/>
      <c r="H850" s="57"/>
      <c r="I850" s="51"/>
      <c r="J850" s="35"/>
    </row>
    <row r="851" spans="4:10" ht="15">
      <c r="D851" s="35"/>
      <c r="E851" s="35"/>
      <c r="F851" s="35"/>
      <c r="G851" s="35"/>
      <c r="H851" s="57"/>
      <c r="I851" s="51"/>
    </row>
    <row r="852" spans="4:10" ht="15">
      <c r="D852" s="35"/>
      <c r="E852" s="35"/>
      <c r="F852" s="35"/>
      <c r="G852" s="35"/>
      <c r="H852" s="57"/>
      <c r="I852" s="51"/>
    </row>
    <row r="853" spans="4:10" ht="15">
      <c r="D853" s="35"/>
      <c r="E853" s="35"/>
      <c r="F853" s="35"/>
      <c r="G853" s="35"/>
      <c r="H853" s="57"/>
      <c r="I853" s="51"/>
    </row>
    <row r="854" spans="4:10" ht="15">
      <c r="D854" s="35"/>
      <c r="E854" s="35"/>
      <c r="F854" s="35"/>
      <c r="G854" s="35"/>
      <c r="H854" s="57"/>
      <c r="I854" s="51"/>
    </row>
    <row r="855" spans="4:10" ht="15">
      <c r="D855" s="35"/>
      <c r="E855" s="35"/>
      <c r="F855" s="35"/>
      <c r="G855" s="35"/>
      <c r="H855" s="57"/>
      <c r="I855" s="51"/>
    </row>
    <row r="856" spans="4:10" ht="15">
      <c r="D856" s="35"/>
      <c r="E856" s="35"/>
      <c r="F856" s="35"/>
      <c r="G856" s="35"/>
      <c r="H856" s="57"/>
      <c r="I856" s="51"/>
    </row>
    <row r="857" spans="4:10" ht="15">
      <c r="D857" s="35"/>
      <c r="E857" s="35"/>
      <c r="F857" s="35"/>
      <c r="G857" s="35"/>
      <c r="H857" s="57"/>
      <c r="I857" s="51"/>
    </row>
    <row r="858" spans="4:10" ht="15">
      <c r="D858" s="35"/>
      <c r="E858" s="35"/>
      <c r="F858" s="35"/>
      <c r="G858" s="35"/>
      <c r="H858" s="57"/>
      <c r="I858" s="51"/>
    </row>
    <row r="859" spans="4:10" ht="15">
      <c r="D859" s="35"/>
      <c r="E859" s="35"/>
      <c r="F859" s="35"/>
      <c r="G859" s="35"/>
      <c r="H859" s="57"/>
      <c r="I859" s="51"/>
    </row>
    <row r="860" spans="4:10" ht="15">
      <c r="D860" s="35"/>
      <c r="E860" s="35"/>
      <c r="F860" s="35"/>
      <c r="G860" s="35"/>
      <c r="H860" s="57"/>
      <c r="I860" s="51"/>
    </row>
    <row r="861" spans="4:10" ht="15">
      <c r="D861" s="35"/>
      <c r="E861" s="35"/>
      <c r="F861" s="35"/>
      <c r="G861" s="35"/>
      <c r="H861" s="57"/>
      <c r="I861" s="51"/>
    </row>
    <row r="862" spans="4:10" ht="15">
      <c r="D862" s="35"/>
      <c r="E862" s="35"/>
      <c r="F862" s="35"/>
      <c r="G862" s="35"/>
      <c r="H862" s="57"/>
      <c r="I862" s="51"/>
    </row>
    <row r="863" spans="4:10" ht="15">
      <c r="D863" s="35"/>
      <c r="E863" s="35"/>
      <c r="F863" s="35"/>
      <c r="G863" s="35"/>
      <c r="H863" s="57"/>
      <c r="I863" s="51"/>
    </row>
    <row r="864" spans="4:10" ht="15">
      <c r="D864" s="35"/>
      <c r="E864" s="35"/>
      <c r="F864" s="45"/>
      <c r="G864" s="45"/>
      <c r="H864" s="57"/>
      <c r="I864" s="51"/>
    </row>
    <row r="865" spans="4:9" ht="15">
      <c r="D865" s="35"/>
      <c r="E865" s="35"/>
      <c r="F865" s="45"/>
      <c r="G865" s="45"/>
      <c r="H865" s="57"/>
      <c r="I865" s="51"/>
    </row>
    <row r="866" spans="4:9" ht="15">
      <c r="D866" s="35"/>
      <c r="E866" s="35"/>
      <c r="F866" s="45"/>
      <c r="G866" s="45"/>
      <c r="H866" s="57"/>
      <c r="I866" s="51"/>
    </row>
    <row r="867" spans="4:9" ht="15">
      <c r="D867" s="35"/>
      <c r="E867" s="35"/>
      <c r="F867" s="45"/>
      <c r="G867" s="45"/>
      <c r="H867" s="57"/>
      <c r="I867" s="51"/>
    </row>
    <row r="868" spans="4:9" ht="15">
      <c r="D868" s="35"/>
      <c r="E868" s="35"/>
      <c r="F868" s="45"/>
      <c r="G868" s="45"/>
      <c r="H868" s="57"/>
      <c r="I868" s="51"/>
    </row>
    <row r="869" spans="4:9" ht="15">
      <c r="D869" s="35"/>
      <c r="E869" s="35"/>
      <c r="F869" s="45"/>
      <c r="G869" s="45"/>
      <c r="H869" s="57"/>
      <c r="I869" s="51"/>
    </row>
    <row r="870" spans="4:9" ht="15">
      <c r="D870" s="35"/>
      <c r="E870" s="35"/>
      <c r="F870" s="45"/>
      <c r="G870" s="45"/>
      <c r="H870" s="57"/>
      <c r="I870" s="51"/>
    </row>
    <row r="871" spans="4:9" ht="15">
      <c r="D871" s="35"/>
      <c r="E871" s="35"/>
      <c r="F871" s="45"/>
      <c r="G871" s="45"/>
      <c r="H871" s="57"/>
      <c r="I871" s="51"/>
    </row>
    <row r="872" spans="4:9" ht="15">
      <c r="D872" s="35"/>
      <c r="E872" s="35"/>
      <c r="F872" s="45"/>
      <c r="G872" s="45"/>
      <c r="H872" s="57"/>
      <c r="I872" s="51"/>
    </row>
    <row r="873" spans="4:9" ht="15">
      <c r="D873" s="35"/>
      <c r="E873" s="35"/>
      <c r="F873" s="45"/>
      <c r="G873" s="45"/>
      <c r="H873" s="57"/>
      <c r="I873" s="51"/>
    </row>
    <row r="874" spans="4:9" ht="15">
      <c r="D874" s="35"/>
      <c r="E874" s="35"/>
      <c r="F874" s="45"/>
      <c r="G874" s="45"/>
      <c r="H874" s="57"/>
      <c r="I874" s="51"/>
    </row>
    <row r="875" spans="4:9" ht="15">
      <c r="D875" s="35"/>
      <c r="E875" s="35"/>
      <c r="F875" s="45"/>
      <c r="G875" s="45"/>
      <c r="H875" s="57"/>
      <c r="I875" s="51"/>
    </row>
    <row r="876" spans="4:9" ht="15">
      <c r="D876" s="35"/>
      <c r="E876" s="35"/>
      <c r="F876" s="45"/>
      <c r="G876" s="45"/>
      <c r="H876" s="57"/>
      <c r="I876" s="51"/>
    </row>
    <row r="877" spans="4:9" ht="15">
      <c r="D877" s="35"/>
      <c r="E877" s="35"/>
      <c r="F877" s="45"/>
      <c r="G877" s="45"/>
      <c r="H877" s="57"/>
      <c r="I877" s="51"/>
    </row>
    <row r="878" spans="4:9" ht="15">
      <c r="D878" s="35"/>
      <c r="E878" s="35"/>
      <c r="F878" s="45"/>
      <c r="G878" s="45"/>
      <c r="H878" s="57"/>
      <c r="I878" s="51"/>
    </row>
    <row r="879" spans="4:9" ht="15">
      <c r="D879" s="35"/>
      <c r="E879" s="35"/>
      <c r="F879" s="45"/>
      <c r="G879" s="45"/>
      <c r="H879" s="57"/>
      <c r="I879" s="51"/>
    </row>
    <row r="880" spans="4:9" ht="15">
      <c r="D880" s="35"/>
      <c r="E880" s="35"/>
      <c r="F880" s="45"/>
      <c r="G880" s="45"/>
      <c r="H880" s="57"/>
      <c r="I880" s="51"/>
    </row>
    <row r="881" spans="4:10" ht="15">
      <c r="D881" s="35"/>
      <c r="E881" s="35"/>
      <c r="F881" s="45"/>
      <c r="G881" s="45"/>
      <c r="H881" s="57"/>
      <c r="I881" s="51"/>
    </row>
    <row r="882" spans="4:10" ht="15">
      <c r="D882" s="35"/>
      <c r="E882" s="35"/>
      <c r="F882" s="45"/>
      <c r="G882" s="45"/>
      <c r="H882" s="57"/>
      <c r="I882" s="51"/>
      <c r="J882" s="35"/>
    </row>
    <row r="883" spans="4:10" ht="15">
      <c r="D883" s="35"/>
      <c r="E883" s="35"/>
      <c r="F883" s="45"/>
      <c r="G883" s="45"/>
      <c r="H883" s="57"/>
      <c r="I883" s="51"/>
      <c r="J883" s="35"/>
    </row>
    <row r="884" spans="4:10" ht="15">
      <c r="D884" s="35"/>
      <c r="E884" s="35"/>
      <c r="F884" s="45"/>
      <c r="G884" s="45"/>
      <c r="H884" s="57"/>
      <c r="I884" s="51"/>
      <c r="J884" s="35"/>
    </row>
    <row r="885" spans="4:10" ht="15">
      <c r="D885" s="35"/>
      <c r="E885" s="35"/>
      <c r="F885" s="45"/>
      <c r="G885" s="45"/>
      <c r="H885" s="57"/>
      <c r="I885" s="51"/>
      <c r="J885" s="35"/>
    </row>
    <row r="886" spans="4:10" ht="15">
      <c r="D886" s="35"/>
      <c r="E886" s="35"/>
      <c r="F886" s="45"/>
      <c r="G886" s="45"/>
      <c r="H886" s="57"/>
      <c r="I886" s="51"/>
      <c r="J886" s="35"/>
    </row>
    <row r="887" spans="4:10" ht="15">
      <c r="D887" s="35"/>
      <c r="E887" s="35"/>
      <c r="F887" s="45"/>
      <c r="G887" s="45"/>
      <c r="H887" s="57"/>
      <c r="I887" s="51"/>
      <c r="J887" s="35"/>
    </row>
    <row r="888" spans="4:10" ht="15">
      <c r="D888" s="35"/>
      <c r="E888" s="35"/>
      <c r="F888" s="45"/>
      <c r="G888" s="45"/>
      <c r="H888" s="57"/>
      <c r="I888" s="51"/>
      <c r="J888" s="35"/>
    </row>
    <row r="889" spans="4:10" ht="15">
      <c r="D889" s="35"/>
      <c r="E889" s="35"/>
      <c r="F889" s="45"/>
      <c r="G889" s="45"/>
      <c r="H889" s="57"/>
      <c r="I889" s="51"/>
      <c r="J889" s="35"/>
    </row>
    <row r="890" spans="4:10" ht="15">
      <c r="D890" s="35"/>
      <c r="E890" s="35"/>
      <c r="F890" s="45"/>
      <c r="G890" s="45"/>
      <c r="H890" s="57"/>
      <c r="I890" s="51"/>
      <c r="J890" s="35"/>
    </row>
    <row r="891" spans="4:10" ht="15">
      <c r="D891" s="35"/>
      <c r="E891" s="35"/>
      <c r="F891" s="45"/>
      <c r="G891" s="45"/>
      <c r="H891" s="57"/>
      <c r="I891" s="51"/>
      <c r="J891" s="35"/>
    </row>
    <row r="892" spans="4:10" ht="15">
      <c r="D892" s="35"/>
      <c r="E892" s="35"/>
      <c r="F892" s="45"/>
      <c r="G892" s="45"/>
      <c r="H892" s="57"/>
      <c r="I892" s="51"/>
      <c r="J892" s="35"/>
    </row>
    <row r="893" spans="4:10" ht="15">
      <c r="D893" s="35"/>
      <c r="E893" s="35"/>
      <c r="F893" s="35"/>
      <c r="G893" s="35"/>
      <c r="H893" s="57"/>
      <c r="I893" s="51"/>
      <c r="J893" s="35"/>
    </row>
    <row r="894" spans="4:10" ht="15">
      <c r="D894" s="35"/>
      <c r="E894" s="35"/>
      <c r="F894" s="35"/>
      <c r="G894" s="35"/>
      <c r="H894" s="57"/>
      <c r="I894" s="51"/>
      <c r="J894" s="35"/>
    </row>
    <row r="895" spans="4:10" ht="15">
      <c r="D895" s="35"/>
      <c r="E895" s="35"/>
      <c r="F895" s="35"/>
      <c r="G895" s="35"/>
      <c r="H895" s="57"/>
      <c r="I895" s="51"/>
      <c r="J895" s="35"/>
    </row>
    <row r="896" spans="4:10" ht="15">
      <c r="D896" s="35"/>
      <c r="E896" s="35"/>
      <c r="F896" s="35"/>
      <c r="G896" s="35"/>
      <c r="H896" s="57"/>
      <c r="I896" s="51"/>
      <c r="J896" s="35"/>
    </row>
    <row r="897" spans="4:10" ht="15">
      <c r="D897" s="35"/>
      <c r="E897" s="35"/>
      <c r="F897" s="35"/>
      <c r="G897" s="35"/>
      <c r="H897" s="57"/>
      <c r="I897" s="51"/>
      <c r="J897" s="35"/>
    </row>
    <row r="898" spans="4:10" ht="15">
      <c r="D898" s="35"/>
      <c r="E898" s="35"/>
      <c r="F898" s="35"/>
      <c r="G898" s="35"/>
      <c r="H898" s="57"/>
      <c r="I898" s="51"/>
      <c r="J898" s="35"/>
    </row>
    <row r="899" spans="4:10" ht="15">
      <c r="D899" s="35"/>
      <c r="E899" s="35"/>
      <c r="F899" s="35"/>
      <c r="G899" s="35"/>
      <c r="H899" s="57"/>
      <c r="I899" s="51"/>
      <c r="J899" s="35"/>
    </row>
    <row r="900" spans="4:10" ht="15">
      <c r="D900" s="35"/>
      <c r="E900" s="35"/>
      <c r="F900" s="35"/>
      <c r="G900" s="35"/>
      <c r="H900" s="57"/>
      <c r="I900" s="51"/>
      <c r="J900" s="35"/>
    </row>
    <row r="901" spans="4:10" ht="15">
      <c r="D901" s="35"/>
      <c r="E901" s="35"/>
      <c r="F901" s="35"/>
      <c r="G901" s="35"/>
      <c r="H901" s="57"/>
      <c r="I901" s="51"/>
      <c r="J901" s="35"/>
    </row>
    <row r="902" spans="4:10" ht="15">
      <c r="D902" s="35"/>
      <c r="E902" s="35"/>
      <c r="F902" s="35"/>
      <c r="G902" s="35"/>
      <c r="H902" s="57"/>
      <c r="I902" s="51"/>
      <c r="J902" s="35"/>
    </row>
    <row r="903" spans="4:10" ht="15">
      <c r="D903" s="35"/>
      <c r="E903" s="35"/>
      <c r="F903" s="35"/>
      <c r="G903" s="35"/>
      <c r="H903" s="57"/>
      <c r="I903" s="51"/>
      <c r="J903" s="35"/>
    </row>
    <row r="904" spans="4:10" ht="15">
      <c r="D904" s="35"/>
      <c r="E904" s="35"/>
      <c r="F904" s="35"/>
      <c r="G904" s="35"/>
      <c r="H904" s="57"/>
      <c r="I904" s="51"/>
      <c r="J904" s="35"/>
    </row>
    <row r="905" spans="4:10" ht="15">
      <c r="D905" s="35"/>
      <c r="E905" s="35"/>
      <c r="F905" s="35"/>
      <c r="G905" s="35"/>
      <c r="H905" s="57"/>
      <c r="I905" s="51"/>
      <c r="J905" s="35"/>
    </row>
    <row r="906" spans="4:10" ht="15">
      <c r="D906" s="35"/>
      <c r="E906" s="35"/>
      <c r="F906" s="35"/>
      <c r="G906" s="35"/>
      <c r="H906" s="57"/>
      <c r="I906" s="51"/>
      <c r="J906" s="35"/>
    </row>
    <row r="907" spans="4:10" ht="15">
      <c r="D907" s="35"/>
      <c r="E907" s="35"/>
      <c r="F907" s="35"/>
      <c r="G907" s="35"/>
      <c r="H907" s="57"/>
      <c r="I907" s="51"/>
      <c r="J907" s="35"/>
    </row>
    <row r="908" spans="4:10" ht="15">
      <c r="D908" s="35"/>
      <c r="E908" s="35"/>
      <c r="F908" s="35"/>
      <c r="G908" s="35"/>
      <c r="H908" s="57"/>
      <c r="I908" s="51"/>
      <c r="J908" s="35"/>
    </row>
    <row r="909" spans="4:10" ht="15">
      <c r="D909" s="35"/>
      <c r="E909" s="35"/>
      <c r="F909" s="35"/>
      <c r="G909" s="35"/>
      <c r="H909" s="57"/>
      <c r="I909" s="51"/>
      <c r="J909" s="35"/>
    </row>
    <row r="910" spans="4:10" ht="15">
      <c r="D910" s="35"/>
      <c r="E910" s="35"/>
      <c r="F910" s="35"/>
      <c r="G910" s="35"/>
      <c r="H910" s="57"/>
      <c r="I910" s="51"/>
      <c r="J910" s="35"/>
    </row>
    <row r="911" spans="4:10" ht="15">
      <c r="D911" s="35"/>
      <c r="E911" s="35"/>
      <c r="F911" s="35"/>
      <c r="G911" s="35"/>
      <c r="H911" s="57"/>
      <c r="I911" s="51"/>
      <c r="J911" s="35"/>
    </row>
    <row r="912" spans="4:10" ht="15">
      <c r="D912" s="35"/>
      <c r="E912" s="35"/>
      <c r="F912" s="35"/>
      <c r="G912" s="35"/>
      <c r="H912" s="57"/>
      <c r="I912" s="51"/>
      <c r="J912" s="35"/>
    </row>
    <row r="913" spans="4:10" ht="15">
      <c r="D913" s="35"/>
      <c r="E913" s="35"/>
      <c r="F913" s="35"/>
      <c r="G913" s="35"/>
      <c r="H913" s="57"/>
      <c r="I913" s="51"/>
      <c r="J913" s="35"/>
    </row>
    <row r="914" spans="4:10" ht="15">
      <c r="D914" s="35"/>
      <c r="E914" s="35"/>
      <c r="F914" s="35"/>
      <c r="G914" s="35"/>
      <c r="H914" s="57"/>
      <c r="I914" s="51"/>
      <c r="J914" s="35"/>
    </row>
    <row r="915" spans="4:10" ht="15">
      <c r="D915" s="35"/>
      <c r="E915" s="35"/>
      <c r="F915" s="35"/>
      <c r="G915" s="35"/>
      <c r="H915" s="57"/>
      <c r="I915" s="51"/>
      <c r="J915" s="35"/>
    </row>
    <row r="916" spans="4:10" ht="15">
      <c r="D916" s="35"/>
      <c r="E916" s="35"/>
      <c r="F916" s="35"/>
      <c r="G916" s="35"/>
      <c r="H916" s="57"/>
      <c r="I916" s="51"/>
      <c r="J916" s="35"/>
    </row>
    <row r="917" spans="4:10" ht="15">
      <c r="D917" s="35"/>
      <c r="E917" s="35"/>
      <c r="F917" s="35"/>
      <c r="G917" s="35"/>
      <c r="H917" s="57"/>
      <c r="I917" s="51"/>
      <c r="J917" s="35"/>
    </row>
    <row r="918" spans="4:10" ht="15">
      <c r="D918" s="35"/>
      <c r="E918" s="35"/>
      <c r="F918" s="35"/>
      <c r="G918" s="35"/>
      <c r="H918" s="57"/>
      <c r="I918" s="51"/>
      <c r="J918" s="35"/>
    </row>
    <row r="919" spans="4:10" ht="15">
      <c r="D919" s="35"/>
      <c r="E919" s="35"/>
      <c r="F919" s="35"/>
      <c r="G919" s="35"/>
      <c r="H919" s="57"/>
      <c r="I919" s="51"/>
      <c r="J919" s="35"/>
    </row>
    <row r="920" spans="4:10" ht="15">
      <c r="D920" s="35"/>
      <c r="E920" s="35"/>
      <c r="F920" s="35"/>
      <c r="G920" s="35"/>
      <c r="H920" s="57"/>
      <c r="I920" s="51"/>
      <c r="J920" s="35"/>
    </row>
    <row r="921" spans="4:10" ht="15">
      <c r="D921" s="35"/>
      <c r="E921" s="35"/>
      <c r="F921" s="35"/>
      <c r="G921" s="35"/>
      <c r="H921" s="57"/>
      <c r="I921" s="51"/>
      <c r="J921" s="35"/>
    </row>
    <row r="922" spans="4:10" ht="15">
      <c r="D922" s="35"/>
      <c r="E922" s="35"/>
      <c r="F922" s="35"/>
      <c r="G922" s="35"/>
      <c r="H922" s="57"/>
      <c r="I922" s="51"/>
      <c r="J922" s="35"/>
    </row>
    <row r="923" spans="4:10" ht="15">
      <c r="D923" s="35"/>
      <c r="E923" s="35"/>
      <c r="F923" s="35"/>
      <c r="G923" s="35"/>
      <c r="H923" s="57"/>
      <c r="I923" s="51"/>
      <c r="J923" s="35"/>
    </row>
    <row r="924" spans="4:10" ht="15">
      <c r="D924" s="35"/>
      <c r="E924" s="35"/>
      <c r="F924" s="35"/>
      <c r="G924" s="35"/>
      <c r="H924" s="57"/>
      <c r="I924" s="51"/>
      <c r="J924" s="35"/>
    </row>
    <row r="925" spans="4:10" ht="15">
      <c r="D925" s="35"/>
      <c r="E925" s="35"/>
      <c r="F925" s="35"/>
      <c r="G925" s="35"/>
      <c r="H925" s="57"/>
      <c r="I925" s="51"/>
      <c r="J925" s="35"/>
    </row>
    <row r="926" spans="4:10" ht="15">
      <c r="D926" s="35"/>
      <c r="E926" s="35"/>
      <c r="F926" s="35"/>
      <c r="G926" s="35"/>
      <c r="H926" s="57"/>
      <c r="I926" s="51"/>
      <c r="J926" s="35"/>
    </row>
    <row r="927" spans="4:10" ht="15">
      <c r="D927" s="35"/>
      <c r="E927" s="35"/>
      <c r="F927" s="35"/>
      <c r="G927" s="35"/>
      <c r="H927" s="57"/>
      <c r="I927" s="51"/>
      <c r="J927" s="35"/>
    </row>
    <row r="928" spans="4:10" ht="15">
      <c r="D928" s="35"/>
      <c r="E928" s="35"/>
      <c r="F928" s="35"/>
      <c r="G928" s="35"/>
      <c r="H928" s="57"/>
      <c r="I928" s="51"/>
      <c r="J928" s="35"/>
    </row>
    <row r="929" spans="4:10" ht="15">
      <c r="D929" s="35"/>
      <c r="E929" s="35"/>
      <c r="F929" s="35"/>
      <c r="G929" s="35"/>
      <c r="H929" s="57"/>
      <c r="I929" s="51"/>
      <c r="J929" s="35"/>
    </row>
    <row r="930" spans="4:10" ht="15">
      <c r="D930" s="35"/>
      <c r="E930" s="35"/>
      <c r="F930" s="35"/>
      <c r="G930" s="35"/>
      <c r="H930" s="57"/>
      <c r="I930" s="51"/>
      <c r="J930" s="35"/>
    </row>
    <row r="931" spans="4:10" ht="15">
      <c r="D931" s="35"/>
      <c r="E931" s="35"/>
      <c r="F931" s="35"/>
      <c r="G931" s="35"/>
      <c r="H931" s="57"/>
      <c r="I931" s="51"/>
      <c r="J931" s="35"/>
    </row>
    <row r="932" spans="4:10" ht="15">
      <c r="D932" s="35"/>
      <c r="E932" s="35"/>
      <c r="F932" s="35"/>
      <c r="G932" s="35"/>
      <c r="H932" s="57"/>
      <c r="I932" s="51"/>
      <c r="J932" s="35"/>
    </row>
    <row r="933" spans="4:10" ht="15">
      <c r="D933" s="35"/>
      <c r="E933" s="35"/>
      <c r="F933" s="35"/>
      <c r="G933" s="35"/>
      <c r="H933" s="57"/>
      <c r="I933" s="51"/>
      <c r="J933" s="35"/>
    </row>
    <row r="934" spans="4:10" ht="15">
      <c r="D934" s="35"/>
      <c r="E934" s="35"/>
      <c r="F934" s="35"/>
      <c r="G934" s="35"/>
      <c r="H934" s="57"/>
      <c r="I934" s="51"/>
      <c r="J934" s="35"/>
    </row>
    <row r="935" spans="4:10" ht="15">
      <c r="D935" s="35"/>
      <c r="E935" s="35"/>
      <c r="F935" s="35"/>
      <c r="G935" s="35"/>
      <c r="H935" s="57"/>
      <c r="I935" s="51"/>
      <c r="J935" s="35"/>
    </row>
    <row r="936" spans="4:10" ht="15">
      <c r="D936" s="35"/>
      <c r="E936" s="35"/>
      <c r="F936" s="35"/>
      <c r="G936" s="35"/>
      <c r="H936" s="57"/>
      <c r="I936" s="51"/>
      <c r="J936" s="35"/>
    </row>
    <row r="937" spans="4:10" ht="15">
      <c r="D937" s="35"/>
      <c r="E937" s="35"/>
      <c r="F937" s="35"/>
      <c r="G937" s="35"/>
      <c r="H937" s="57"/>
      <c r="I937" s="51"/>
      <c r="J937" s="35"/>
    </row>
    <row r="938" spans="4:10" ht="15">
      <c r="D938" s="35"/>
      <c r="E938" s="35"/>
      <c r="F938" s="35"/>
      <c r="G938" s="35"/>
      <c r="H938" s="57"/>
      <c r="I938" s="51"/>
      <c r="J938" s="35"/>
    </row>
    <row r="939" spans="4:10" ht="15">
      <c r="D939" s="35"/>
      <c r="E939" s="35"/>
      <c r="F939" s="35"/>
      <c r="G939" s="35"/>
      <c r="H939" s="57"/>
      <c r="I939" s="51"/>
      <c r="J939" s="35"/>
    </row>
    <row r="940" spans="4:10" ht="15">
      <c r="D940" s="35"/>
      <c r="E940" s="35"/>
      <c r="F940" s="35"/>
      <c r="G940" s="35"/>
      <c r="H940" s="57"/>
      <c r="I940" s="51"/>
      <c r="J940" s="35"/>
    </row>
    <row r="941" spans="4:10" ht="15">
      <c r="D941" s="35"/>
      <c r="E941" s="35"/>
      <c r="F941" s="35"/>
      <c r="G941" s="35"/>
      <c r="H941" s="57"/>
      <c r="I941" s="51"/>
      <c r="J941" s="35"/>
    </row>
    <row r="942" spans="4:10" ht="15">
      <c r="D942" s="35"/>
      <c r="E942" s="35"/>
      <c r="F942" s="35"/>
      <c r="G942" s="35"/>
      <c r="H942" s="57"/>
      <c r="I942" s="51"/>
      <c r="J942" s="35"/>
    </row>
    <row r="943" spans="4:10" ht="15">
      <c r="D943" s="35"/>
      <c r="E943" s="35"/>
      <c r="F943" s="35"/>
      <c r="G943" s="35"/>
      <c r="H943" s="57"/>
      <c r="I943" s="51"/>
      <c r="J943" s="35"/>
    </row>
    <row r="944" spans="4:10" ht="15">
      <c r="D944" s="35"/>
      <c r="E944" s="35"/>
      <c r="F944" s="35"/>
      <c r="G944" s="35"/>
      <c r="H944" s="57"/>
      <c r="I944" s="51"/>
      <c r="J944" s="35"/>
    </row>
    <row r="945" spans="4:10" ht="15">
      <c r="D945" s="35"/>
      <c r="E945" s="35"/>
      <c r="F945" s="35"/>
      <c r="G945" s="35"/>
      <c r="H945" s="57"/>
      <c r="I945" s="51"/>
      <c r="J945" s="35"/>
    </row>
    <row r="946" spans="4:10" ht="15">
      <c r="D946" s="35"/>
      <c r="E946" s="35"/>
      <c r="F946" s="35"/>
      <c r="G946" s="35"/>
      <c r="H946" s="57"/>
      <c r="I946" s="51"/>
      <c r="J946" s="35"/>
    </row>
    <row r="947" spans="4:10" ht="15">
      <c r="D947" s="35"/>
      <c r="E947" s="35"/>
      <c r="F947" s="35"/>
      <c r="G947" s="35"/>
      <c r="H947" s="57"/>
      <c r="I947" s="51"/>
      <c r="J947" s="35"/>
    </row>
    <row r="948" spans="4:10" ht="15">
      <c r="D948" s="35"/>
      <c r="E948" s="35"/>
      <c r="F948" s="35"/>
      <c r="G948" s="35"/>
      <c r="H948" s="57"/>
      <c r="I948" s="51"/>
      <c r="J948" s="35"/>
    </row>
    <row r="949" spans="4:10" ht="15">
      <c r="D949" s="35"/>
      <c r="E949" s="35"/>
      <c r="F949" s="35"/>
      <c r="G949" s="35"/>
      <c r="H949" s="57"/>
      <c r="I949" s="51"/>
      <c r="J949" s="35"/>
    </row>
    <row r="950" spans="4:10" ht="15">
      <c r="D950" s="35"/>
      <c r="E950" s="35"/>
      <c r="F950" s="35"/>
      <c r="G950" s="35"/>
      <c r="H950" s="57"/>
      <c r="I950" s="51"/>
      <c r="J950" s="35"/>
    </row>
    <row r="951" spans="4:10" ht="15">
      <c r="D951" s="35"/>
      <c r="E951" s="35"/>
      <c r="F951" s="35"/>
      <c r="G951" s="35"/>
      <c r="H951" s="57"/>
      <c r="I951" s="51"/>
      <c r="J951" s="35"/>
    </row>
    <row r="952" spans="4:10" ht="15">
      <c r="D952" s="35"/>
      <c r="E952" s="35"/>
      <c r="F952" s="35"/>
      <c r="G952" s="35"/>
      <c r="H952" s="57"/>
      <c r="I952" s="51"/>
      <c r="J952" s="35"/>
    </row>
    <row r="953" spans="4:10" ht="15">
      <c r="D953" s="35"/>
      <c r="E953" s="35"/>
      <c r="F953" s="35"/>
      <c r="G953" s="35"/>
      <c r="H953" s="57"/>
      <c r="I953" s="51"/>
      <c r="J953" s="35"/>
    </row>
    <row r="954" spans="4:10" ht="15">
      <c r="D954" s="35"/>
      <c r="E954" s="35"/>
      <c r="F954" s="35"/>
      <c r="G954" s="35"/>
      <c r="H954" s="57"/>
      <c r="I954" s="51"/>
      <c r="J954" s="35"/>
    </row>
    <row r="955" spans="4:10" ht="15">
      <c r="D955" s="35"/>
      <c r="E955" s="35"/>
      <c r="F955" s="35"/>
      <c r="G955" s="35"/>
      <c r="H955" s="57"/>
      <c r="I955" s="51"/>
      <c r="J955" s="35"/>
    </row>
    <row r="956" spans="4:10" ht="15">
      <c r="D956" s="35"/>
      <c r="E956" s="35"/>
      <c r="F956" s="35"/>
      <c r="G956" s="35"/>
      <c r="H956" s="57"/>
      <c r="I956" s="51"/>
      <c r="J956" s="35"/>
    </row>
    <row r="957" spans="4:10" ht="15">
      <c r="D957" s="35"/>
      <c r="E957" s="35"/>
      <c r="F957" s="35"/>
      <c r="G957" s="35"/>
      <c r="H957" s="57"/>
      <c r="I957" s="51"/>
      <c r="J957" s="35"/>
    </row>
    <row r="958" spans="4:10" ht="15">
      <c r="D958" s="35"/>
      <c r="E958" s="35"/>
      <c r="F958" s="35"/>
      <c r="G958" s="35"/>
      <c r="H958" s="57"/>
      <c r="I958" s="51"/>
      <c r="J958" s="35"/>
    </row>
    <row r="959" spans="4:10" ht="15">
      <c r="D959" s="35"/>
      <c r="E959" s="35"/>
      <c r="F959" s="35"/>
      <c r="G959" s="35"/>
      <c r="H959" s="57"/>
      <c r="I959" s="51"/>
      <c r="J959" s="35"/>
    </row>
    <row r="960" spans="4:10" ht="15">
      <c r="D960" s="35"/>
      <c r="E960" s="35"/>
      <c r="F960" s="35"/>
      <c r="G960" s="35"/>
      <c r="H960" s="57"/>
      <c r="I960" s="51"/>
      <c r="J960" s="35"/>
    </row>
    <row r="961" spans="4:10" ht="15">
      <c r="D961" s="35"/>
      <c r="E961" s="35"/>
      <c r="F961" s="35"/>
      <c r="G961" s="35"/>
      <c r="H961" s="57"/>
      <c r="I961" s="51"/>
      <c r="J961" s="35"/>
    </row>
    <row r="962" spans="4:10" ht="15">
      <c r="D962" s="35"/>
      <c r="E962" s="35"/>
      <c r="F962" s="35"/>
      <c r="G962" s="35"/>
      <c r="H962" s="57"/>
      <c r="I962" s="51"/>
      <c r="J962" s="35"/>
    </row>
    <row r="963" spans="4:10" ht="15">
      <c r="D963" s="35"/>
      <c r="E963" s="35"/>
      <c r="F963" s="35"/>
      <c r="G963" s="35"/>
      <c r="H963" s="57"/>
      <c r="I963" s="51"/>
      <c r="J963" s="35"/>
    </row>
    <row r="964" spans="4:10" ht="15">
      <c r="D964" s="35"/>
      <c r="E964" s="35"/>
      <c r="F964" s="35"/>
      <c r="G964" s="35"/>
      <c r="H964" s="57"/>
      <c r="I964" s="51"/>
      <c r="J964" s="35"/>
    </row>
    <row r="965" spans="4:10" ht="15">
      <c r="D965" s="35"/>
      <c r="E965" s="35"/>
      <c r="F965" s="35"/>
      <c r="G965" s="35"/>
      <c r="H965" s="57"/>
      <c r="I965" s="51"/>
      <c r="J965" s="35"/>
    </row>
    <row r="966" spans="4:10" ht="15">
      <c r="D966" s="35"/>
      <c r="E966" s="35"/>
      <c r="F966" s="35"/>
      <c r="G966" s="35"/>
      <c r="H966" s="57"/>
      <c r="I966" s="51"/>
      <c r="J966" s="35"/>
    </row>
    <row r="967" spans="4:10" ht="15">
      <c r="D967" s="35"/>
      <c r="E967" s="35"/>
      <c r="F967" s="35"/>
      <c r="G967" s="35"/>
      <c r="H967" s="57"/>
      <c r="I967" s="51"/>
      <c r="J967" s="35"/>
    </row>
    <row r="968" spans="4:10" ht="15">
      <c r="D968" s="35"/>
      <c r="E968" s="35"/>
      <c r="F968" s="35"/>
      <c r="G968" s="35"/>
      <c r="H968" s="57"/>
      <c r="I968" s="51"/>
      <c r="J968" s="35"/>
    </row>
    <row r="969" spans="4:10" ht="15">
      <c r="D969" s="35"/>
      <c r="E969" s="35"/>
      <c r="F969" s="35"/>
      <c r="G969" s="35"/>
      <c r="H969" s="57"/>
      <c r="I969" s="51"/>
      <c r="J969" s="35"/>
    </row>
    <row r="970" spans="4:10" ht="15">
      <c r="D970" s="35"/>
      <c r="E970" s="35"/>
      <c r="F970" s="35"/>
      <c r="G970" s="35"/>
      <c r="H970" s="57"/>
      <c r="I970" s="51"/>
      <c r="J970" s="35"/>
    </row>
    <row r="971" spans="4:10" ht="15">
      <c r="D971" s="35"/>
      <c r="E971" s="35"/>
      <c r="F971" s="35"/>
      <c r="G971" s="35"/>
      <c r="H971" s="57"/>
      <c r="I971" s="51"/>
      <c r="J971" s="35"/>
    </row>
    <row r="972" spans="4:10" ht="15">
      <c r="D972" s="35"/>
      <c r="E972" s="35"/>
      <c r="F972" s="35"/>
      <c r="G972" s="35"/>
      <c r="H972" s="57"/>
      <c r="I972" s="51"/>
      <c r="J972" s="35"/>
    </row>
    <row r="973" spans="4:10" ht="15">
      <c r="D973" s="35"/>
      <c r="E973" s="35"/>
      <c r="F973" s="35"/>
      <c r="G973" s="35"/>
      <c r="H973" s="57"/>
      <c r="I973" s="51"/>
      <c r="J973" s="35"/>
    </row>
    <row r="974" spans="4:10" ht="15">
      <c r="D974" s="35"/>
      <c r="E974" s="35"/>
      <c r="F974" s="35"/>
      <c r="G974" s="35"/>
      <c r="H974" s="57"/>
      <c r="I974" s="51"/>
      <c r="J974" s="35"/>
    </row>
    <row r="975" spans="4:10" ht="15">
      <c r="D975" s="35"/>
      <c r="E975" s="35"/>
      <c r="F975" s="35"/>
      <c r="G975" s="35"/>
      <c r="H975" s="57"/>
      <c r="I975" s="51"/>
      <c r="J975" s="35"/>
    </row>
    <row r="976" spans="4:10" ht="15">
      <c r="D976" s="35"/>
      <c r="E976" s="35"/>
      <c r="F976" s="35"/>
      <c r="G976" s="35"/>
      <c r="H976" s="57"/>
      <c r="I976" s="51"/>
      <c r="J976" s="35"/>
    </row>
    <row r="977" spans="4:10" ht="15">
      <c r="D977" s="35"/>
      <c r="E977" s="35"/>
      <c r="F977" s="35"/>
      <c r="G977" s="35"/>
      <c r="H977" s="57"/>
      <c r="I977" s="51"/>
      <c r="J977" s="35"/>
    </row>
    <row r="978" spans="4:10" ht="15">
      <c r="D978" s="35"/>
      <c r="E978" s="35"/>
      <c r="F978" s="35"/>
      <c r="G978" s="35"/>
      <c r="H978" s="57"/>
      <c r="I978" s="51"/>
      <c r="J978" s="35"/>
    </row>
    <row r="979" spans="4:10" ht="15">
      <c r="D979" s="35"/>
      <c r="E979" s="35"/>
      <c r="F979" s="35"/>
      <c r="G979" s="35"/>
      <c r="H979" s="57"/>
      <c r="I979" s="51"/>
      <c r="J979" s="35"/>
    </row>
    <row r="980" spans="4:10" ht="15">
      <c r="D980" s="35"/>
      <c r="E980" s="35"/>
      <c r="F980" s="35"/>
      <c r="G980" s="35"/>
      <c r="H980" s="57"/>
      <c r="I980" s="51"/>
      <c r="J980" s="35"/>
    </row>
    <row r="981" spans="4:10" ht="15">
      <c r="D981" s="35"/>
      <c r="E981" s="35"/>
      <c r="F981" s="35"/>
      <c r="G981" s="35"/>
      <c r="H981" s="57"/>
      <c r="I981" s="51"/>
      <c r="J981" s="35"/>
    </row>
    <row r="982" spans="4:10" ht="15">
      <c r="D982" s="35"/>
      <c r="E982" s="35"/>
      <c r="F982" s="35"/>
      <c r="G982" s="35"/>
      <c r="H982" s="57"/>
      <c r="I982" s="51"/>
      <c r="J982" s="35"/>
    </row>
    <row r="983" spans="4:10" ht="15">
      <c r="D983" s="35"/>
      <c r="E983" s="35"/>
      <c r="F983" s="35"/>
      <c r="G983" s="35"/>
      <c r="H983" s="57"/>
      <c r="I983" s="51"/>
      <c r="J983" s="35"/>
    </row>
    <row r="984" spans="4:10" ht="15">
      <c r="D984" s="35"/>
      <c r="E984" s="35"/>
      <c r="F984" s="35"/>
      <c r="G984" s="35"/>
      <c r="H984" s="57"/>
      <c r="I984" s="51"/>
      <c r="J984" s="35"/>
    </row>
    <row r="985" spans="4:10" ht="15">
      <c r="D985" s="35"/>
      <c r="E985" s="35"/>
      <c r="F985" s="35"/>
      <c r="G985" s="35"/>
      <c r="H985" s="57"/>
      <c r="I985" s="51"/>
      <c r="J985" s="35"/>
    </row>
    <row r="986" spans="4:10" ht="15">
      <c r="D986" s="35"/>
      <c r="E986" s="35"/>
      <c r="F986" s="35"/>
      <c r="G986" s="35"/>
      <c r="H986" s="57"/>
      <c r="I986" s="51"/>
      <c r="J986" s="35"/>
    </row>
    <row r="987" spans="4:10" ht="15">
      <c r="D987" s="35"/>
      <c r="E987" s="35"/>
      <c r="F987" s="35"/>
      <c r="G987" s="35"/>
      <c r="H987" s="57"/>
      <c r="I987" s="51"/>
      <c r="J987" s="35"/>
    </row>
    <row r="988" spans="4:10" ht="15">
      <c r="D988" s="35"/>
      <c r="E988" s="35"/>
      <c r="F988" s="35"/>
      <c r="G988" s="35"/>
      <c r="H988" s="57"/>
      <c r="I988" s="51"/>
      <c r="J988" s="35"/>
    </row>
    <row r="989" spans="4:10" ht="15">
      <c r="D989" s="35"/>
      <c r="E989" s="35"/>
      <c r="F989" s="35"/>
      <c r="G989" s="35"/>
      <c r="H989" s="57"/>
      <c r="I989" s="51"/>
      <c r="J989" s="35"/>
    </row>
    <row r="990" spans="4:10" ht="15">
      <c r="D990" s="35"/>
      <c r="E990" s="35"/>
      <c r="F990" s="35"/>
      <c r="G990" s="35"/>
      <c r="H990" s="57"/>
      <c r="I990" s="51"/>
      <c r="J990" s="35"/>
    </row>
    <row r="991" spans="4:10" ht="15">
      <c r="D991" s="35"/>
      <c r="E991" s="35"/>
      <c r="F991" s="35"/>
      <c r="G991" s="35"/>
      <c r="H991" s="57"/>
      <c r="I991" s="51"/>
      <c r="J991" s="35"/>
    </row>
    <row r="992" spans="4:10" ht="15">
      <c r="D992" s="35"/>
      <c r="E992" s="35"/>
      <c r="F992" s="35"/>
      <c r="G992" s="35"/>
      <c r="H992" s="57"/>
      <c r="I992" s="51"/>
      <c r="J992" s="35"/>
    </row>
    <row r="993" spans="4:10" ht="15">
      <c r="D993" s="35"/>
      <c r="E993" s="35"/>
      <c r="F993" s="35"/>
      <c r="G993" s="35"/>
      <c r="H993" s="57"/>
      <c r="I993" s="51"/>
      <c r="J993" s="35"/>
    </row>
    <row r="994" spans="4:10" ht="15">
      <c r="D994" s="35"/>
      <c r="E994" s="35"/>
      <c r="F994" s="35"/>
      <c r="G994" s="35"/>
      <c r="H994" s="57"/>
      <c r="I994" s="51"/>
    </row>
    <row r="995" spans="4:10" ht="15">
      <c r="D995" s="35"/>
      <c r="E995" s="35"/>
      <c r="F995" s="42"/>
      <c r="G995" s="42"/>
      <c r="H995" s="57"/>
      <c r="I995" s="51"/>
    </row>
    <row r="996" spans="4:10" ht="15">
      <c r="D996" s="35"/>
      <c r="E996" s="35"/>
      <c r="F996" s="42"/>
      <c r="G996" s="42"/>
      <c r="H996" s="57"/>
      <c r="I996" s="51"/>
    </row>
    <row r="997" spans="4:10" ht="15">
      <c r="D997" s="35"/>
      <c r="E997" s="35"/>
      <c r="F997" s="35"/>
      <c r="G997" s="35"/>
      <c r="H997" s="57"/>
      <c r="I997" s="51"/>
      <c r="J997" s="35"/>
    </row>
    <row r="998" spans="4:10" ht="15">
      <c r="D998" s="35"/>
      <c r="E998" s="35"/>
      <c r="F998" s="35"/>
      <c r="G998" s="35"/>
      <c r="H998" s="57"/>
      <c r="I998" s="51"/>
      <c r="J998" s="35"/>
    </row>
    <row r="999" spans="4:10" ht="15">
      <c r="D999" s="35"/>
      <c r="E999" s="35"/>
      <c r="F999" s="35"/>
      <c r="G999" s="35"/>
      <c r="H999" s="57"/>
      <c r="I999" s="51"/>
      <c r="J999" s="35"/>
    </row>
    <row r="1000" spans="4:10" ht="15">
      <c r="D1000" s="35"/>
      <c r="E1000" s="35"/>
      <c r="F1000" s="35"/>
      <c r="G1000" s="35"/>
      <c r="H1000" s="57"/>
      <c r="I1000" s="51"/>
      <c r="J1000" s="35"/>
    </row>
    <row r="1001" spans="4:10" ht="15">
      <c r="D1001" s="35"/>
      <c r="E1001" s="35"/>
      <c r="F1001" s="35"/>
      <c r="G1001" s="35"/>
      <c r="H1001" s="57"/>
      <c r="I1001" s="51"/>
      <c r="J1001" s="35"/>
    </row>
    <row r="1002" spans="4:10" ht="15">
      <c r="D1002" s="35"/>
      <c r="E1002" s="35"/>
      <c r="F1002" s="35"/>
      <c r="G1002" s="35"/>
      <c r="H1002" s="57"/>
      <c r="I1002" s="51"/>
      <c r="J1002" s="35"/>
    </row>
    <row r="1003" spans="4:10" ht="15">
      <c r="D1003" s="35"/>
      <c r="E1003" s="35"/>
      <c r="F1003" s="35"/>
      <c r="G1003" s="35"/>
      <c r="H1003" s="57"/>
      <c r="I1003" s="51"/>
      <c r="J1003" s="35"/>
    </row>
    <row r="1004" spans="4:10" ht="15">
      <c r="D1004" s="35"/>
      <c r="E1004" s="35"/>
      <c r="F1004" s="35"/>
      <c r="G1004" s="35"/>
      <c r="H1004" s="57"/>
      <c r="I1004" s="51"/>
      <c r="J1004" s="35"/>
    </row>
    <row r="1005" spans="4:10" ht="15">
      <c r="D1005" s="35"/>
      <c r="E1005" s="35"/>
      <c r="F1005" s="35"/>
      <c r="G1005" s="35"/>
      <c r="H1005" s="57"/>
      <c r="I1005" s="51"/>
      <c r="J1005" s="35"/>
    </row>
    <row r="1006" spans="4:10" ht="15">
      <c r="D1006" s="35"/>
      <c r="E1006" s="35"/>
      <c r="F1006" s="35"/>
      <c r="G1006" s="35"/>
      <c r="H1006" s="57"/>
      <c r="I1006" s="51"/>
      <c r="J1006" s="35"/>
    </row>
    <row r="1007" spans="4:10" ht="15">
      <c r="D1007" s="35"/>
      <c r="E1007" s="35"/>
      <c r="F1007" s="35"/>
      <c r="G1007" s="35"/>
      <c r="H1007" s="57"/>
      <c r="I1007" s="51"/>
      <c r="J1007" s="35"/>
    </row>
    <row r="1008" spans="4:10" ht="15">
      <c r="D1008" s="35"/>
      <c r="E1008" s="35"/>
      <c r="F1008" s="35"/>
      <c r="G1008" s="35"/>
      <c r="H1008" s="57"/>
      <c r="I1008" s="51"/>
      <c r="J1008" s="35"/>
    </row>
    <row r="1009" spans="4:10" ht="15">
      <c r="D1009" s="35"/>
      <c r="E1009" s="35"/>
      <c r="F1009" s="35"/>
      <c r="G1009" s="35"/>
      <c r="H1009" s="57"/>
      <c r="I1009" s="51"/>
      <c r="J1009" s="35"/>
    </row>
    <row r="1010" spans="4:10" ht="15">
      <c r="D1010" s="35"/>
      <c r="E1010" s="35"/>
      <c r="F1010" s="35"/>
      <c r="G1010" s="35"/>
      <c r="H1010" s="57"/>
      <c r="I1010" s="51"/>
      <c r="J1010" s="35"/>
    </row>
    <row r="1011" spans="4:10" ht="15">
      <c r="D1011" s="35"/>
      <c r="E1011" s="35"/>
      <c r="F1011" s="35"/>
      <c r="G1011" s="35"/>
      <c r="H1011" s="57"/>
      <c r="I1011" s="51"/>
      <c r="J1011" s="35"/>
    </row>
    <row r="1012" spans="4:10" ht="15">
      <c r="D1012" s="35"/>
      <c r="E1012" s="35"/>
      <c r="F1012" s="35"/>
      <c r="G1012" s="35"/>
      <c r="H1012" s="57"/>
      <c r="I1012" s="51"/>
      <c r="J1012" s="35"/>
    </row>
    <row r="1013" spans="4:10" ht="15">
      <c r="D1013" s="35"/>
      <c r="E1013" s="35"/>
      <c r="F1013" s="35"/>
      <c r="G1013" s="35"/>
      <c r="H1013" s="57"/>
      <c r="I1013" s="51"/>
      <c r="J1013" s="35"/>
    </row>
    <row r="1014" spans="4:10" ht="15">
      <c r="D1014" s="35"/>
      <c r="E1014" s="35"/>
      <c r="F1014" s="35"/>
      <c r="G1014" s="35"/>
      <c r="H1014" s="57"/>
      <c r="I1014" s="51"/>
      <c r="J1014" s="35"/>
    </row>
    <row r="1015" spans="4:10" ht="15">
      <c r="D1015" s="35"/>
      <c r="E1015" s="35"/>
      <c r="F1015" s="35"/>
      <c r="G1015" s="35"/>
      <c r="H1015" s="57"/>
      <c r="I1015" s="51"/>
      <c r="J1015" s="35"/>
    </row>
    <row r="1016" spans="4:10" ht="15">
      <c r="D1016" s="35"/>
      <c r="E1016" s="35"/>
      <c r="F1016" s="35"/>
      <c r="G1016" s="35"/>
      <c r="H1016" s="57"/>
      <c r="I1016" s="51"/>
      <c r="J1016" s="35"/>
    </row>
    <row r="1017" spans="4:10" ht="15">
      <c r="D1017" s="35"/>
      <c r="E1017" s="35"/>
      <c r="F1017" s="35"/>
      <c r="G1017" s="35"/>
      <c r="H1017" s="57"/>
      <c r="I1017" s="51"/>
      <c r="J1017" s="35"/>
    </row>
    <row r="1018" spans="4:10" ht="15">
      <c r="D1018" s="35"/>
      <c r="E1018" s="35"/>
      <c r="F1018" s="35"/>
      <c r="G1018" s="35"/>
      <c r="H1018" s="57"/>
      <c r="I1018" s="51"/>
      <c r="J1018" s="35"/>
    </row>
    <row r="1019" spans="4:10" ht="15">
      <c r="D1019" s="35"/>
      <c r="E1019" s="35"/>
      <c r="F1019" s="35"/>
      <c r="G1019" s="35"/>
      <c r="H1019" s="57"/>
      <c r="I1019" s="51"/>
      <c r="J1019" s="35"/>
    </row>
    <row r="1020" spans="4:10" ht="15">
      <c r="D1020" s="35"/>
      <c r="E1020" s="35"/>
      <c r="F1020" s="35"/>
      <c r="G1020" s="35"/>
      <c r="H1020" s="57"/>
      <c r="I1020" s="51"/>
      <c r="J1020" s="35"/>
    </row>
    <row r="1021" spans="4:10" ht="15">
      <c r="D1021" s="35"/>
      <c r="E1021" s="35"/>
      <c r="F1021" s="35"/>
      <c r="G1021" s="35"/>
      <c r="H1021" s="57"/>
      <c r="I1021" s="51"/>
      <c r="J1021" s="35"/>
    </row>
    <row r="1022" spans="4:10" ht="15">
      <c r="D1022" s="35"/>
      <c r="E1022" s="35"/>
      <c r="F1022" s="35"/>
      <c r="G1022" s="35"/>
      <c r="H1022" s="57"/>
      <c r="I1022" s="51"/>
      <c r="J1022" s="35"/>
    </row>
    <row r="1023" spans="4:10" ht="15">
      <c r="D1023" s="35"/>
      <c r="E1023" s="35"/>
      <c r="F1023" s="35"/>
      <c r="G1023" s="35"/>
      <c r="H1023" s="57"/>
      <c r="I1023" s="51"/>
      <c r="J1023" s="35"/>
    </row>
    <row r="1024" spans="4:10" ht="15">
      <c r="D1024" s="35"/>
      <c r="E1024" s="35"/>
      <c r="F1024" s="35"/>
      <c r="G1024" s="35"/>
      <c r="H1024" s="57"/>
      <c r="I1024" s="51"/>
      <c r="J1024" s="35"/>
    </row>
    <row r="1025" spans="4:10" ht="15">
      <c r="D1025" s="35"/>
      <c r="E1025" s="35"/>
      <c r="F1025" s="35"/>
      <c r="G1025" s="35"/>
      <c r="H1025" s="57"/>
      <c r="I1025" s="51"/>
      <c r="J1025" s="35"/>
    </row>
    <row r="1026" spans="4:10" ht="15">
      <c r="D1026" s="35"/>
      <c r="E1026" s="35"/>
      <c r="F1026" s="35"/>
      <c r="G1026" s="35"/>
      <c r="H1026" s="57"/>
      <c r="I1026" s="51"/>
      <c r="J1026" s="35"/>
    </row>
    <row r="1027" spans="4:10" ht="15">
      <c r="D1027" s="35"/>
      <c r="E1027" s="35"/>
      <c r="F1027" s="35"/>
      <c r="G1027" s="35"/>
      <c r="H1027" s="57"/>
      <c r="I1027" s="51"/>
      <c r="J1027" s="35"/>
    </row>
    <row r="1028" spans="4:10" ht="15">
      <c r="D1028" s="35"/>
      <c r="E1028" s="35"/>
      <c r="F1028" s="35"/>
      <c r="G1028" s="35"/>
      <c r="H1028" s="57"/>
      <c r="I1028" s="51"/>
      <c r="J1028" s="35"/>
    </row>
    <row r="1029" spans="4:10" ht="15">
      <c r="D1029" s="35"/>
      <c r="E1029" s="35"/>
      <c r="F1029" s="35"/>
      <c r="G1029" s="35"/>
      <c r="H1029" s="57"/>
      <c r="I1029" s="51"/>
      <c r="J1029" s="35"/>
    </row>
    <row r="1030" spans="4:10" ht="15">
      <c r="D1030" s="35"/>
      <c r="E1030" s="35"/>
      <c r="F1030" s="35"/>
      <c r="G1030" s="35"/>
      <c r="H1030" s="57"/>
      <c r="I1030" s="51"/>
      <c r="J1030" s="35"/>
    </row>
    <row r="1031" spans="4:10" ht="15">
      <c r="D1031" s="35"/>
      <c r="E1031" s="35"/>
      <c r="F1031" s="35"/>
      <c r="G1031" s="35"/>
      <c r="H1031" s="57"/>
      <c r="I1031" s="51"/>
      <c r="J1031" s="35"/>
    </row>
    <row r="1032" spans="4:10" ht="15">
      <c r="D1032" s="35"/>
      <c r="E1032" s="35"/>
      <c r="F1032" s="35"/>
      <c r="G1032" s="35"/>
      <c r="H1032" s="57"/>
      <c r="I1032" s="51"/>
      <c r="J1032" s="35"/>
    </row>
    <row r="1033" spans="4:10" ht="15">
      <c r="D1033" s="35"/>
      <c r="E1033" s="35"/>
      <c r="F1033" s="35"/>
      <c r="G1033" s="35"/>
      <c r="H1033" s="57"/>
      <c r="I1033" s="51"/>
      <c r="J1033" s="35"/>
    </row>
    <row r="1034" spans="4:10" ht="15">
      <c r="D1034" s="35"/>
      <c r="E1034" s="35"/>
      <c r="F1034" s="35"/>
      <c r="G1034" s="35"/>
      <c r="H1034" s="57"/>
      <c r="I1034" s="51"/>
      <c r="J1034" s="35"/>
    </row>
    <row r="1035" spans="4:10" ht="15">
      <c r="D1035" s="35"/>
      <c r="E1035" s="35"/>
      <c r="F1035" s="35"/>
      <c r="G1035" s="35"/>
      <c r="H1035" s="57"/>
      <c r="I1035" s="51"/>
      <c r="J1035" s="35"/>
    </row>
    <row r="1036" spans="4:10" ht="15">
      <c r="D1036" s="35"/>
      <c r="I1036" s="51"/>
      <c r="J1036" s="35"/>
    </row>
    <row r="1037" spans="4:10" ht="15">
      <c r="D1037" s="35"/>
      <c r="I1037" s="51"/>
      <c r="J1037" s="35"/>
    </row>
    <row r="1038" spans="4:10" ht="15">
      <c r="D1038" s="35"/>
      <c r="I1038" s="51"/>
      <c r="J1038" s="35"/>
    </row>
    <row r="1039" spans="4:10" ht="15">
      <c r="D1039" s="35"/>
      <c r="I1039" s="51"/>
      <c r="J1039" s="35"/>
    </row>
    <row r="1040" spans="4:10" ht="15">
      <c r="D1040" s="35"/>
      <c r="I1040" s="51"/>
      <c r="J1040" s="35"/>
    </row>
    <row r="1041" spans="4:10" ht="15">
      <c r="D1041" s="35"/>
      <c r="I1041" s="51"/>
      <c r="J1041" s="35"/>
    </row>
    <row r="1042" spans="4:10" ht="15">
      <c r="D1042" s="35"/>
      <c r="I1042" s="51"/>
      <c r="J1042" s="35"/>
    </row>
    <row r="1043" spans="4:10" ht="15">
      <c r="D1043" s="35"/>
      <c r="I1043" s="51"/>
      <c r="J1043" s="35"/>
    </row>
    <row r="1044" spans="4:10" ht="15">
      <c r="D1044" s="35"/>
      <c r="I1044" s="51"/>
      <c r="J1044" s="35"/>
    </row>
    <row r="1045" spans="4:10" ht="15">
      <c r="D1045" s="35"/>
      <c r="I1045" s="51"/>
      <c r="J1045" s="35"/>
    </row>
    <row r="1046" spans="4:10" ht="15">
      <c r="D1046" s="35"/>
      <c r="I1046" s="51"/>
      <c r="J1046" s="35"/>
    </row>
    <row r="1047" spans="4:10" ht="15">
      <c r="D1047" s="35"/>
      <c r="I1047" s="51"/>
      <c r="J1047" s="35"/>
    </row>
    <row r="1048" spans="4:10" ht="15">
      <c r="D1048" s="35"/>
      <c r="I1048" s="51"/>
      <c r="J1048" s="35"/>
    </row>
    <row r="1049" spans="4:10" ht="15">
      <c r="D1049" s="35"/>
      <c r="I1049" s="51"/>
      <c r="J1049" s="35"/>
    </row>
    <row r="1050" spans="4:10" ht="15">
      <c r="D1050" s="35"/>
      <c r="I1050" s="51"/>
      <c r="J1050" s="35"/>
    </row>
    <row r="1051" spans="4:10" ht="15">
      <c r="D1051" s="35"/>
      <c r="I1051" s="51"/>
      <c r="J1051" s="35"/>
    </row>
    <row r="1052" spans="4:10" ht="15">
      <c r="D1052" s="35"/>
      <c r="I1052" s="51"/>
      <c r="J1052" s="35"/>
    </row>
    <row r="1053" spans="4:10" ht="15">
      <c r="D1053" s="35"/>
      <c r="I1053" s="51"/>
      <c r="J1053" s="35"/>
    </row>
    <row r="1054" spans="4:10" ht="15">
      <c r="D1054" s="35"/>
      <c r="I1054" s="51"/>
      <c r="J1054" s="35"/>
    </row>
    <row r="1055" spans="4:10" ht="15">
      <c r="D1055" s="35"/>
      <c r="I1055" s="51"/>
      <c r="J1055" s="35"/>
    </row>
    <row r="1056" spans="4:10" ht="15">
      <c r="D1056" s="35"/>
      <c r="I1056" s="51"/>
      <c r="J1056" s="35"/>
    </row>
    <row r="1057" spans="4:10" ht="15">
      <c r="D1057" s="35"/>
      <c r="I1057" s="51"/>
      <c r="J1057" s="35"/>
    </row>
    <row r="1058" spans="4:10" ht="15">
      <c r="D1058" s="35"/>
      <c r="I1058" s="51"/>
      <c r="J1058" s="35"/>
    </row>
    <row r="1059" spans="4:10" ht="15">
      <c r="D1059" s="35"/>
      <c r="I1059" s="51"/>
      <c r="J1059" s="35"/>
    </row>
    <row r="1060" spans="4:10" ht="15">
      <c r="D1060" s="35"/>
      <c r="I1060" s="51"/>
      <c r="J1060" s="35"/>
    </row>
    <row r="1061" spans="4:10" ht="15">
      <c r="D1061" s="35"/>
      <c r="I1061" s="51"/>
      <c r="J1061" s="35"/>
    </row>
    <row r="1062" spans="4:10" ht="15">
      <c r="D1062" s="35"/>
      <c r="I1062" s="51"/>
      <c r="J1062" s="35"/>
    </row>
    <row r="1063" spans="4:10" ht="15">
      <c r="D1063" s="35"/>
      <c r="I1063" s="51"/>
      <c r="J1063" s="35"/>
    </row>
    <row r="1064" spans="4:10" ht="15">
      <c r="D1064" s="35"/>
      <c r="I1064" s="51"/>
      <c r="J1064" s="35"/>
    </row>
    <row r="1065" spans="4:10" ht="15">
      <c r="D1065" s="35"/>
      <c r="I1065" s="51"/>
      <c r="J1065" s="35"/>
    </row>
    <row r="1066" spans="4:10" ht="15">
      <c r="D1066" s="35"/>
      <c r="I1066" s="51"/>
      <c r="J1066" s="35"/>
    </row>
    <row r="1067" spans="4:10" ht="15">
      <c r="D1067" s="35"/>
      <c r="I1067" s="51"/>
      <c r="J1067" s="35"/>
    </row>
    <row r="1068" spans="4:10" ht="15">
      <c r="D1068" s="35"/>
      <c r="I1068" s="51"/>
      <c r="J1068" s="35"/>
    </row>
    <row r="1069" spans="4:10" ht="15">
      <c r="D1069" s="35"/>
      <c r="I1069" s="51"/>
      <c r="J1069" s="35"/>
    </row>
    <row r="1070" spans="4:10" ht="15">
      <c r="D1070" s="35"/>
      <c r="I1070" s="51"/>
      <c r="J1070" s="35"/>
    </row>
    <row r="1071" spans="4:10" ht="15">
      <c r="D1071" s="35"/>
      <c r="I1071" s="51"/>
      <c r="J1071" s="35"/>
    </row>
    <row r="1072" spans="4:10" ht="15">
      <c r="D1072" s="35"/>
      <c r="I1072" s="51"/>
      <c r="J1072" s="35"/>
    </row>
    <row r="1073" spans="4:10" ht="15">
      <c r="D1073" s="35"/>
      <c r="I1073" s="51"/>
      <c r="J1073" s="35"/>
    </row>
    <row r="1074" spans="4:10" ht="15">
      <c r="D1074" s="35"/>
      <c r="I1074" s="51"/>
      <c r="J1074" s="35"/>
    </row>
    <row r="1075" spans="4:10" ht="15">
      <c r="D1075" s="35"/>
      <c r="I1075" s="51"/>
      <c r="J1075" s="35"/>
    </row>
    <row r="1076" spans="4:10" ht="15">
      <c r="D1076" s="35"/>
      <c r="I1076" s="51"/>
      <c r="J1076" s="35"/>
    </row>
    <row r="1077" spans="4:10" ht="15">
      <c r="D1077" s="35"/>
      <c r="I1077" s="51"/>
      <c r="J1077" s="35"/>
    </row>
    <row r="1078" spans="4:10" ht="15">
      <c r="D1078" s="35"/>
      <c r="I1078" s="51"/>
      <c r="J1078" s="35"/>
    </row>
    <row r="1079" spans="4:10" ht="15">
      <c r="D1079" s="35"/>
      <c r="I1079" s="51"/>
      <c r="J1079" s="35"/>
    </row>
    <row r="1080" spans="4:10" ht="15">
      <c r="D1080" s="35"/>
      <c r="I1080" s="51"/>
      <c r="J1080" s="35"/>
    </row>
    <row r="1081" spans="4:10" ht="15">
      <c r="D1081" s="35"/>
      <c r="I1081" s="51"/>
      <c r="J1081" s="35"/>
    </row>
    <row r="1082" spans="4:10" ht="15">
      <c r="D1082" s="35"/>
      <c r="I1082" s="51"/>
      <c r="J1082" s="35"/>
    </row>
    <row r="1083" spans="4:10" ht="15">
      <c r="D1083" s="35"/>
      <c r="I1083" s="51"/>
      <c r="J1083" s="35"/>
    </row>
    <row r="1084" spans="4:10" ht="15">
      <c r="D1084" s="35"/>
      <c r="I1084" s="51"/>
      <c r="J1084" s="35"/>
    </row>
    <row r="1085" spans="4:10" ht="15">
      <c r="D1085" s="35"/>
      <c r="I1085" s="51"/>
      <c r="J1085" s="35"/>
    </row>
    <row r="1086" spans="4:10" ht="15">
      <c r="D1086" s="35"/>
      <c r="I1086" s="51"/>
      <c r="J1086" s="35"/>
    </row>
    <row r="1087" spans="4:10" ht="15">
      <c r="D1087" s="35"/>
      <c r="I1087" s="51"/>
      <c r="J1087" s="35"/>
    </row>
    <row r="1088" spans="4:10" ht="15">
      <c r="D1088" s="35"/>
      <c r="I1088" s="51"/>
      <c r="J1088" s="35"/>
    </row>
    <row r="1089" spans="4:10" ht="15">
      <c r="D1089" s="35"/>
      <c r="I1089" s="51"/>
      <c r="J1089" s="35"/>
    </row>
    <row r="1090" spans="4:10" ht="15">
      <c r="D1090" s="35"/>
      <c r="I1090" s="51"/>
      <c r="J1090" s="35"/>
    </row>
    <row r="1091" spans="4:10" ht="15">
      <c r="D1091" s="35"/>
      <c r="E1091" s="35"/>
      <c r="F1091" s="42"/>
      <c r="G1091" s="42"/>
      <c r="H1091" s="57"/>
      <c r="I1091" s="51"/>
    </row>
    <row r="1092" spans="4:10" ht="15">
      <c r="D1092" s="35"/>
      <c r="E1092" s="35"/>
      <c r="F1092" s="42"/>
      <c r="G1092" s="42"/>
      <c r="H1092" s="56"/>
      <c r="I1092" s="51"/>
    </row>
    <row r="1093" spans="4:10" ht="15">
      <c r="D1093" s="35"/>
      <c r="E1093" s="35"/>
      <c r="F1093" s="42"/>
      <c r="G1093" s="42"/>
      <c r="H1093" s="56"/>
      <c r="I1093" s="51"/>
    </row>
    <row r="1094" spans="4:10" ht="15">
      <c r="D1094" s="35"/>
      <c r="E1094" s="35"/>
      <c r="F1094" s="42"/>
      <c r="G1094" s="42"/>
      <c r="H1094" s="56"/>
      <c r="I1094" s="51"/>
    </row>
    <row r="1095" spans="4:10" ht="15">
      <c r="I1095" s="51"/>
      <c r="J1095" s="53"/>
    </row>
    <row r="1096" spans="4:10" ht="15">
      <c r="F1096" s="42"/>
      <c r="G1096" s="42"/>
      <c r="I1096" s="51"/>
      <c r="J1096" s="53"/>
    </row>
    <row r="1097" spans="4:10" ht="15">
      <c r="F1097" s="42"/>
      <c r="G1097" s="42"/>
      <c r="I1097" s="51"/>
      <c r="J1097" s="53"/>
    </row>
    <row r="1098" spans="4:10" ht="15">
      <c r="F1098" s="42"/>
      <c r="G1098" s="42"/>
      <c r="I1098" s="51"/>
      <c r="J1098" s="53"/>
    </row>
    <row r="1099" spans="4:10" ht="15">
      <c r="F1099" s="42"/>
      <c r="G1099" s="42"/>
      <c r="I1099" s="51"/>
      <c r="J1099" s="53"/>
    </row>
    <row r="1100" spans="4:10" ht="15">
      <c r="D1100" s="35"/>
      <c r="E1100" s="35"/>
      <c r="F1100" s="42"/>
      <c r="G1100" s="42"/>
      <c r="H1100" s="57"/>
      <c r="I1100" s="51"/>
    </row>
    <row r="1101" spans="4:10" ht="15">
      <c r="D1101" s="35"/>
      <c r="E1101" s="35"/>
      <c r="F1101" s="42"/>
      <c r="G1101" s="42"/>
      <c r="H1101" s="57"/>
      <c r="I1101" s="51"/>
    </row>
    <row r="1102" spans="4:10" ht="15">
      <c r="D1102" s="35"/>
      <c r="E1102" s="35"/>
      <c r="F1102" s="42"/>
      <c r="G1102" s="42"/>
      <c r="H1102" s="57"/>
      <c r="I1102" s="51"/>
    </row>
    <row r="1103" spans="4:10" ht="15">
      <c r="D1103" s="35"/>
      <c r="E1103" s="35"/>
      <c r="F1103" s="42"/>
      <c r="G1103" s="42"/>
      <c r="H1103" s="57"/>
      <c r="I1103" s="51"/>
    </row>
    <row r="1104" spans="4:10" ht="15">
      <c r="D1104" s="35"/>
      <c r="E1104" s="35"/>
      <c r="F1104" s="42"/>
      <c r="G1104" s="42"/>
      <c r="H1104" s="57"/>
      <c r="I1104" s="51"/>
    </row>
    <row r="1105" spans="4:9" ht="15">
      <c r="D1105" s="35"/>
      <c r="E1105" s="35"/>
      <c r="F1105" s="42"/>
      <c r="G1105" s="42"/>
      <c r="H1105" s="57"/>
      <c r="I1105" s="51"/>
    </row>
    <row r="1106" spans="4:9" ht="15">
      <c r="F1106" s="42"/>
      <c r="G1106" s="42"/>
    </row>
    <row r="1107" spans="4:9" ht="15">
      <c r="D1107" s="35"/>
      <c r="F1107" s="42"/>
      <c r="G1107" s="42"/>
    </row>
    <row r="1108" spans="4:9" ht="15">
      <c r="D1108" s="35"/>
      <c r="F1108" s="42"/>
      <c r="G1108" s="42"/>
    </row>
    <row r="1109" spans="4:9" ht="15">
      <c r="F1109" s="42"/>
      <c r="G1109" s="42"/>
    </row>
    <row r="1110" spans="4:9" ht="15">
      <c r="F1110" s="42"/>
      <c r="G1110" s="42"/>
    </row>
    <row r="1111" spans="4:9" ht="15">
      <c r="F1111" s="42"/>
      <c r="G1111" s="42"/>
    </row>
    <row r="1112" spans="4:9" ht="15">
      <c r="F1112" s="42"/>
      <c r="G1112" s="42"/>
    </row>
    <row r="1113" spans="4:9" ht="15">
      <c r="F1113" s="42"/>
      <c r="G1113" s="42"/>
    </row>
    <row r="1114" spans="4:9" ht="15">
      <c r="F1114" s="42"/>
      <c r="G1114" s="42"/>
    </row>
    <row r="1115" spans="4:9" ht="14.25" customHeight="1">
      <c r="F1115" s="42"/>
      <c r="G1115" s="42"/>
    </row>
    <row r="1116" spans="4:9" ht="14.25" customHeight="1">
      <c r="F1116" s="42"/>
      <c r="G1116" s="42"/>
    </row>
    <row r="1117" spans="4:9" ht="14.25" customHeight="1">
      <c r="F1117" s="42"/>
      <c r="G1117" s="42"/>
    </row>
    <row r="1118" spans="4:9" ht="14.25" customHeight="1">
      <c r="F1118" s="42"/>
      <c r="G1118" s="42"/>
    </row>
    <row r="1119" spans="4:9" ht="14.25" customHeight="1">
      <c r="F1119" s="42"/>
      <c r="G1119" s="42"/>
    </row>
    <row r="1120" spans="4:9" ht="14.25" customHeight="1">
      <c r="F1120" s="42"/>
      <c r="G1120" s="42"/>
    </row>
    <row r="1121" spans="6:7" ht="14.25" customHeight="1">
      <c r="F1121" s="42"/>
      <c r="G1121" s="42"/>
    </row>
    <row r="1122" spans="6:7" ht="14.25" customHeight="1">
      <c r="F1122" s="42"/>
      <c r="G1122" s="42"/>
    </row>
    <row r="1123" spans="6:7" ht="14.25" customHeight="1">
      <c r="F1123" s="42"/>
      <c r="G1123" s="42"/>
    </row>
    <row r="1124" spans="6:7" ht="14.25" customHeight="1">
      <c r="F1124" s="42"/>
      <c r="G1124" s="42"/>
    </row>
    <row r="1125" spans="6:7" ht="14.25" customHeight="1">
      <c r="F1125" s="42"/>
      <c r="G1125" s="42"/>
    </row>
    <row r="1126" spans="6:7" ht="14.25" customHeight="1">
      <c r="F1126" s="42"/>
      <c r="G1126" s="42"/>
    </row>
    <row r="1127" spans="6:7" ht="14.25" customHeight="1">
      <c r="F1127" s="42"/>
      <c r="G1127" s="42"/>
    </row>
    <row r="1128" spans="6:7" ht="14.25" customHeight="1">
      <c r="F1128" s="42"/>
      <c r="G1128" s="42"/>
    </row>
    <row r="1129" spans="6:7" ht="14.25" customHeight="1">
      <c r="F1129" s="42"/>
      <c r="G1129" s="42"/>
    </row>
    <row r="1130" spans="6:7" ht="14.25" customHeight="1">
      <c r="F1130" s="42"/>
      <c r="G1130" s="42"/>
    </row>
    <row r="1131" spans="6:7" ht="14.25" customHeight="1">
      <c r="F1131" s="42"/>
      <c r="G1131" s="42"/>
    </row>
    <row r="1132" spans="6:7" ht="14.25" customHeight="1">
      <c r="F1132" s="42"/>
      <c r="G1132" s="42"/>
    </row>
    <row r="1133" spans="6:7" ht="14.25" customHeight="1">
      <c r="F1133" s="42"/>
      <c r="G1133" s="42"/>
    </row>
    <row r="1134" spans="6:7" ht="14.25" customHeight="1">
      <c r="F1134" s="42"/>
      <c r="G1134" s="42"/>
    </row>
    <row r="1135" spans="6:7" ht="14.25" customHeight="1">
      <c r="F1135" s="42"/>
      <c r="G1135" s="42"/>
    </row>
    <row r="1136" spans="6:7" ht="14.25" customHeight="1">
      <c r="F1136" s="42"/>
      <c r="G1136" s="42"/>
    </row>
    <row r="1137" spans="6:7" ht="14.25" customHeight="1">
      <c r="F1137" s="42"/>
      <c r="G1137" s="42"/>
    </row>
    <row r="1138" spans="6:7" ht="14.25" customHeight="1">
      <c r="F1138" s="42"/>
      <c r="G1138" s="42"/>
    </row>
    <row r="1139" spans="6:7" ht="14.25" customHeight="1">
      <c r="F1139" s="42"/>
      <c r="G1139" s="42"/>
    </row>
    <row r="1140" spans="6:7" ht="14.25" customHeight="1">
      <c r="F1140" s="42"/>
      <c r="G1140" s="42"/>
    </row>
    <row r="1141" spans="6:7" ht="14.25" customHeight="1">
      <c r="F1141" s="42"/>
      <c r="G1141" s="42"/>
    </row>
    <row r="1142" spans="6:7" ht="14.25" customHeight="1">
      <c r="F1142" s="42"/>
      <c r="G1142" s="42"/>
    </row>
    <row r="1143" spans="6:7" ht="14.25" customHeight="1">
      <c r="F1143" s="42"/>
      <c r="G1143" s="42"/>
    </row>
    <row r="1144" spans="6:7" ht="14.25" customHeight="1">
      <c r="F1144" s="42"/>
      <c r="G1144" s="42"/>
    </row>
    <row r="1145" spans="6:7" ht="14.25" customHeight="1">
      <c r="F1145" s="42"/>
      <c r="G1145" s="42"/>
    </row>
    <row r="1146" spans="6:7" ht="14.25" customHeight="1">
      <c r="F1146" s="42"/>
      <c r="G1146" s="42"/>
    </row>
    <row r="1147" spans="6:7" ht="14.25" customHeight="1">
      <c r="F1147" s="42"/>
      <c r="G1147" s="42"/>
    </row>
    <row r="1148" spans="6:7" ht="14.25" customHeight="1">
      <c r="F1148" s="42"/>
      <c r="G1148" s="42"/>
    </row>
    <row r="1149" spans="6:7" ht="14.25" customHeight="1">
      <c r="F1149" s="42"/>
      <c r="G1149" s="42"/>
    </row>
    <row r="1150" spans="6:7" ht="14.25" customHeight="1">
      <c r="F1150" s="42"/>
      <c r="G1150" s="42"/>
    </row>
    <row r="1151" spans="6:7" ht="14.25" customHeight="1">
      <c r="F1151" s="42"/>
      <c r="G1151" s="42"/>
    </row>
    <row r="1152" spans="6:7" ht="14.25" customHeight="1">
      <c r="F1152" s="42"/>
      <c r="G1152" s="42"/>
    </row>
    <row r="1153" spans="6:10" ht="14.25" customHeight="1">
      <c r="F1153" s="42"/>
      <c r="G1153" s="42"/>
    </row>
    <row r="1154" spans="6:10" ht="14.25" customHeight="1">
      <c r="F1154" s="42"/>
      <c r="G1154" s="42"/>
    </row>
    <row r="1155" spans="6:10" ht="14.25" customHeight="1">
      <c r="F1155" s="42"/>
      <c r="G1155" s="42"/>
    </row>
    <row r="1156" spans="6:10" ht="14.25" customHeight="1">
      <c r="F1156" s="42"/>
      <c r="G1156" s="42"/>
    </row>
    <row r="1157" spans="6:10" ht="14.25" customHeight="1">
      <c r="F1157" s="42"/>
      <c r="G1157" s="42"/>
      <c r="J1157" s="35"/>
    </row>
    <row r="1158" spans="6:10" ht="14.25" customHeight="1">
      <c r="F1158" s="42"/>
      <c r="G1158" s="42"/>
      <c r="J1158" s="35"/>
    </row>
    <row r="1159" spans="6:10" ht="14.25" customHeight="1">
      <c r="F1159" s="42"/>
      <c r="G1159" s="42"/>
      <c r="J1159" s="35"/>
    </row>
    <row r="1160" spans="6:10" ht="14.25" customHeight="1">
      <c r="F1160" s="42"/>
      <c r="G1160" s="42"/>
      <c r="J1160" s="35"/>
    </row>
    <row r="1161" spans="6:10" ht="14.25" customHeight="1">
      <c r="F1161" s="42"/>
      <c r="G1161" s="42"/>
      <c r="J1161" s="35"/>
    </row>
    <row r="1162" spans="6:10" ht="14.25" customHeight="1">
      <c r="F1162" s="42"/>
      <c r="G1162" s="42"/>
      <c r="J1162" s="35"/>
    </row>
    <row r="1163" spans="6:10" ht="14.25" customHeight="1">
      <c r="F1163" s="42"/>
      <c r="G1163" s="42"/>
      <c r="J1163" s="35"/>
    </row>
    <row r="1164" spans="6:10" ht="14.25" customHeight="1">
      <c r="F1164" s="42"/>
      <c r="G1164" s="42"/>
      <c r="J1164" s="35"/>
    </row>
    <row r="1165" spans="6:10" ht="14.25" customHeight="1">
      <c r="J1165" s="35"/>
    </row>
    <row r="1166" spans="6:10" ht="14.25" customHeight="1">
      <c r="J1166" s="35"/>
    </row>
    <row r="1167" spans="6:10" ht="14.25" customHeight="1">
      <c r="J1167" s="35"/>
    </row>
    <row r="1168" spans="6:10" ht="14.25" customHeight="1">
      <c r="J1168" s="35"/>
    </row>
    <row r="1169" spans="10:10" ht="14.25" customHeight="1">
      <c r="J1169" s="35"/>
    </row>
    <row r="1170" spans="10:10" ht="14.25" customHeight="1">
      <c r="J1170" s="35"/>
    </row>
    <row r="1171" spans="10:10" ht="14.25" customHeight="1">
      <c r="J1171" s="35"/>
    </row>
    <row r="1172" spans="10:10" ht="14.25" customHeight="1">
      <c r="J1172" s="35"/>
    </row>
    <row r="1173" spans="10:10" ht="14.25" customHeight="1">
      <c r="J1173" s="35"/>
    </row>
    <row r="1174" spans="10:10" ht="14.25" customHeight="1">
      <c r="J1174" s="35"/>
    </row>
    <row r="1175" spans="10:10" ht="14.25" customHeight="1">
      <c r="J1175" s="35"/>
    </row>
    <row r="1176" spans="10:10" ht="14.25" customHeight="1">
      <c r="J1176" s="35"/>
    </row>
    <row r="1177" spans="10:10" ht="14.25" customHeight="1">
      <c r="J1177" s="35"/>
    </row>
    <row r="1178" spans="10:10" ht="14.25" customHeight="1">
      <c r="J1178" s="35"/>
    </row>
    <row r="1179" spans="10:10" ht="14.25" customHeight="1">
      <c r="J1179" s="35"/>
    </row>
    <row r="1180" spans="10:10" ht="14.25" customHeight="1">
      <c r="J1180" s="35"/>
    </row>
    <row r="1181" spans="10:10" ht="14.25" customHeight="1">
      <c r="J1181" s="35"/>
    </row>
    <row r="1182" spans="10:10" ht="14.25" customHeight="1">
      <c r="J1182" s="35"/>
    </row>
    <row r="1183" spans="10:10" ht="14.25" customHeight="1">
      <c r="J1183" s="35"/>
    </row>
    <row r="1184" spans="10:10" ht="14.25" customHeight="1">
      <c r="J1184" s="35"/>
    </row>
    <row r="1185" spans="6:10" ht="14.25" customHeight="1">
      <c r="J1185" s="35"/>
    </row>
    <row r="1186" spans="6:10" ht="14.25" customHeight="1">
      <c r="J1186" s="35"/>
    </row>
    <row r="1187" spans="6:10" ht="14.25" customHeight="1">
      <c r="J1187" s="35"/>
    </row>
    <row r="1188" spans="6:10" ht="14.25" customHeight="1">
      <c r="J1188" s="35"/>
    </row>
    <row r="1189" spans="6:10" ht="14.25" customHeight="1">
      <c r="J1189" s="35"/>
    </row>
    <row r="1190" spans="6:10" ht="14.25" customHeight="1">
      <c r="J1190" s="35"/>
    </row>
    <row r="1191" spans="6:10" ht="14.25" customHeight="1">
      <c r="J1191" s="35"/>
    </row>
    <row r="1192" spans="6:10" ht="14.25" customHeight="1">
      <c r="J1192" s="35"/>
    </row>
    <row r="1193" spans="6:10" ht="14.25" customHeight="1">
      <c r="J1193" s="35"/>
    </row>
    <row r="1194" spans="6:10" ht="14.25" customHeight="1">
      <c r="J1194" s="35"/>
    </row>
    <row r="1195" spans="6:10" ht="14.25" customHeight="1">
      <c r="J1195" s="35"/>
    </row>
    <row r="1196" spans="6:10" ht="14.25" customHeight="1">
      <c r="J1196" s="35"/>
    </row>
    <row r="1197" spans="6:10" ht="14.25" customHeight="1">
      <c r="J1197" s="35"/>
    </row>
    <row r="1198" spans="6:10" ht="14.25" customHeight="1">
      <c r="F1198" s="42"/>
      <c r="G1198" s="42"/>
      <c r="J1198" s="35"/>
    </row>
    <row r="1199" spans="6:10" ht="14.25" customHeight="1">
      <c r="F1199" s="42"/>
      <c r="G1199" s="42"/>
      <c r="J1199" s="35"/>
    </row>
    <row r="1200" spans="6:10" ht="14.25" customHeight="1">
      <c r="F1200" s="42"/>
      <c r="G1200" s="42"/>
      <c r="J1200" s="35"/>
    </row>
    <row r="1201" spans="6:10" ht="14.25" customHeight="1">
      <c r="F1201" s="42"/>
      <c r="G1201" s="42"/>
      <c r="J1201" s="35"/>
    </row>
    <row r="1202" spans="6:10" ht="14.25" customHeight="1">
      <c r="F1202" s="42"/>
      <c r="G1202" s="42"/>
      <c r="J1202" s="35"/>
    </row>
    <row r="1203" spans="6:10" ht="14.25" customHeight="1">
      <c r="F1203" s="42"/>
      <c r="G1203" s="42"/>
      <c r="J1203" s="35"/>
    </row>
    <row r="1204" spans="6:10" ht="14.25" customHeight="1">
      <c r="J1204" s="35"/>
    </row>
    <row r="1205" spans="6:10" ht="14.25" customHeight="1">
      <c r="F1205" s="42"/>
      <c r="G1205" s="42"/>
      <c r="J1205" s="35"/>
    </row>
    <row r="1206" spans="6:10" ht="14.25" customHeight="1">
      <c r="F1206" s="42"/>
      <c r="G1206" s="42"/>
      <c r="J1206" s="35"/>
    </row>
    <row r="1207" spans="6:10" ht="14.25" customHeight="1">
      <c r="F1207" s="42"/>
      <c r="G1207" s="42"/>
      <c r="J1207" s="35"/>
    </row>
    <row r="1208" spans="6:10" ht="14.25" customHeight="1">
      <c r="F1208" s="42"/>
      <c r="G1208" s="42"/>
      <c r="J1208" s="35"/>
    </row>
    <row r="1209" spans="6:10" ht="14.25" customHeight="1">
      <c r="F1209" s="42"/>
      <c r="G1209" s="42"/>
    </row>
    <row r="1210" spans="6:10" ht="14.25" customHeight="1">
      <c r="F1210" s="42"/>
      <c r="G1210" s="42"/>
    </row>
    <row r="1211" spans="6:10" ht="14.25" customHeight="1">
      <c r="F1211" s="42"/>
      <c r="G1211" s="42"/>
    </row>
    <row r="1212" spans="6:10" ht="14.25" customHeight="1">
      <c r="F1212" s="42"/>
      <c r="G1212" s="42"/>
    </row>
    <row r="1213" spans="6:10" ht="14.25" customHeight="1">
      <c r="F1213" s="42"/>
      <c r="G1213" s="42"/>
    </row>
    <row r="1214" spans="6:10" ht="14.25" customHeight="1">
      <c r="F1214" s="42"/>
      <c r="G1214" s="42"/>
    </row>
    <row r="1048575" ht="12.75" customHeight="1"/>
  </sheetData>
  <autoFilter ref="A1:K1208" xr:uid="{00000000-0009-0000-0000-000000000000}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Erro" error="Ver nome correto_x000a_" xr:uid="{00000000-0002-0000-0000-000000000000}">
          <x14:formula1>
            <xm:f>'Gastos por Rubrica'!$A$2:$A$74</xm:f>
          </x14:formula1>
          <x14:formula2>
            <xm:f>0</xm:f>
          </x14:formula2>
          <xm:sqref>B1154:B1219 B1077:B1133 B1151:B1152 B2:B1075</xm:sqref>
        </x14:dataValidation>
        <x14:dataValidation type="list" allowBlank="1" showInputMessage="1" showErrorMessage="1" xr:uid="{00000000-0002-0000-0000-000001000000}">
          <x14:formula1>
            <xm:f>'Saldos '!$J$2:$J$12</xm:f>
          </x14:formula1>
          <x14:formula2>
            <xm:f>0</xm:f>
          </x14:formula2>
          <xm:sqref>C1151:C1212 C1144 C1147:C1149 C2:C1116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L76"/>
  <sheetViews>
    <sheetView tabSelected="1" zoomScale="90" zoomScaleNormal="90" workbookViewId="0">
      <pane ySplit="1" topLeftCell="A4" activePane="bottomLeft" state="frozen"/>
      <selection pane="bottomLeft" activeCell="C64" sqref="C64"/>
    </sheetView>
  </sheetViews>
  <sheetFormatPr defaultColWidth="8.7109375" defaultRowHeight="14.25" customHeight="1"/>
  <cols>
    <col min="1" max="1" width="14.140625" customWidth="1"/>
    <col min="2" max="2" width="73.85546875" customWidth="1"/>
    <col min="3" max="3" width="17.140625" style="4" customWidth="1"/>
    <col min="4" max="4" width="17.7109375" style="4" customWidth="1"/>
    <col min="5" max="5" width="13.140625" customWidth="1"/>
    <col min="6" max="7" width="15.85546875" customWidth="1"/>
    <col min="8" max="8" width="12.140625" customWidth="1"/>
    <col min="9" max="9" width="16.140625" hidden="1" customWidth="1"/>
    <col min="10" max="10" width="34.28515625" hidden="1" customWidth="1"/>
    <col min="11" max="11" width="7" hidden="1" customWidth="1"/>
    <col min="12" max="12" width="15.7109375" hidden="1" customWidth="1"/>
    <col min="13" max="13" width="23.42578125" customWidth="1"/>
  </cols>
  <sheetData>
    <row r="1" spans="1:12" ht="15">
      <c r="A1" s="1" t="s">
        <v>419</v>
      </c>
      <c r="B1" s="1" t="s">
        <v>420</v>
      </c>
      <c r="C1" s="5" t="s">
        <v>421</v>
      </c>
      <c r="D1" s="5" t="s">
        <v>422</v>
      </c>
      <c r="E1" s="63" t="s">
        <v>423</v>
      </c>
      <c r="F1" s="63"/>
      <c r="G1" s="6">
        <f ca="1">TODAY()</f>
        <v>46262</v>
      </c>
      <c r="H1" s="7" t="s">
        <v>424</v>
      </c>
      <c r="J1" s="64" t="s">
        <v>425</v>
      </c>
      <c r="K1" s="64"/>
      <c r="L1" s="64"/>
    </row>
    <row r="2" spans="1:12" ht="15" hidden="1">
      <c r="A2" s="8" t="s">
        <v>426</v>
      </c>
      <c r="B2" s="8" t="s">
        <v>427</v>
      </c>
      <c r="C2" s="9"/>
      <c r="D2" s="10">
        <f>'Gastos por Rubrica'!B2</f>
        <v>0</v>
      </c>
      <c r="E2" s="65" t="s">
        <v>428</v>
      </c>
      <c r="F2" s="65"/>
      <c r="G2" s="11"/>
      <c r="J2" s="12" t="s">
        <v>13</v>
      </c>
      <c r="K2" s="12">
        <v>339014</v>
      </c>
      <c r="L2" s="13">
        <v>255000</v>
      </c>
    </row>
    <row r="3" spans="1:12" ht="15" hidden="1">
      <c r="A3" s="8" t="s">
        <v>426</v>
      </c>
      <c r="B3" s="8" t="s">
        <v>429</v>
      </c>
      <c r="C3" s="9"/>
      <c r="D3" s="10">
        <f>'Gastos por Rubrica'!B3</f>
        <v>0</v>
      </c>
      <c r="E3" s="65" t="s">
        <v>428</v>
      </c>
      <c r="F3" s="65"/>
      <c r="G3" s="11"/>
      <c r="J3" s="12" t="s">
        <v>194</v>
      </c>
      <c r="K3" s="12">
        <v>339018</v>
      </c>
      <c r="L3" s="13">
        <v>334564</v>
      </c>
    </row>
    <row r="4" spans="1:12" ht="15">
      <c r="A4" s="14" t="s">
        <v>430</v>
      </c>
      <c r="B4" s="14" t="s">
        <v>258</v>
      </c>
      <c r="C4" s="15">
        <v>20000</v>
      </c>
      <c r="D4" s="16">
        <f>'Gastos por Rubrica'!B4</f>
        <v>1000</v>
      </c>
      <c r="E4" s="66">
        <f t="shared" ref="E4:E12" si="0">C4-D4</f>
        <v>19000</v>
      </c>
      <c r="F4" s="66"/>
      <c r="G4" s="2"/>
      <c r="H4" s="17">
        <f t="shared" ref="H4:H12" si="1">D4/C4</f>
        <v>0.05</v>
      </c>
      <c r="J4" s="12" t="s">
        <v>166</v>
      </c>
      <c r="K4" s="12">
        <v>339020</v>
      </c>
      <c r="L4" s="13">
        <v>90000</v>
      </c>
    </row>
    <row r="5" spans="1:12" ht="15">
      <c r="A5" s="14" t="s">
        <v>430</v>
      </c>
      <c r="B5" s="14" t="s">
        <v>246</v>
      </c>
      <c r="C5" s="15">
        <v>49476</v>
      </c>
      <c r="D5" s="16">
        <f>'Gastos por Rubrica'!B5</f>
        <v>17993.28</v>
      </c>
      <c r="E5" s="66">
        <f t="shared" si="0"/>
        <v>31482.720000000001</v>
      </c>
      <c r="F5" s="66"/>
      <c r="G5" s="3"/>
      <c r="H5" s="17">
        <f t="shared" si="1"/>
        <v>0.36367693427116177</v>
      </c>
      <c r="J5" s="12" t="s">
        <v>431</v>
      </c>
      <c r="K5" s="12">
        <v>339030</v>
      </c>
      <c r="L5" s="13">
        <v>390000</v>
      </c>
    </row>
    <row r="6" spans="1:12" ht="15">
      <c r="A6" s="14" t="s">
        <v>430</v>
      </c>
      <c r="B6" s="14" t="s">
        <v>432</v>
      </c>
      <c r="C6" s="15">
        <v>20000</v>
      </c>
      <c r="D6" s="16">
        <f>'Gastos por Rubrica'!B6</f>
        <v>0</v>
      </c>
      <c r="E6" s="66">
        <f t="shared" si="0"/>
        <v>20000</v>
      </c>
      <c r="F6" s="66"/>
      <c r="G6" s="2"/>
      <c r="H6" s="17">
        <f t="shared" si="1"/>
        <v>0</v>
      </c>
      <c r="J6" s="12" t="s">
        <v>433</v>
      </c>
      <c r="K6" s="12">
        <v>339033</v>
      </c>
      <c r="L6" s="13">
        <v>100000</v>
      </c>
    </row>
    <row r="7" spans="1:12" ht="15">
      <c r="A7" s="14" t="s">
        <v>430</v>
      </c>
      <c r="B7" s="14" t="s">
        <v>190</v>
      </c>
      <c r="C7" s="15">
        <v>20000</v>
      </c>
      <c r="D7" s="16">
        <f>'Gastos por Rubrica'!B7</f>
        <v>570</v>
      </c>
      <c r="E7" s="66">
        <f t="shared" si="0"/>
        <v>19430</v>
      </c>
      <c r="F7" s="66"/>
      <c r="G7" s="2"/>
      <c r="H7" s="17">
        <f t="shared" si="1"/>
        <v>2.8500000000000001E-2</v>
      </c>
      <c r="J7" s="12" t="s">
        <v>38</v>
      </c>
      <c r="K7" s="12">
        <v>339036</v>
      </c>
      <c r="L7" s="13">
        <v>200000</v>
      </c>
    </row>
    <row r="8" spans="1:12" ht="14.25" customHeight="1">
      <c r="A8" s="14" t="s">
        <v>430</v>
      </c>
      <c r="B8" s="14" t="s">
        <v>434</v>
      </c>
      <c r="C8" s="15">
        <v>34794</v>
      </c>
      <c r="D8" s="16">
        <f>'Gastos por Rubrica'!B8</f>
        <v>0</v>
      </c>
      <c r="E8" s="66">
        <f t="shared" si="0"/>
        <v>34794</v>
      </c>
      <c r="F8" s="66"/>
      <c r="G8" s="2"/>
      <c r="H8" s="17">
        <f t="shared" si="1"/>
        <v>0</v>
      </c>
      <c r="J8" s="12" t="s">
        <v>435</v>
      </c>
      <c r="K8" s="12">
        <v>339039</v>
      </c>
      <c r="L8" s="13">
        <v>1025000</v>
      </c>
    </row>
    <row r="9" spans="1:12" ht="15">
      <c r="A9" s="14" t="s">
        <v>430</v>
      </c>
      <c r="B9" s="14" t="s">
        <v>327</v>
      </c>
      <c r="C9" s="15">
        <v>20000</v>
      </c>
      <c r="D9" s="16">
        <f>'Gastos por Rubrica'!B9</f>
        <v>1113.28</v>
      </c>
      <c r="E9" s="66">
        <f t="shared" si="0"/>
        <v>18886.72</v>
      </c>
      <c r="F9" s="66"/>
      <c r="G9" s="2"/>
      <c r="H9" s="17">
        <f t="shared" si="1"/>
        <v>5.5663999999999998E-2</v>
      </c>
      <c r="J9" s="12" t="s">
        <v>436</v>
      </c>
      <c r="K9" s="12">
        <v>339040</v>
      </c>
      <c r="L9" s="13">
        <v>100000</v>
      </c>
    </row>
    <row r="10" spans="1:12" ht="15">
      <c r="A10" s="14" t="s">
        <v>430</v>
      </c>
      <c r="B10" s="14" t="s">
        <v>437</v>
      </c>
      <c r="C10" s="15">
        <v>27680</v>
      </c>
      <c r="D10" s="16">
        <f>'Gastos por Rubrica'!B10</f>
        <v>0</v>
      </c>
      <c r="E10" s="66">
        <f t="shared" si="0"/>
        <v>27680</v>
      </c>
      <c r="F10" s="66"/>
      <c r="G10" s="2"/>
      <c r="H10" s="17">
        <f t="shared" si="1"/>
        <v>0</v>
      </c>
      <c r="J10" s="12" t="s">
        <v>438</v>
      </c>
      <c r="K10" s="12">
        <v>339147</v>
      </c>
      <c r="L10" s="13">
        <v>10000</v>
      </c>
    </row>
    <row r="11" spans="1:12" ht="15">
      <c r="A11" s="14" t="s">
        <v>430</v>
      </c>
      <c r="B11" s="14" t="s">
        <v>280</v>
      </c>
      <c r="C11" s="15">
        <v>30242</v>
      </c>
      <c r="D11" s="16">
        <f>'Gastos por Rubrica'!B11</f>
        <v>670</v>
      </c>
      <c r="E11" s="66">
        <f t="shared" si="0"/>
        <v>29572</v>
      </c>
      <c r="F11" s="66"/>
      <c r="G11" s="2"/>
      <c r="H11" s="17">
        <f t="shared" si="1"/>
        <v>2.2154619403478605E-2</v>
      </c>
      <c r="J11" s="18" t="s">
        <v>161</v>
      </c>
      <c r="K11" s="19" t="s">
        <v>439</v>
      </c>
      <c r="L11" s="20">
        <f>SUM(L2:L10)</f>
        <v>2504564</v>
      </c>
    </row>
    <row r="12" spans="1:12" ht="15">
      <c r="A12" s="14" t="s">
        <v>430</v>
      </c>
      <c r="B12" s="14" t="s">
        <v>219</v>
      </c>
      <c r="C12" s="15">
        <v>42890</v>
      </c>
      <c r="D12" s="16">
        <f>'Gastos por Rubrica'!B12</f>
        <v>2400</v>
      </c>
      <c r="E12" s="66">
        <f t="shared" si="0"/>
        <v>40490</v>
      </c>
      <c r="F12" s="66"/>
      <c r="G12" s="2"/>
      <c r="H12" s="17">
        <f t="shared" si="1"/>
        <v>5.5957099557006298E-2</v>
      </c>
      <c r="J12" s="18" t="s">
        <v>440</v>
      </c>
    </row>
    <row r="13" spans="1:12" ht="15" hidden="1">
      <c r="A13" s="8" t="s">
        <v>426</v>
      </c>
      <c r="B13" s="8" t="s">
        <v>441</v>
      </c>
      <c r="C13" s="9"/>
      <c r="D13" s="10">
        <f>'Gastos por Rubrica'!B13</f>
        <v>0</v>
      </c>
      <c r="E13" s="65" t="s">
        <v>428</v>
      </c>
      <c r="F13" s="65"/>
      <c r="G13" s="11"/>
    </row>
    <row r="14" spans="1:12" ht="15" hidden="1">
      <c r="A14" s="8" t="s">
        <v>426</v>
      </c>
      <c r="B14" s="8" t="s">
        <v>442</v>
      </c>
      <c r="C14" s="9"/>
      <c r="D14" s="10">
        <f>'Gastos por Rubrica'!B14</f>
        <v>0</v>
      </c>
      <c r="E14" s="65" t="s">
        <v>428</v>
      </c>
      <c r="F14" s="65"/>
      <c r="G14" s="11"/>
    </row>
    <row r="15" spans="1:12" ht="15">
      <c r="A15" s="14" t="s">
        <v>430</v>
      </c>
      <c r="B15" s="14" t="s">
        <v>350</v>
      </c>
      <c r="C15" s="15">
        <v>41684</v>
      </c>
      <c r="D15" s="16">
        <f>'Gastos por Rubrica'!B15</f>
        <v>1303.28</v>
      </c>
      <c r="E15" s="66">
        <f>C15-D15</f>
        <v>40380.720000000001</v>
      </c>
      <c r="F15" s="66"/>
      <c r="G15" s="2"/>
      <c r="H15" s="17">
        <f>D15/C15</f>
        <v>3.1265713463199306E-2</v>
      </c>
    </row>
    <row r="16" spans="1:12" ht="15">
      <c r="A16" s="14" t="s">
        <v>430</v>
      </c>
      <c r="B16" s="14" t="s">
        <v>443</v>
      </c>
      <c r="C16" s="15">
        <v>101592</v>
      </c>
      <c r="D16" s="16">
        <f>'Gastos por Rubrica'!B16</f>
        <v>0</v>
      </c>
      <c r="E16" s="66">
        <f>C16-D16</f>
        <v>101592</v>
      </c>
      <c r="F16" s="66"/>
      <c r="G16" s="2"/>
      <c r="H16" s="17">
        <f>D16/C16</f>
        <v>0</v>
      </c>
    </row>
    <row r="17" spans="1:8" ht="15">
      <c r="A17" s="14" t="s">
        <v>430</v>
      </c>
      <c r="B17" s="14" t="s">
        <v>444</v>
      </c>
      <c r="C17" s="15">
        <v>45328</v>
      </c>
      <c r="D17" s="16">
        <f>'Gastos por Rubrica'!B17</f>
        <v>0</v>
      </c>
      <c r="E17" s="66">
        <f>C17-D17</f>
        <v>45328</v>
      </c>
      <c r="F17" s="66"/>
      <c r="G17" s="2"/>
      <c r="H17" s="17">
        <f>D17/C17</f>
        <v>0</v>
      </c>
    </row>
    <row r="18" spans="1:8" ht="15" hidden="1">
      <c r="A18" s="8" t="s">
        <v>426</v>
      </c>
      <c r="B18" s="8" t="s">
        <v>445</v>
      </c>
      <c r="C18" s="9"/>
      <c r="D18" s="10">
        <f>'Gastos por Rubrica'!B18</f>
        <v>0</v>
      </c>
      <c r="E18" s="65" t="s">
        <v>428</v>
      </c>
      <c r="F18" s="65"/>
      <c r="G18" s="11"/>
    </row>
    <row r="19" spans="1:8" ht="15">
      <c r="A19" s="14" t="s">
        <v>430</v>
      </c>
      <c r="B19" s="14" t="s">
        <v>27</v>
      </c>
      <c r="C19" s="15">
        <v>68130</v>
      </c>
      <c r="D19" s="16">
        <f>'Gastos por Rubrica'!B19</f>
        <v>26249.340000000004</v>
      </c>
      <c r="E19" s="66">
        <f>C19-D19</f>
        <v>41880.659999999996</v>
      </c>
      <c r="F19" s="66"/>
      <c r="G19" s="2"/>
      <c r="H19" s="17">
        <f>D19/C19</f>
        <v>0.38528313518273893</v>
      </c>
    </row>
    <row r="20" spans="1:8" ht="15">
      <c r="A20" s="14" t="s">
        <v>430</v>
      </c>
      <c r="B20" s="14" t="s">
        <v>446</v>
      </c>
      <c r="C20" s="15">
        <v>43494</v>
      </c>
      <c r="D20" s="16">
        <f>'Gastos por Rubrica'!B20</f>
        <v>0</v>
      </c>
      <c r="E20" s="66">
        <f>C20-D20</f>
        <v>43494</v>
      </c>
      <c r="F20" s="66"/>
      <c r="G20" s="2"/>
      <c r="H20" s="17">
        <f>D20/C20</f>
        <v>0</v>
      </c>
    </row>
    <row r="21" spans="1:8" ht="15">
      <c r="A21" s="14" t="s">
        <v>430</v>
      </c>
      <c r="B21" s="14" t="s">
        <v>43</v>
      </c>
      <c r="C21" s="15">
        <v>36378</v>
      </c>
      <c r="D21" s="16">
        <f>'Gastos por Rubrica'!B21</f>
        <v>8778.57</v>
      </c>
      <c r="E21" s="66">
        <f>C21-D21</f>
        <v>27599.43</v>
      </c>
      <c r="F21" s="66"/>
      <c r="G21" s="2"/>
      <c r="H21" s="17">
        <f>D21/C21</f>
        <v>0.24131535543460333</v>
      </c>
    </row>
    <row r="22" spans="1:8" ht="15">
      <c r="A22" s="14" t="s">
        <v>430</v>
      </c>
      <c r="B22" s="14" t="s">
        <v>447</v>
      </c>
      <c r="C22" s="15">
        <v>20000</v>
      </c>
      <c r="D22" s="16">
        <f>'Gastos por Rubrica'!B22</f>
        <v>0</v>
      </c>
      <c r="E22" s="66">
        <f>C22-D22</f>
        <v>20000</v>
      </c>
      <c r="F22" s="66"/>
      <c r="G22" s="2"/>
      <c r="H22" s="17">
        <f>D22/C22</f>
        <v>0</v>
      </c>
    </row>
    <row r="23" spans="1:8" ht="15">
      <c r="A23" s="14" t="s">
        <v>430</v>
      </c>
      <c r="B23" s="14" t="s">
        <v>198</v>
      </c>
      <c r="C23" s="15">
        <v>47842</v>
      </c>
      <c r="D23" s="16">
        <f>'Gastos por Rubrica'!B23</f>
        <v>1500</v>
      </c>
      <c r="E23" s="66">
        <f>C23-D23</f>
        <v>46342</v>
      </c>
      <c r="F23" s="66"/>
      <c r="G23" s="2"/>
      <c r="H23" s="17">
        <f>D23/C23</f>
        <v>3.1353204297479204E-2</v>
      </c>
    </row>
    <row r="24" spans="1:8" ht="15" hidden="1">
      <c r="A24" s="8" t="s">
        <v>426</v>
      </c>
      <c r="B24" s="8" t="s">
        <v>448</v>
      </c>
      <c r="C24" s="9"/>
      <c r="D24" s="10">
        <f>'Gastos por Rubrica'!B24</f>
        <v>0</v>
      </c>
      <c r="E24" s="65" t="s">
        <v>428</v>
      </c>
      <c r="F24" s="65"/>
      <c r="G24" s="11"/>
    </row>
    <row r="25" spans="1:8" ht="15" hidden="1">
      <c r="A25" s="8" t="s">
        <v>426</v>
      </c>
      <c r="B25" s="8" t="s">
        <v>449</v>
      </c>
      <c r="C25" s="9"/>
      <c r="D25" s="10">
        <f>'Gastos por Rubrica'!B25</f>
        <v>0</v>
      </c>
      <c r="E25" s="65" t="s">
        <v>428</v>
      </c>
      <c r="F25" s="65"/>
      <c r="G25" s="11"/>
    </row>
    <row r="26" spans="1:8" ht="15" hidden="1">
      <c r="A26" s="8" t="s">
        <v>426</v>
      </c>
      <c r="B26" s="8" t="s">
        <v>450</v>
      </c>
      <c r="C26" s="9"/>
      <c r="D26" s="10">
        <f>'Gastos por Rubrica'!B26</f>
        <v>0</v>
      </c>
      <c r="E26" s="65" t="s">
        <v>428</v>
      </c>
      <c r="F26" s="65"/>
      <c r="G26" s="11"/>
    </row>
    <row r="27" spans="1:8" ht="15">
      <c r="A27" s="14" t="s">
        <v>430</v>
      </c>
      <c r="B27" s="14" t="s">
        <v>451</v>
      </c>
      <c r="C27" s="15">
        <v>71108</v>
      </c>
      <c r="D27" s="16">
        <f>'Gastos por Rubrica'!B27</f>
        <v>0</v>
      </c>
      <c r="E27" s="66">
        <f>C27-D27</f>
        <v>71108</v>
      </c>
      <c r="F27" s="66"/>
      <c r="G27" s="2"/>
      <c r="H27" s="17">
        <f>D27/C27</f>
        <v>0</v>
      </c>
    </row>
    <row r="28" spans="1:8" ht="15">
      <c r="A28" s="14" t="s">
        <v>430</v>
      </c>
      <c r="B28" s="14" t="s">
        <v>243</v>
      </c>
      <c r="C28" s="15">
        <v>20000</v>
      </c>
      <c r="D28" s="16">
        <f>'Gastos por Rubrica'!B28</f>
        <v>1140</v>
      </c>
      <c r="E28" s="66">
        <f>C28-D28</f>
        <v>18860</v>
      </c>
      <c r="F28" s="66"/>
      <c r="G28" s="2"/>
      <c r="H28" s="17">
        <f>D28/C28</f>
        <v>5.7000000000000002E-2</v>
      </c>
    </row>
    <row r="29" spans="1:8" ht="15" hidden="1">
      <c r="A29" s="8" t="s">
        <v>426</v>
      </c>
      <c r="B29" s="8" t="s">
        <v>452</v>
      </c>
      <c r="C29" s="9"/>
      <c r="D29" s="10">
        <f>'Gastos por Rubrica'!B29</f>
        <v>0</v>
      </c>
      <c r="E29" s="65" t="s">
        <v>428</v>
      </c>
      <c r="F29" s="65"/>
      <c r="G29" s="11"/>
    </row>
    <row r="30" spans="1:8" ht="15">
      <c r="A30" s="14" t="s">
        <v>430</v>
      </c>
      <c r="B30" s="14" t="s">
        <v>57</v>
      </c>
      <c r="C30" s="15">
        <v>68060</v>
      </c>
      <c r="D30" s="16">
        <f>'Gastos por Rubrica'!B30</f>
        <v>24199.059999999998</v>
      </c>
      <c r="E30" s="66">
        <f>C30-D30</f>
        <v>43860.94</v>
      </c>
      <c r="F30" s="66"/>
      <c r="G30" s="2"/>
      <c r="H30" s="17">
        <f>D30/C30</f>
        <v>0.35555480458419036</v>
      </c>
    </row>
    <row r="31" spans="1:8" ht="15">
      <c r="A31" s="14" t="s">
        <v>430</v>
      </c>
      <c r="B31" s="14" t="s">
        <v>193</v>
      </c>
      <c r="C31" s="15">
        <v>20000</v>
      </c>
      <c r="D31" s="16">
        <f>'Gastos por Rubrica'!B31</f>
        <v>3040</v>
      </c>
      <c r="E31" s="66">
        <f>C31-D31</f>
        <v>16960</v>
      </c>
      <c r="F31" s="66"/>
      <c r="G31" s="2"/>
      <c r="H31" s="17">
        <f>D31/C31</f>
        <v>0.152</v>
      </c>
    </row>
    <row r="32" spans="1:8" ht="15">
      <c r="A32" s="14" t="s">
        <v>430</v>
      </c>
      <c r="B32" s="14" t="s">
        <v>453</v>
      </c>
      <c r="C32" s="15">
        <v>58924</v>
      </c>
      <c r="D32" s="16">
        <f>'Gastos por Rubrica'!B32</f>
        <v>0</v>
      </c>
      <c r="E32" s="66">
        <f>C32-D32</f>
        <v>58924</v>
      </c>
      <c r="F32" s="66"/>
      <c r="G32" s="2"/>
      <c r="H32" s="17">
        <f>D32/C32</f>
        <v>0</v>
      </c>
    </row>
    <row r="33" spans="1:8" ht="15" hidden="1">
      <c r="A33" s="8" t="s">
        <v>426</v>
      </c>
      <c r="B33" s="8" t="s">
        <v>454</v>
      </c>
      <c r="C33" s="9"/>
      <c r="D33" s="10">
        <f>'Gastos por Rubrica'!B33</f>
        <v>0</v>
      </c>
      <c r="E33" s="65" t="s">
        <v>428</v>
      </c>
      <c r="F33" s="65"/>
      <c r="G33" s="11"/>
    </row>
    <row r="34" spans="1:8" ht="15" hidden="1">
      <c r="A34" s="8" t="s">
        <v>426</v>
      </c>
      <c r="B34" s="8" t="s">
        <v>455</v>
      </c>
      <c r="C34" s="9"/>
      <c r="D34" s="10">
        <f>'Gastos por Rubrica'!B34</f>
        <v>0</v>
      </c>
      <c r="E34" s="65" t="s">
        <v>428</v>
      </c>
      <c r="F34" s="65"/>
      <c r="G34" s="11"/>
    </row>
    <row r="35" spans="1:8" ht="15">
      <c r="A35" s="14" t="s">
        <v>430</v>
      </c>
      <c r="B35" s="14" t="s">
        <v>456</v>
      </c>
      <c r="C35" s="15">
        <v>20000</v>
      </c>
      <c r="D35" s="16">
        <f>'Gastos por Rubrica'!B35</f>
        <v>0</v>
      </c>
      <c r="E35" s="66">
        <f t="shared" ref="E35:E43" si="2">C35-D35</f>
        <v>20000</v>
      </c>
      <c r="F35" s="66"/>
      <c r="G35" s="2"/>
      <c r="H35" s="17">
        <f t="shared" ref="H35:H43" si="3">D35/C35</f>
        <v>0</v>
      </c>
    </row>
    <row r="36" spans="1:8" ht="15">
      <c r="A36" s="14" t="s">
        <v>430</v>
      </c>
      <c r="B36" s="14" t="s">
        <v>457</v>
      </c>
      <c r="C36" s="15">
        <v>38134</v>
      </c>
      <c r="D36" s="16">
        <f>'Gastos por Rubrica'!B36</f>
        <v>0</v>
      </c>
      <c r="E36" s="66">
        <f t="shared" si="2"/>
        <v>38134</v>
      </c>
      <c r="F36" s="66"/>
      <c r="G36" s="2"/>
      <c r="H36" s="17">
        <f t="shared" si="3"/>
        <v>0</v>
      </c>
    </row>
    <row r="37" spans="1:8" ht="15">
      <c r="A37" s="14" t="s">
        <v>430</v>
      </c>
      <c r="B37" s="14" t="s">
        <v>458</v>
      </c>
      <c r="C37" s="15">
        <v>44448</v>
      </c>
      <c r="D37" s="16">
        <f>'Gastos por Rubrica'!B37</f>
        <v>0</v>
      </c>
      <c r="E37" s="66">
        <f t="shared" si="2"/>
        <v>44448</v>
      </c>
      <c r="F37" s="66"/>
      <c r="G37" s="2"/>
      <c r="H37" s="17">
        <f t="shared" si="3"/>
        <v>0</v>
      </c>
    </row>
    <row r="38" spans="1:8" ht="15" hidden="1">
      <c r="A38" s="8" t="s">
        <v>459</v>
      </c>
      <c r="B38" s="8" t="s">
        <v>460</v>
      </c>
      <c r="C38" s="9"/>
      <c r="D38" s="10">
        <f>'Gastos por Rubrica'!B38</f>
        <v>0</v>
      </c>
      <c r="E38" s="65" t="s">
        <v>461</v>
      </c>
      <c r="F38" s="65"/>
      <c r="G38" s="2"/>
      <c r="H38" s="17"/>
    </row>
    <row r="39" spans="1:8" ht="15">
      <c r="A39" s="14" t="s">
        <v>430</v>
      </c>
      <c r="B39" s="14" t="s">
        <v>462</v>
      </c>
      <c r="C39" s="15">
        <v>54002</v>
      </c>
      <c r="D39" s="16">
        <f>'Gastos por Rubrica'!B39</f>
        <v>0</v>
      </c>
      <c r="E39" s="66">
        <f t="shared" si="2"/>
        <v>54002</v>
      </c>
      <c r="F39" s="66"/>
      <c r="G39" s="2"/>
      <c r="H39" s="17">
        <f t="shared" si="3"/>
        <v>0</v>
      </c>
    </row>
    <row r="40" spans="1:8" ht="15">
      <c r="A40" s="14" t="s">
        <v>430</v>
      </c>
      <c r="B40" s="14" t="s">
        <v>182</v>
      </c>
      <c r="C40" s="15">
        <v>94442</v>
      </c>
      <c r="D40" s="16">
        <f>'Gastos por Rubrica'!B40</f>
        <v>6434.84</v>
      </c>
      <c r="E40" s="66">
        <f t="shared" si="2"/>
        <v>88007.16</v>
      </c>
      <c r="F40" s="66"/>
      <c r="G40" s="2"/>
      <c r="H40" s="17">
        <f t="shared" si="3"/>
        <v>6.8135363503525975E-2</v>
      </c>
    </row>
    <row r="41" spans="1:8" ht="15">
      <c r="A41" s="14" t="s">
        <v>430</v>
      </c>
      <c r="B41" s="14" t="s">
        <v>463</v>
      </c>
      <c r="C41" s="15">
        <v>73536</v>
      </c>
      <c r="D41" s="16">
        <f>'Gastos por Rubrica'!B41</f>
        <v>0</v>
      </c>
      <c r="E41" s="66">
        <f t="shared" si="2"/>
        <v>73536</v>
      </c>
      <c r="F41" s="66"/>
      <c r="G41" s="2"/>
      <c r="H41" s="17">
        <f t="shared" si="3"/>
        <v>0</v>
      </c>
    </row>
    <row r="42" spans="1:8" ht="15">
      <c r="A42" s="14" t="s">
        <v>430</v>
      </c>
      <c r="B42" s="14" t="s">
        <v>156</v>
      </c>
      <c r="C42" s="15">
        <v>40482</v>
      </c>
      <c r="D42" s="16">
        <f>'Gastos por Rubrica'!B42</f>
        <v>1045</v>
      </c>
      <c r="E42" s="66">
        <f t="shared" si="2"/>
        <v>39437</v>
      </c>
      <c r="F42" s="66"/>
      <c r="G42" s="2"/>
      <c r="H42" s="17">
        <f t="shared" si="3"/>
        <v>2.5813941998913098E-2</v>
      </c>
    </row>
    <row r="43" spans="1:8" ht="15">
      <c r="A43" s="14" t="s">
        <v>430</v>
      </c>
      <c r="B43" s="14" t="s">
        <v>230</v>
      </c>
      <c r="C43" s="15">
        <v>31376</v>
      </c>
      <c r="D43" s="16">
        <f>'Gastos por Rubrica'!B43</f>
        <v>1485</v>
      </c>
      <c r="E43" s="66">
        <f t="shared" si="2"/>
        <v>29891</v>
      </c>
      <c r="F43" s="66"/>
      <c r="G43" s="2"/>
      <c r="H43" s="17">
        <f t="shared" si="3"/>
        <v>4.7329168791432945E-2</v>
      </c>
    </row>
    <row r="44" spans="1:8" ht="15" hidden="1">
      <c r="A44" s="10" t="s">
        <v>426</v>
      </c>
      <c r="B44" s="10" t="s">
        <v>464</v>
      </c>
      <c r="C44" s="9"/>
      <c r="D44" s="10">
        <f>'Gastos por Rubrica'!B44</f>
        <v>0</v>
      </c>
      <c r="E44" s="65" t="s">
        <v>428</v>
      </c>
      <c r="F44" s="65"/>
      <c r="G44" s="11"/>
      <c r="H44" s="17"/>
    </row>
    <row r="45" spans="1:8" ht="15" hidden="1">
      <c r="A45" s="8" t="s">
        <v>426</v>
      </c>
      <c r="B45" s="8" t="s">
        <v>465</v>
      </c>
      <c r="C45" s="9"/>
      <c r="D45" s="10">
        <f>'Gastos por Rubrica'!B45</f>
        <v>0</v>
      </c>
      <c r="E45" s="65" t="s">
        <v>428</v>
      </c>
      <c r="F45" s="65"/>
      <c r="G45" s="11"/>
    </row>
    <row r="46" spans="1:8" ht="15">
      <c r="A46" s="14" t="s">
        <v>430</v>
      </c>
      <c r="B46" s="14" t="s">
        <v>466</v>
      </c>
      <c r="C46" s="15">
        <v>20000</v>
      </c>
      <c r="D46" s="16">
        <f>'Gastos por Rubrica'!B46</f>
        <v>0</v>
      </c>
      <c r="E46" s="66">
        <f>C46-D46</f>
        <v>20000</v>
      </c>
      <c r="F46" s="66"/>
      <c r="G46" s="2"/>
      <c r="H46" s="17">
        <f>D46/C46</f>
        <v>0</v>
      </c>
    </row>
    <row r="47" spans="1:8" ht="15">
      <c r="A47" s="14" t="s">
        <v>430</v>
      </c>
      <c r="B47" s="14" t="s">
        <v>467</v>
      </c>
      <c r="C47" s="15">
        <v>37812</v>
      </c>
      <c r="D47" s="16">
        <f>'Gastos por Rubrica'!B47</f>
        <v>0</v>
      </c>
      <c r="E47" s="66">
        <f>C47-D47</f>
        <v>37812</v>
      </c>
      <c r="F47" s="66"/>
      <c r="G47" s="2"/>
      <c r="H47" s="17">
        <f>D47/C47</f>
        <v>0</v>
      </c>
    </row>
    <row r="48" spans="1:8" ht="15" hidden="1">
      <c r="A48" s="8" t="s">
        <v>426</v>
      </c>
      <c r="B48" s="8" t="s">
        <v>468</v>
      </c>
      <c r="C48" s="9"/>
      <c r="D48" s="10">
        <f>'Gastos por Rubrica'!B48</f>
        <v>0</v>
      </c>
      <c r="E48" s="65" t="s">
        <v>428</v>
      </c>
      <c r="F48" s="65"/>
      <c r="G48" s="11"/>
    </row>
    <row r="49" spans="1:8" ht="15">
      <c r="A49" s="14" t="s">
        <v>430</v>
      </c>
      <c r="B49" s="14" t="s">
        <v>469</v>
      </c>
      <c r="C49" s="15">
        <v>37510</v>
      </c>
      <c r="D49" s="16">
        <f>'Gastos por Rubrica'!B49</f>
        <v>0</v>
      </c>
      <c r="E49" s="66">
        <f>C49-D49</f>
        <v>37510</v>
      </c>
      <c r="F49" s="66"/>
      <c r="G49" s="2"/>
      <c r="H49" s="17">
        <f>D49/C49</f>
        <v>0</v>
      </c>
    </row>
    <row r="50" spans="1:8" ht="15">
      <c r="A50" s="14" t="s">
        <v>430</v>
      </c>
      <c r="B50" s="14" t="s">
        <v>50</v>
      </c>
      <c r="C50" s="15">
        <v>48058</v>
      </c>
      <c r="D50" s="16">
        <f>'Gastos por Rubrica'!B50</f>
        <v>1710</v>
      </c>
      <c r="E50" s="66">
        <f>C50-D50</f>
        <v>46348</v>
      </c>
      <c r="F50" s="66"/>
      <c r="G50" s="2"/>
      <c r="H50" s="17">
        <f>D50/C50</f>
        <v>3.5582005077198386E-2</v>
      </c>
    </row>
    <row r="51" spans="1:8" ht="15" hidden="1">
      <c r="A51" s="8" t="s">
        <v>426</v>
      </c>
      <c r="B51" s="8" t="s">
        <v>470</v>
      </c>
      <c r="C51" s="9"/>
      <c r="D51" s="10">
        <f>'Gastos por Rubrica'!B51</f>
        <v>0</v>
      </c>
      <c r="E51" s="65" t="s">
        <v>428</v>
      </c>
      <c r="F51" s="65"/>
      <c r="G51" s="11"/>
    </row>
    <row r="52" spans="1:8" ht="15" hidden="1">
      <c r="A52" s="8" t="s">
        <v>426</v>
      </c>
      <c r="B52" s="8" t="s">
        <v>471</v>
      </c>
      <c r="C52" s="9"/>
      <c r="D52" s="10">
        <f>'Gastos por Rubrica'!B52</f>
        <v>0</v>
      </c>
      <c r="E52" s="65" t="s">
        <v>428</v>
      </c>
      <c r="F52" s="65"/>
      <c r="G52" s="11"/>
    </row>
    <row r="53" spans="1:8" ht="15" hidden="1">
      <c r="A53" s="8" t="s">
        <v>426</v>
      </c>
      <c r="B53" s="8" t="s">
        <v>472</v>
      </c>
      <c r="C53" s="9"/>
      <c r="D53" s="10">
        <f>'Gastos por Rubrica'!B53</f>
        <v>0</v>
      </c>
      <c r="E53" s="65" t="s">
        <v>428</v>
      </c>
      <c r="F53" s="65"/>
      <c r="G53" s="11"/>
    </row>
    <row r="54" spans="1:8" ht="15">
      <c r="A54" s="14" t="s">
        <v>430</v>
      </c>
      <c r="B54" s="14" t="s">
        <v>91</v>
      </c>
      <c r="C54" s="15">
        <v>20880</v>
      </c>
      <c r="D54" s="16">
        <f>'Gastos por Rubrica'!B54</f>
        <v>12246.46</v>
      </c>
      <c r="E54" s="66">
        <f t="shared" ref="E54:E65" si="4">C54-D54</f>
        <v>8633.5400000000009</v>
      </c>
      <c r="F54" s="66"/>
      <c r="G54" s="2"/>
      <c r="H54" s="17">
        <f t="shared" ref="H54:H65" si="5">D54/C54</f>
        <v>0.58651628352490415</v>
      </c>
    </row>
    <row r="55" spans="1:8" ht="15">
      <c r="A55" s="14" t="s">
        <v>430</v>
      </c>
      <c r="B55" s="14" t="s">
        <v>473</v>
      </c>
      <c r="C55" s="15">
        <v>24164</v>
      </c>
      <c r="D55" s="16">
        <f>'Gastos por Rubrica'!B55</f>
        <v>0</v>
      </c>
      <c r="E55" s="66">
        <f t="shared" si="4"/>
        <v>24164</v>
      </c>
      <c r="F55" s="66"/>
      <c r="G55" s="2"/>
      <c r="H55" s="17">
        <f t="shared" si="5"/>
        <v>0</v>
      </c>
    </row>
    <row r="56" spans="1:8" ht="15">
      <c r="A56" s="14" t="s">
        <v>430</v>
      </c>
      <c r="B56" s="14" t="s">
        <v>66</v>
      </c>
      <c r="C56" s="15">
        <v>74240</v>
      </c>
      <c r="D56" s="16">
        <f>'Gastos por Rubrica'!B56</f>
        <v>10830.77</v>
      </c>
      <c r="E56" s="66">
        <f t="shared" si="4"/>
        <v>63409.229999999996</v>
      </c>
      <c r="F56" s="66"/>
      <c r="G56" s="2"/>
      <c r="H56" s="17">
        <f t="shared" si="5"/>
        <v>0.14588860452586208</v>
      </c>
    </row>
    <row r="57" spans="1:8" ht="15">
      <c r="A57" s="14" t="s">
        <v>430</v>
      </c>
      <c r="B57" s="14" t="s">
        <v>474</v>
      </c>
      <c r="C57" s="15">
        <v>41404</v>
      </c>
      <c r="D57" s="16">
        <f>'Gastos por Rubrica'!B57</f>
        <v>0</v>
      </c>
      <c r="E57" s="66">
        <f t="shared" si="4"/>
        <v>41404</v>
      </c>
      <c r="F57" s="66"/>
      <c r="G57" s="2"/>
      <c r="H57" s="17">
        <f t="shared" si="5"/>
        <v>0</v>
      </c>
    </row>
    <row r="58" spans="1:8" ht="15">
      <c r="A58" s="14" t="s">
        <v>430</v>
      </c>
      <c r="B58" s="14" t="s">
        <v>475</v>
      </c>
      <c r="C58" s="15">
        <v>43858</v>
      </c>
      <c r="D58" s="16">
        <f>'Gastos por Rubrica'!B58</f>
        <v>0</v>
      </c>
      <c r="E58" s="66">
        <f t="shared" si="4"/>
        <v>43858</v>
      </c>
      <c r="F58" s="66"/>
      <c r="G58" s="2"/>
      <c r="H58" s="17">
        <f t="shared" si="5"/>
        <v>0</v>
      </c>
    </row>
    <row r="59" spans="1:8" ht="15">
      <c r="A59" s="14" t="s">
        <v>430</v>
      </c>
      <c r="B59" s="14" t="s">
        <v>476</v>
      </c>
      <c r="C59" s="15">
        <v>36304</v>
      </c>
      <c r="D59" s="16">
        <f>'Gastos por Rubrica'!B59</f>
        <v>0</v>
      </c>
      <c r="E59" s="66">
        <f t="shared" si="4"/>
        <v>36304</v>
      </c>
      <c r="F59" s="66"/>
      <c r="G59" s="2"/>
      <c r="H59" s="17">
        <f t="shared" si="5"/>
        <v>0</v>
      </c>
    </row>
    <row r="60" spans="1:8" ht="15">
      <c r="A60" s="14" t="s">
        <v>430</v>
      </c>
      <c r="B60" s="14" t="s">
        <v>12</v>
      </c>
      <c r="C60" s="15">
        <v>30684</v>
      </c>
      <c r="D60" s="16">
        <f>'Gastos por Rubrica'!B60</f>
        <v>5716.0499999999993</v>
      </c>
      <c r="E60" s="66">
        <f t="shared" si="4"/>
        <v>24967.95</v>
      </c>
      <c r="F60" s="66"/>
      <c r="G60" s="2"/>
      <c r="H60" s="17">
        <f t="shared" si="5"/>
        <v>0.18628764176769649</v>
      </c>
    </row>
    <row r="61" spans="1:8" ht="15">
      <c r="A61" s="14" t="s">
        <v>430</v>
      </c>
      <c r="B61" s="14" t="s">
        <v>62</v>
      </c>
      <c r="C61" s="15">
        <v>42496</v>
      </c>
      <c r="D61" s="16">
        <f>'Gastos por Rubrica'!B61</f>
        <v>3698.11</v>
      </c>
      <c r="E61" s="66">
        <f t="shared" si="4"/>
        <v>38797.89</v>
      </c>
      <c r="F61" s="66"/>
      <c r="G61" s="2"/>
      <c r="H61" s="17">
        <f t="shared" si="5"/>
        <v>8.702254329819277E-2</v>
      </c>
    </row>
    <row r="62" spans="1:8" ht="15">
      <c r="A62" s="14" t="s">
        <v>430</v>
      </c>
      <c r="B62" s="14" t="s">
        <v>23</v>
      </c>
      <c r="C62" s="15">
        <v>20000</v>
      </c>
      <c r="D62" s="16">
        <f>'Gastos por Rubrica'!B62</f>
        <v>12621.119999999999</v>
      </c>
      <c r="E62" s="66">
        <f t="shared" si="4"/>
        <v>7378.880000000001</v>
      </c>
      <c r="F62" s="66"/>
      <c r="G62" s="2"/>
      <c r="H62" s="17">
        <f t="shared" si="5"/>
        <v>0.63105599999999995</v>
      </c>
    </row>
    <row r="63" spans="1:8" ht="15">
      <c r="A63" s="14" t="s">
        <v>430</v>
      </c>
      <c r="B63" s="14" t="s">
        <v>78</v>
      </c>
      <c r="C63" s="15">
        <v>69056</v>
      </c>
      <c r="D63" s="16">
        <f>'Gastos por Rubrica'!B63</f>
        <v>7100.6299999999992</v>
      </c>
      <c r="E63" s="66">
        <f t="shared" si="4"/>
        <v>61955.37</v>
      </c>
      <c r="F63" s="66"/>
      <c r="G63" s="2"/>
      <c r="H63" s="17">
        <f t="shared" si="5"/>
        <v>0.10282422961075069</v>
      </c>
    </row>
    <row r="64" spans="1:8" ht="15">
      <c r="A64" s="14" t="s">
        <v>430</v>
      </c>
      <c r="B64" s="14" t="s">
        <v>19</v>
      </c>
      <c r="C64" s="15">
        <v>218400</v>
      </c>
      <c r="D64" s="16">
        <f>'Gastos por Rubrica'!B64</f>
        <v>22212.759999999991</v>
      </c>
      <c r="E64" s="66">
        <f t="shared" si="4"/>
        <v>196187.24000000002</v>
      </c>
      <c r="F64" s="66"/>
      <c r="G64" s="2"/>
      <c r="H64" s="17">
        <f t="shared" si="5"/>
        <v>0.10170677655677651</v>
      </c>
    </row>
    <row r="65" spans="1:8" ht="15">
      <c r="A65" s="14" t="s">
        <v>430</v>
      </c>
      <c r="B65" s="14" t="s">
        <v>34</v>
      </c>
      <c r="C65" s="15">
        <v>79444</v>
      </c>
      <c r="D65" s="16">
        <f>'Gastos por Rubrica'!B65</f>
        <v>17414.97</v>
      </c>
      <c r="E65" s="66">
        <f t="shared" si="4"/>
        <v>62029.03</v>
      </c>
      <c r="F65" s="66"/>
      <c r="G65" s="2"/>
      <c r="H65" s="17">
        <f t="shared" si="5"/>
        <v>0.21921063894063744</v>
      </c>
    </row>
    <row r="66" spans="1:8" ht="15" hidden="1">
      <c r="A66" s="8" t="s">
        <v>426</v>
      </c>
      <c r="B66" s="8" t="s">
        <v>477</v>
      </c>
      <c r="C66" s="9"/>
      <c r="D66" s="10">
        <f>'Gastos por Rubrica'!B66</f>
        <v>0</v>
      </c>
      <c r="E66" s="65" t="s">
        <v>428</v>
      </c>
      <c r="F66" s="65"/>
      <c r="G66" s="11"/>
    </row>
    <row r="67" spans="1:8" ht="15">
      <c r="A67" s="14" t="s">
        <v>430</v>
      </c>
      <c r="B67" s="14" t="s">
        <v>478</v>
      </c>
      <c r="C67" s="15">
        <v>20000</v>
      </c>
      <c r="D67" s="16">
        <f>'Gastos por Rubrica'!B67</f>
        <v>0</v>
      </c>
      <c r="E67" s="66">
        <f t="shared" ref="E67:E74" si="6">C67-D67</f>
        <v>20000</v>
      </c>
      <c r="F67" s="66"/>
      <c r="G67" s="2"/>
      <c r="H67" s="17">
        <f t="shared" ref="H67:H74" si="7">D67/C67</f>
        <v>0</v>
      </c>
    </row>
    <row r="68" spans="1:8" ht="15">
      <c r="A68" s="14" t="s">
        <v>430</v>
      </c>
      <c r="B68" s="14" t="s">
        <v>479</v>
      </c>
      <c r="C68" s="15">
        <v>20000</v>
      </c>
      <c r="D68" s="16">
        <f>'Gastos por Rubrica'!B68</f>
        <v>0</v>
      </c>
      <c r="E68" s="66">
        <f t="shared" si="6"/>
        <v>20000</v>
      </c>
      <c r="F68" s="66"/>
      <c r="G68" s="2"/>
      <c r="H68" s="17">
        <f t="shared" si="7"/>
        <v>0</v>
      </c>
    </row>
    <row r="69" spans="1:8" ht="15">
      <c r="A69" s="14" t="s">
        <v>430</v>
      </c>
      <c r="B69" s="14" t="s">
        <v>291</v>
      </c>
      <c r="C69" s="15">
        <v>33790</v>
      </c>
      <c r="D69" s="16">
        <f>'Gastos por Rubrica'!B69</f>
        <v>7685.5400000000009</v>
      </c>
      <c r="E69" s="66">
        <f t="shared" si="6"/>
        <v>26104.46</v>
      </c>
      <c r="F69" s="66"/>
      <c r="G69" s="2"/>
      <c r="H69" s="17">
        <f t="shared" si="7"/>
        <v>0.22745013317549573</v>
      </c>
    </row>
    <row r="70" spans="1:8" ht="15">
      <c r="A70" s="14" t="s">
        <v>430</v>
      </c>
      <c r="B70" s="14" t="s">
        <v>95</v>
      </c>
      <c r="C70" s="15">
        <v>77684</v>
      </c>
      <c r="D70" s="16">
        <f>'Gastos por Rubrica'!B70</f>
        <v>7475.4500000000007</v>
      </c>
      <c r="E70" s="66">
        <f t="shared" si="6"/>
        <v>70208.55</v>
      </c>
      <c r="F70" s="66"/>
      <c r="G70" s="2"/>
      <c r="H70" s="17">
        <f t="shared" si="7"/>
        <v>9.6228953194995123E-2</v>
      </c>
    </row>
    <row r="71" spans="1:8" ht="15">
      <c r="A71" s="14" t="s">
        <v>430</v>
      </c>
      <c r="B71" s="14" t="s">
        <v>480</v>
      </c>
      <c r="C71" s="15">
        <v>20000</v>
      </c>
      <c r="D71" s="16">
        <f>'Gastos por Rubrica'!B71</f>
        <v>0</v>
      </c>
      <c r="E71" s="66">
        <f t="shared" si="6"/>
        <v>20000</v>
      </c>
      <c r="F71" s="66"/>
      <c r="G71" s="2"/>
      <c r="H71" s="17">
        <f t="shared" si="7"/>
        <v>0</v>
      </c>
    </row>
    <row r="72" spans="1:8" ht="15">
      <c r="A72" s="14" t="s">
        <v>430</v>
      </c>
      <c r="B72" s="14" t="s">
        <v>74</v>
      </c>
      <c r="C72" s="15">
        <v>20000</v>
      </c>
      <c r="D72" s="16">
        <f>'Gastos por Rubrica'!B72</f>
        <v>3259.5299999999997</v>
      </c>
      <c r="E72" s="66">
        <f t="shared" si="6"/>
        <v>16740.47</v>
      </c>
      <c r="F72" s="66"/>
      <c r="G72" s="2"/>
      <c r="H72" s="17">
        <f t="shared" si="7"/>
        <v>0.1629765</v>
      </c>
    </row>
    <row r="73" spans="1:8" ht="15">
      <c r="A73" s="14" t="s">
        <v>430</v>
      </c>
      <c r="B73" s="14" t="s">
        <v>481</v>
      </c>
      <c r="C73" s="15">
        <v>31740</v>
      </c>
      <c r="D73" s="16">
        <f>'Gastos por Rubrica'!B73</f>
        <v>0</v>
      </c>
      <c r="E73" s="66">
        <f t="shared" si="6"/>
        <v>31740</v>
      </c>
      <c r="F73" s="66"/>
      <c r="G73" s="2"/>
      <c r="H73" s="17">
        <f t="shared" si="7"/>
        <v>0</v>
      </c>
    </row>
    <row r="74" spans="1:8" ht="15">
      <c r="A74" s="14" t="s">
        <v>430</v>
      </c>
      <c r="B74" s="14" t="s">
        <v>126</v>
      </c>
      <c r="C74" s="15">
        <v>30818</v>
      </c>
      <c r="D74" s="16">
        <f>'Gastos por Rubrica'!B74</f>
        <v>1113.28</v>
      </c>
      <c r="E74" s="66">
        <f t="shared" si="6"/>
        <v>29704.720000000001</v>
      </c>
      <c r="F74" s="66"/>
      <c r="G74" s="2"/>
      <c r="H74" s="17">
        <f t="shared" si="7"/>
        <v>3.6124342916477384E-2</v>
      </c>
    </row>
    <row r="75" spans="1:8" ht="15">
      <c r="E75" s="67"/>
      <c r="F75" s="67"/>
      <c r="H75" s="17"/>
    </row>
    <row r="76" spans="1:8" ht="14.25" customHeight="1">
      <c r="C76" s="31">
        <f>SUM(C4:C74)</f>
        <v>2402384</v>
      </c>
      <c r="D76" s="31">
        <f>SUM(D4:D74)</f>
        <v>212006.31999999998</v>
      </c>
      <c r="E76" s="32"/>
      <c r="F76" s="33"/>
      <c r="G76" s="32"/>
      <c r="H76" s="34">
        <f>D76/C76</f>
        <v>8.8248306682029182E-2</v>
      </c>
    </row>
  </sheetData>
  <sheetProtection algorithmName="SHA-512" hashValue="lkbkXGVXpE8zltZTaik03AJhaidlcIPGjPJIT8QKIcILgdk6hFmtXMsldrB2CBI+nkiJzpamXM0VMEIKpAujpA==" saltValue="xKO1+u0A/q+KKYNYNRkS1A==" spinCount="100000" sheet="1" objects="1" scenarios="1" autoFilter="0"/>
  <autoFilter ref="A1:H74" xr:uid="{F2BC7D78-694F-4824-8D6F-74F731DCA63C}">
    <filterColumn colId="0">
      <filters>
        <filter val="PROAP"/>
      </filters>
    </filterColumn>
    <filterColumn colId="4" showButton="0"/>
  </autoFilter>
  <mergeCells count="76">
    <mergeCell ref="E75:F75"/>
    <mergeCell ref="E70:F70"/>
    <mergeCell ref="E71:F71"/>
    <mergeCell ref="E72:F72"/>
    <mergeCell ref="E73:F73"/>
    <mergeCell ref="E74:F74"/>
    <mergeCell ref="E65:F65"/>
    <mergeCell ref="E66:F66"/>
    <mergeCell ref="E67:F67"/>
    <mergeCell ref="E68:F68"/>
    <mergeCell ref="E69:F69"/>
    <mergeCell ref="E60:F60"/>
    <mergeCell ref="E61:F61"/>
    <mergeCell ref="E62:F62"/>
    <mergeCell ref="E63:F63"/>
    <mergeCell ref="E64:F64"/>
    <mergeCell ref="E55:F55"/>
    <mergeCell ref="E56:F56"/>
    <mergeCell ref="E57:F57"/>
    <mergeCell ref="E58:F58"/>
    <mergeCell ref="E59:F59"/>
    <mergeCell ref="E50:F50"/>
    <mergeCell ref="E51:F51"/>
    <mergeCell ref="E52:F52"/>
    <mergeCell ref="E53:F53"/>
    <mergeCell ref="E54:F54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5:F5"/>
    <mergeCell ref="E6:F6"/>
    <mergeCell ref="E7:F7"/>
    <mergeCell ref="E8:F8"/>
    <mergeCell ref="E9:F9"/>
    <mergeCell ref="E1:F1"/>
    <mergeCell ref="J1:L1"/>
    <mergeCell ref="E2:F2"/>
    <mergeCell ref="E3:F3"/>
    <mergeCell ref="E4:F4"/>
  </mergeCells>
  <conditionalFormatting sqref="H4:H74">
    <cfRule type="cellIs" dxfId="2" priority="2" operator="between">
      <formula>0.5000001</formula>
      <formula>0.69999</formula>
    </cfRule>
    <cfRule type="cellIs" dxfId="1" priority="3" operator="lessThanOrEqual">
      <formula>0.5</formula>
    </cfRule>
  </conditionalFormatting>
  <conditionalFormatting sqref="H2:H74">
    <cfRule type="cellIs" dxfId="0" priority="4" operator="greaterThan">
      <formula>0.7</formula>
    </cfRule>
  </conditionalFormatting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6"/>
  <sheetViews>
    <sheetView zoomScaleNormal="100" workbookViewId="0">
      <pane xSplit="1" ySplit="1" topLeftCell="B2" activePane="bottomRight" state="frozen"/>
      <selection pane="bottomRight"/>
      <selection pane="bottomLeft" activeCell="A2" sqref="A2"/>
      <selection pane="topRight" activeCell="B1" sqref="B1"/>
    </sheetView>
  </sheetViews>
  <sheetFormatPr defaultColWidth="8.7109375" defaultRowHeight="14.25" customHeight="1"/>
  <cols>
    <col min="1" max="1" width="73.28515625" customWidth="1"/>
    <col min="2" max="2" width="14.85546875" style="7" customWidth="1"/>
    <col min="3" max="3" width="27.85546875" customWidth="1"/>
    <col min="4" max="4" width="18.5703125" customWidth="1"/>
    <col min="5" max="5" width="37.7109375" customWidth="1"/>
    <col min="6" max="6" width="27" customWidth="1"/>
    <col min="7" max="7" width="20.140625" customWidth="1"/>
    <col min="8" max="8" width="23.28515625" customWidth="1"/>
    <col min="9" max="9" width="28.28515625" customWidth="1"/>
    <col min="10" max="10" width="14.28515625" customWidth="1"/>
    <col min="11" max="11" width="20.85546875" customWidth="1"/>
    <col min="12" max="12" width="13.85546875" customWidth="1"/>
    <col min="13" max="13" width="20.42578125" customWidth="1"/>
  </cols>
  <sheetData>
    <row r="1" spans="1:13" s="25" customFormat="1" ht="14.25" customHeight="1">
      <c r="A1" s="21" t="s">
        <v>420</v>
      </c>
      <c r="B1" s="22" t="s">
        <v>482</v>
      </c>
      <c r="C1" s="22" t="s">
        <v>194</v>
      </c>
      <c r="D1" s="22" t="s">
        <v>13</v>
      </c>
      <c r="E1" s="22" t="s">
        <v>38</v>
      </c>
      <c r="F1" s="22" t="s">
        <v>433</v>
      </c>
      <c r="G1" s="22" t="s">
        <v>431</v>
      </c>
      <c r="H1" s="23" t="s">
        <v>435</v>
      </c>
      <c r="I1" s="23" t="s">
        <v>166</v>
      </c>
      <c r="J1" s="23" t="s">
        <v>436</v>
      </c>
      <c r="K1" s="23" t="s">
        <v>438</v>
      </c>
      <c r="L1" s="24" t="s">
        <v>161</v>
      </c>
      <c r="M1" s="24" t="s">
        <v>440</v>
      </c>
    </row>
    <row r="2" spans="1:13" ht="14.25" customHeight="1">
      <c r="A2" s="26" t="s">
        <v>427</v>
      </c>
      <c r="B2" s="27">
        <f t="shared" ref="B2:B33" si="0">SUM(C2:M2)</f>
        <v>0</v>
      </c>
      <c r="C2" s="28">
        <f>SUMIFS(Lançamentos!$I$2:$I$2004,Lançamentos!$B$2:$B$2004,A2,Lançamentos!$C$2:$C$2004,$C$1)</f>
        <v>0</v>
      </c>
      <c r="D2" s="28">
        <f>SUMIFS(Lançamentos!$I$2:$I$2004,Lançamentos!$B$2:$B$2004,A2,Lançamentos!$C$2:$C$2004,$D$1)</f>
        <v>0</v>
      </c>
      <c r="E2" s="28">
        <f>SUMIFS(Lançamentos!$I$2:$I$2004,Lançamentos!$B$2:$B$2004,A2,Lançamentos!$C$2:$C$2004,$E$1)</f>
        <v>0</v>
      </c>
      <c r="F2" s="28">
        <f>SUMIFS(Lançamentos!$I$2:$I$2004,Lançamentos!$B$2:$B$2004,A2,Lançamentos!$C$2:$C$2004,$F$1)</f>
        <v>0</v>
      </c>
      <c r="G2" s="28">
        <f>SUMIFS(Lançamentos!$I$2:$I$2004,Lançamentos!$B$2:$B$2004,A2,Lançamentos!$C$2:$C$2004,$G$1)</f>
        <v>0</v>
      </c>
      <c r="H2" s="28">
        <f>SUMIFS(Lançamentos!$I$2:$I$2004,Lançamentos!$B$2:$B$2004,A2,Lançamentos!$C$2:$C$2004,$H$1)</f>
        <v>0</v>
      </c>
      <c r="I2" s="28">
        <f>SUMIFS(Lançamentos!$I$2:$I$2004,Lançamentos!$B$2:$B$2004,A2,Lançamentos!$C$2:$C$2004,$I$1)</f>
        <v>0</v>
      </c>
      <c r="J2" s="28">
        <f>SUMIFS(Lançamentos!$I$2:$I$2004,Lançamentos!$B$2:$B$2004,A2,Lançamentos!$C$2:$C$2004,$J$1)</f>
        <v>0</v>
      </c>
      <c r="K2" s="29">
        <f>SUMIFS(Lançamentos!$I$2:$I$2004,Lançamentos!$B$2:$B$2004,A2,Lançamentos!$C$2:$C$2004,$K$1)</f>
        <v>0</v>
      </c>
      <c r="L2" s="13">
        <f>SUMIFS(Lançamentos!$I$2:$I$2004,Lançamentos!$B$2:$B$2004,A2,Lançamentos!$C$2:$C$2004,$L$1)</f>
        <v>0</v>
      </c>
      <c r="M2" s="13">
        <f>SUMIFS(Lançamentos!$I$2:$I$2004,Lançamentos!$B$2:$B$2004,A2,Lançamentos!$C$2:$C$2004,$M$1)</f>
        <v>0</v>
      </c>
    </row>
    <row r="3" spans="1:13" ht="14.25" customHeight="1">
      <c r="A3" s="26" t="s">
        <v>429</v>
      </c>
      <c r="B3" s="27">
        <f t="shared" si="0"/>
        <v>0</v>
      </c>
      <c r="C3" s="28">
        <f>SUMIFS(Lançamentos!$I$2:$I$2004,Lançamentos!$B$2:$B$2004,A3,Lançamentos!$C$2:$C$2004,$C$1)</f>
        <v>0</v>
      </c>
      <c r="D3" s="28">
        <f>SUMIFS(Lançamentos!$I$2:$I$2004,Lançamentos!$B$2:$B$2004,A3,Lançamentos!$C$2:$C$2004,$D$1)</f>
        <v>0</v>
      </c>
      <c r="E3" s="28">
        <f>SUMIFS(Lançamentos!$I$2:$I$2004,Lançamentos!$B$2:$B$2004,A3,Lançamentos!$C$2:$C$2004,$E$1)</f>
        <v>0</v>
      </c>
      <c r="F3" s="28">
        <f>SUMIFS(Lançamentos!$I$2:$I$2004,Lançamentos!$B$2:$B$2004,A3,Lançamentos!$C$2:$C$2004,$F$1)</f>
        <v>0</v>
      </c>
      <c r="G3" s="28">
        <f>SUMIFS(Lançamentos!$I$2:$I$2004,Lançamentos!$B$2:$B$2004,A3,Lançamentos!$C$2:$C$2004,$G$1)</f>
        <v>0</v>
      </c>
      <c r="H3" s="28">
        <f>SUMIFS(Lançamentos!$I$2:$I$2004,Lançamentos!$B$2:$B$2004,A3,Lançamentos!$C$2:$C$2004,$H$1)</f>
        <v>0</v>
      </c>
      <c r="I3" s="28">
        <f>SUMIFS(Lançamentos!$I$2:$I$2004,Lançamentos!$B$2:$B$2004,A3,Lançamentos!$C$2:$C$2004,$I$1)</f>
        <v>0</v>
      </c>
      <c r="J3" s="28">
        <f>SUMIFS(Lançamentos!$I$2:$I$2004,Lançamentos!$B$2:$B$2004,A3,Lançamentos!$C$2:$C$2004,$J$1)</f>
        <v>0</v>
      </c>
      <c r="K3" s="29">
        <f>SUMIFS(Lançamentos!$I$2:$I$2004,Lançamentos!$B$2:$B$2004,A3,Lançamentos!$C$2:$C$2004,$K$1)</f>
        <v>0</v>
      </c>
      <c r="L3" s="13">
        <f>SUMIFS(Lançamentos!$I$2:$I$2004,Lançamentos!$B$2:$B$2004,A3,Lançamentos!$C$2:$C$2004,$L$1)</f>
        <v>0</v>
      </c>
      <c r="M3" s="13">
        <f>SUMIFS(Lançamentos!$I$2:$I$2004,Lançamentos!$B$2:$B$2004,A3,Lançamentos!$C$2:$C$2004,$M$1)</f>
        <v>0</v>
      </c>
    </row>
    <row r="4" spans="1:13" ht="14.25" customHeight="1">
      <c r="A4" s="26" t="s">
        <v>258</v>
      </c>
      <c r="B4" s="27">
        <f t="shared" si="0"/>
        <v>1000</v>
      </c>
      <c r="C4" s="28">
        <f>SUMIFS(Lançamentos!$I$2:$I$2004,Lançamentos!$B$2:$B$2004,A4,Lançamentos!$C$2:$C$2004,$C$1)</f>
        <v>1000</v>
      </c>
      <c r="D4" s="28">
        <f>SUMIFS(Lançamentos!$I$2:$I$2004,Lançamentos!$B$2:$B$2004,A4,Lançamentos!$C$2:$C$2004,$D$1)</f>
        <v>0</v>
      </c>
      <c r="E4" s="28">
        <f>SUMIFS(Lançamentos!$I$2:$I$2004,Lançamentos!$B$2:$B$2004,A4,Lançamentos!$C$2:$C$2004,$E$1)</f>
        <v>0</v>
      </c>
      <c r="F4" s="28">
        <f>SUMIFS(Lançamentos!$I$2:$I$2004,Lançamentos!$B$2:$B$2004,A4,Lançamentos!$C$2:$C$2004,$F$1)</f>
        <v>0</v>
      </c>
      <c r="G4" s="28">
        <f>SUMIFS(Lançamentos!$I$2:$I$2004,Lançamentos!$B$2:$B$2004,A4,Lançamentos!$C$2:$C$2004,$G$1)</f>
        <v>0</v>
      </c>
      <c r="H4" s="28">
        <f>SUMIFS(Lançamentos!$I$2:$I$2004,Lançamentos!$B$2:$B$2004,A4,Lançamentos!$C$2:$C$2004,$H$1)</f>
        <v>0</v>
      </c>
      <c r="I4" s="28">
        <f>SUMIFS(Lançamentos!$I$2:$I$2004,Lançamentos!$B$2:$B$2004,A4,Lançamentos!$C$2:$C$2004,$I$1)</f>
        <v>0</v>
      </c>
      <c r="J4" s="28">
        <f>SUMIFS(Lançamentos!$I$2:$I$2004,Lançamentos!$B$2:$B$2004,A4,Lançamentos!$C$2:$C$2004,$J$1)</f>
        <v>0</v>
      </c>
      <c r="K4" s="29">
        <f>SUMIFS(Lançamentos!$I$2:$I$2004,Lançamentos!$B$2:$B$2004,A4,Lançamentos!$C$2:$C$2004,$K$1)</f>
        <v>0</v>
      </c>
      <c r="L4" s="13">
        <f>SUMIFS(Lançamentos!$I$2:$I$2004,Lançamentos!$B$2:$B$2004,A4,Lançamentos!$C$2:$C$2004,$L$1)</f>
        <v>0</v>
      </c>
      <c r="M4" s="13">
        <f>SUMIFS(Lançamentos!$I$2:$I$2004,Lançamentos!$B$2:$B$2004,A4,Lançamentos!$C$2:$C$2004,$M$1)</f>
        <v>0</v>
      </c>
    </row>
    <row r="5" spans="1:13" ht="14.25" customHeight="1">
      <c r="A5" s="26" t="s">
        <v>246</v>
      </c>
      <c r="B5" s="27">
        <f t="shared" si="0"/>
        <v>17993.28</v>
      </c>
      <c r="C5" s="28">
        <f>SUMIFS(Lançamentos!$I$2:$I$2004,Lançamentos!$B$2:$B$2004,A5,Lançamentos!$C$2:$C$2004,$C$1)</f>
        <v>16500</v>
      </c>
      <c r="D5" s="28">
        <f>SUMIFS(Lançamentos!$I$2:$I$2004,Lançamentos!$B$2:$B$2004,A5,Lançamentos!$C$2:$C$2004,$D$1)</f>
        <v>1493.28</v>
      </c>
      <c r="E5" s="28">
        <f>SUMIFS(Lançamentos!$I$2:$I$2004,Lançamentos!$B$2:$B$2004,A5,Lançamentos!$C$2:$C$2004,$E$1)</f>
        <v>0</v>
      </c>
      <c r="F5" s="28">
        <f>SUMIFS(Lançamentos!$I$2:$I$2004,Lançamentos!$B$2:$B$2004,A5,Lançamentos!$C$2:$C$2004,$F$1)</f>
        <v>0</v>
      </c>
      <c r="G5" s="28">
        <f>SUMIFS(Lançamentos!$I$2:$I$2004,Lançamentos!$B$2:$B$2004,A5,Lançamentos!$C$2:$C$2004,$G$1)</f>
        <v>0</v>
      </c>
      <c r="H5" s="28">
        <f>SUMIFS(Lançamentos!$I$2:$I$2004,Lançamentos!$B$2:$B$2004,A5,Lançamentos!$C$2:$C$2004,$H$1)</f>
        <v>0</v>
      </c>
      <c r="I5" s="28">
        <f>SUMIFS(Lançamentos!$I$2:$I$2004,Lançamentos!$B$2:$B$2004,A5,Lançamentos!$C$2:$C$2004,$I$1)</f>
        <v>0</v>
      </c>
      <c r="J5" s="28">
        <f>SUMIFS(Lançamentos!$I$2:$I$2004,Lançamentos!$B$2:$B$2004,A5,Lançamentos!$C$2:$C$2004,$J$1)</f>
        <v>0</v>
      </c>
      <c r="K5" s="29">
        <f>SUMIFS(Lançamentos!$I$2:$I$2004,Lançamentos!$B$2:$B$2004,A5,Lançamentos!$C$2:$C$2004,$K$1)</f>
        <v>0</v>
      </c>
      <c r="L5" s="13">
        <f>SUMIFS(Lançamentos!$I$2:$I$2004,Lançamentos!$B$2:$B$2004,A5,Lançamentos!$C$2:$C$2004,$L$1)</f>
        <v>0</v>
      </c>
      <c r="M5" s="13">
        <f>SUMIFS(Lançamentos!$I$2:$I$2004,Lançamentos!$B$2:$B$2004,A5,Lançamentos!$C$2:$C$2004,$M$1)</f>
        <v>0</v>
      </c>
    </row>
    <row r="6" spans="1:13" ht="14.25" customHeight="1">
      <c r="A6" s="26" t="s">
        <v>432</v>
      </c>
      <c r="B6" s="27">
        <f t="shared" si="0"/>
        <v>0</v>
      </c>
      <c r="C6" s="28">
        <f>SUMIFS(Lançamentos!$I$2:$I$2004,Lançamentos!$B$2:$B$2004,A6,Lançamentos!$C$2:$C$2004,$C$1)</f>
        <v>0</v>
      </c>
      <c r="D6" s="28">
        <f>SUMIFS(Lançamentos!$I$2:$I$2004,Lançamentos!$B$2:$B$2004,A6,Lançamentos!$C$2:$C$2004,$D$1)</f>
        <v>0</v>
      </c>
      <c r="E6" s="28">
        <f>SUMIFS(Lançamentos!$I$2:$I$2004,Lançamentos!$B$2:$B$2004,A6,Lançamentos!$C$2:$C$2004,$E$1)</f>
        <v>0</v>
      </c>
      <c r="F6" s="28">
        <f>SUMIFS(Lançamentos!$I$2:$I$2004,Lançamentos!$B$2:$B$2004,A6,Lançamentos!$C$2:$C$2004,$F$1)</f>
        <v>0</v>
      </c>
      <c r="G6" s="28">
        <f>SUMIFS(Lançamentos!$I$2:$I$2004,Lançamentos!$B$2:$B$2004,A6,Lançamentos!$C$2:$C$2004,$G$1)</f>
        <v>0</v>
      </c>
      <c r="H6" s="28">
        <f>SUMIFS(Lançamentos!$I$2:$I$2004,Lançamentos!$B$2:$B$2004,A6,Lançamentos!$C$2:$C$2004,$H$1)</f>
        <v>0</v>
      </c>
      <c r="I6" s="28">
        <f>SUMIFS(Lançamentos!$I$2:$I$2004,Lançamentos!$B$2:$B$2004,A6,Lançamentos!$C$2:$C$2004,$I$1)</f>
        <v>0</v>
      </c>
      <c r="J6" s="28">
        <f>SUMIFS(Lançamentos!$I$2:$I$2004,Lançamentos!$B$2:$B$2004,A6,Lançamentos!$C$2:$C$2004,$J$1)</f>
        <v>0</v>
      </c>
      <c r="K6" s="29">
        <f>SUMIFS(Lançamentos!$I$2:$I$2004,Lançamentos!$B$2:$B$2004,A6,Lançamentos!$C$2:$C$2004,$K$1)</f>
        <v>0</v>
      </c>
      <c r="L6" s="13">
        <f>SUMIFS(Lançamentos!$I$2:$I$2004,Lançamentos!$B$2:$B$2004,A6,Lançamentos!$C$2:$C$2004,$L$1)</f>
        <v>0</v>
      </c>
      <c r="M6" s="13">
        <f>SUMIFS(Lançamentos!$I$2:$I$2004,Lançamentos!$B$2:$B$2004,A6,Lançamentos!$C$2:$C$2004,$M$1)</f>
        <v>0</v>
      </c>
    </row>
    <row r="7" spans="1:13" ht="14.25" customHeight="1">
      <c r="A7" s="26" t="s">
        <v>190</v>
      </c>
      <c r="B7" s="27">
        <f t="shared" si="0"/>
        <v>570</v>
      </c>
      <c r="C7" s="28">
        <f>SUMIFS(Lançamentos!$I$2:$I$2004,Lançamentos!$B$2:$B$2004,A7,Lançamentos!$C$2:$C$2004,$C$1)</f>
        <v>0</v>
      </c>
      <c r="D7" s="28">
        <f>SUMIFS(Lançamentos!$I$2:$I$2004,Lançamentos!$B$2:$B$2004,A7,Lançamentos!$C$2:$C$2004,$D$1)</f>
        <v>0</v>
      </c>
      <c r="E7" s="28">
        <f>SUMIFS(Lançamentos!$I$2:$I$2004,Lançamentos!$B$2:$B$2004,A7,Lançamentos!$C$2:$C$2004,$E$1)</f>
        <v>0</v>
      </c>
      <c r="F7" s="28">
        <f>SUMIFS(Lançamentos!$I$2:$I$2004,Lançamentos!$B$2:$B$2004,A7,Lançamentos!$C$2:$C$2004,$F$1)</f>
        <v>0</v>
      </c>
      <c r="G7" s="28">
        <f>SUMIFS(Lançamentos!$I$2:$I$2004,Lançamentos!$B$2:$B$2004,A7,Lançamentos!$C$2:$C$2004,$G$1)</f>
        <v>0</v>
      </c>
      <c r="H7" s="28">
        <f>SUMIFS(Lançamentos!$I$2:$I$2004,Lançamentos!$B$2:$B$2004,A7,Lançamentos!$C$2:$C$2004,$H$1)</f>
        <v>0</v>
      </c>
      <c r="I7" s="28">
        <f>SUMIFS(Lançamentos!$I$2:$I$2004,Lançamentos!$B$2:$B$2004,A7,Lançamentos!$C$2:$C$2004,$I$1)</f>
        <v>570</v>
      </c>
      <c r="J7" s="28">
        <f>SUMIFS(Lançamentos!$I$2:$I$2004,Lançamentos!$B$2:$B$2004,A7,Lançamentos!$C$2:$C$2004,$J$1)</f>
        <v>0</v>
      </c>
      <c r="K7" s="29">
        <f>SUMIFS(Lançamentos!$I$2:$I$2004,Lançamentos!$B$2:$B$2004,A7,Lançamentos!$C$2:$C$2004,$K$1)</f>
        <v>0</v>
      </c>
      <c r="L7" s="13">
        <f>SUMIFS(Lançamentos!$I$2:$I$2004,Lançamentos!$B$2:$B$2004,A7,Lançamentos!$C$2:$C$2004,$L$1)</f>
        <v>0</v>
      </c>
      <c r="M7" s="13">
        <f>SUMIFS(Lançamentos!$I$2:$I$2004,Lançamentos!$B$2:$B$2004,A7,Lançamentos!$C$2:$C$2004,$M$1)</f>
        <v>0</v>
      </c>
    </row>
    <row r="8" spans="1:13" ht="14.25" customHeight="1">
      <c r="A8" s="26" t="s">
        <v>434</v>
      </c>
      <c r="B8" s="27">
        <f t="shared" si="0"/>
        <v>0</v>
      </c>
      <c r="C8" s="28">
        <f>SUMIFS(Lançamentos!$I$2:$I$2004,Lançamentos!$B$2:$B$2004,A8,Lançamentos!$C$2:$C$2004,$C$1)</f>
        <v>0</v>
      </c>
      <c r="D8" s="28">
        <f>SUMIFS(Lançamentos!$I$2:$I$2004,Lançamentos!$B$2:$B$2004,A8,Lançamentos!$C$2:$C$2004,$D$1)</f>
        <v>0</v>
      </c>
      <c r="E8" s="28">
        <f>SUMIFS(Lançamentos!$I$2:$I$2004,Lançamentos!$B$2:$B$2004,A8,Lançamentos!$C$2:$C$2004,$E$1)</f>
        <v>0</v>
      </c>
      <c r="F8" s="28">
        <f>SUMIFS(Lançamentos!$I$2:$I$2004,Lançamentos!$B$2:$B$2004,A8,Lançamentos!$C$2:$C$2004,$F$1)</f>
        <v>0</v>
      </c>
      <c r="G8" s="28">
        <f>SUMIFS(Lançamentos!$I$2:$I$2004,Lançamentos!$B$2:$B$2004,A8,Lançamentos!$C$2:$C$2004,$G$1)</f>
        <v>0</v>
      </c>
      <c r="H8" s="28">
        <f>SUMIFS(Lançamentos!$I$2:$I$2004,Lançamentos!$B$2:$B$2004,A8,Lançamentos!$C$2:$C$2004,$H$1)</f>
        <v>0</v>
      </c>
      <c r="I8" s="28">
        <f>SUMIFS(Lançamentos!$I$2:$I$2004,Lançamentos!$B$2:$B$2004,A8,Lançamentos!$C$2:$C$2004,$I$1)</f>
        <v>0</v>
      </c>
      <c r="J8" s="28">
        <f>SUMIFS(Lançamentos!$I$2:$I$2004,Lançamentos!$B$2:$B$2004,A8,Lançamentos!$C$2:$C$2004,$J$1)</f>
        <v>0</v>
      </c>
      <c r="K8" s="29">
        <f>SUMIFS(Lançamentos!$I$2:$I$2004,Lançamentos!$B$2:$B$2004,A8,Lançamentos!$C$2:$C$2004,$K$1)</f>
        <v>0</v>
      </c>
      <c r="L8" s="13">
        <f>SUMIFS(Lançamentos!$I$2:$I$2004,Lançamentos!$B$2:$B$2004,A8,Lançamentos!$C$2:$C$2004,$L$1)</f>
        <v>0</v>
      </c>
      <c r="M8" s="13">
        <f>SUMIFS(Lançamentos!$I$2:$I$2004,Lançamentos!$B$2:$B$2004,A8,Lançamentos!$C$2:$C$2004,$M$1)</f>
        <v>0</v>
      </c>
    </row>
    <row r="9" spans="1:13" ht="14.25" customHeight="1">
      <c r="A9" s="26" t="s">
        <v>327</v>
      </c>
      <c r="B9" s="27">
        <f t="shared" si="0"/>
        <v>1113.28</v>
      </c>
      <c r="C9" s="28">
        <f>SUMIFS(Lançamentos!$I$2:$I$2004,Lançamentos!$B$2:$B$2004,A9,Lançamentos!$C$2:$C$2004,$C$1)</f>
        <v>0</v>
      </c>
      <c r="D9" s="28">
        <f>SUMIFS(Lançamentos!$I$2:$I$2004,Lançamentos!$B$2:$B$2004,A9,Lançamentos!$C$2:$C$2004,$D$1)</f>
        <v>1113.28</v>
      </c>
      <c r="E9" s="28">
        <f>SUMIFS(Lançamentos!$I$2:$I$2004,Lançamentos!$B$2:$B$2004,A9,Lançamentos!$C$2:$C$2004,$E$1)</f>
        <v>0</v>
      </c>
      <c r="F9" s="28">
        <f>SUMIFS(Lançamentos!$I$2:$I$2004,Lançamentos!$B$2:$B$2004,A9,Lançamentos!$C$2:$C$2004,$F$1)</f>
        <v>0</v>
      </c>
      <c r="G9" s="28">
        <f>SUMIFS(Lançamentos!$I$2:$I$2004,Lançamentos!$B$2:$B$2004,A9,Lançamentos!$C$2:$C$2004,$G$1)</f>
        <v>0</v>
      </c>
      <c r="H9" s="28">
        <f>SUMIFS(Lançamentos!$I$2:$I$2004,Lançamentos!$B$2:$B$2004,A9,Lançamentos!$C$2:$C$2004,$H$1)</f>
        <v>0</v>
      </c>
      <c r="I9" s="28">
        <f>SUMIFS(Lançamentos!$I$2:$I$2004,Lançamentos!$B$2:$B$2004,A9,Lançamentos!$C$2:$C$2004,$I$1)</f>
        <v>0</v>
      </c>
      <c r="J9" s="28">
        <f>SUMIFS(Lançamentos!$I$2:$I$2004,Lançamentos!$B$2:$B$2004,A9,Lançamentos!$C$2:$C$2004,$J$1)</f>
        <v>0</v>
      </c>
      <c r="K9" s="29">
        <f>SUMIFS(Lançamentos!$I$2:$I$2004,Lançamentos!$B$2:$B$2004,A9,Lançamentos!$C$2:$C$2004,$K$1)</f>
        <v>0</v>
      </c>
      <c r="L9" s="13">
        <f>SUMIFS(Lançamentos!$I$2:$I$2004,Lançamentos!$B$2:$B$2004,A9,Lançamentos!$C$2:$C$2004,$L$1)</f>
        <v>0</v>
      </c>
      <c r="M9" s="13">
        <f>SUMIFS(Lançamentos!$I$2:$I$2004,Lançamentos!$B$2:$B$2004,A9,Lançamentos!$C$2:$C$2004,$M$1)</f>
        <v>0</v>
      </c>
    </row>
    <row r="10" spans="1:13" ht="14.25" customHeight="1">
      <c r="A10" s="26" t="s">
        <v>437</v>
      </c>
      <c r="B10" s="27">
        <f t="shared" si="0"/>
        <v>0</v>
      </c>
      <c r="C10" s="28">
        <f>SUMIFS(Lançamentos!$I$2:$I$2004,Lançamentos!$B$2:$B$2004,A10,Lançamentos!$C$2:$C$2004,$C$1)</f>
        <v>0</v>
      </c>
      <c r="D10" s="28">
        <f>SUMIFS(Lançamentos!$I$2:$I$2004,Lançamentos!$B$2:$B$2004,A10,Lançamentos!$C$2:$C$2004,$D$1)</f>
        <v>0</v>
      </c>
      <c r="E10" s="28">
        <f>SUMIFS(Lançamentos!$I$2:$I$2004,Lançamentos!$B$2:$B$2004,A10,Lançamentos!$C$2:$C$2004,$E$1)</f>
        <v>0</v>
      </c>
      <c r="F10" s="28">
        <f>SUMIFS(Lançamentos!$I$2:$I$2004,Lançamentos!$B$2:$B$2004,A10,Lançamentos!$C$2:$C$2004,$F$1)</f>
        <v>0</v>
      </c>
      <c r="G10" s="28">
        <f>SUMIFS(Lançamentos!$I$2:$I$2004,Lançamentos!$B$2:$B$2004,A10,Lançamentos!$C$2:$C$2004,$G$1)</f>
        <v>0</v>
      </c>
      <c r="H10" s="28">
        <f>SUMIFS(Lançamentos!$I$2:$I$2004,Lançamentos!$B$2:$B$2004,A10,Lançamentos!$C$2:$C$2004,$H$1)</f>
        <v>0</v>
      </c>
      <c r="I10" s="28">
        <f>SUMIFS(Lançamentos!$I$2:$I$2004,Lançamentos!$B$2:$B$2004,A10,Lançamentos!$C$2:$C$2004,$I$1)</f>
        <v>0</v>
      </c>
      <c r="J10" s="28">
        <f>SUMIFS(Lançamentos!$I$2:$I$2004,Lançamentos!$B$2:$B$2004,A10,Lançamentos!$C$2:$C$2004,$J$1)</f>
        <v>0</v>
      </c>
      <c r="K10" s="29">
        <f>SUMIFS(Lançamentos!$I$2:$I$2004,Lançamentos!$B$2:$B$2004,A10,Lançamentos!$C$2:$C$2004,$K$1)</f>
        <v>0</v>
      </c>
      <c r="L10" s="13">
        <f>SUMIFS(Lançamentos!$I$2:$I$2004,Lançamentos!$B$2:$B$2004,A10,Lançamentos!$C$2:$C$2004,$L$1)</f>
        <v>0</v>
      </c>
      <c r="M10" s="13">
        <f>SUMIFS(Lançamentos!$I$2:$I$2004,Lançamentos!$B$2:$B$2004,A10,Lançamentos!$C$2:$C$2004,$M$1)</f>
        <v>0</v>
      </c>
    </row>
    <row r="11" spans="1:13" ht="14.25" customHeight="1">
      <c r="A11" s="26" t="s">
        <v>280</v>
      </c>
      <c r="B11" s="27">
        <f t="shared" si="0"/>
        <v>670</v>
      </c>
      <c r="C11" s="28">
        <f>SUMIFS(Lançamentos!$I$2:$I$2004,Lançamentos!$B$2:$B$2004,A11,Lançamentos!$C$2:$C$2004,$C$1)</f>
        <v>0</v>
      </c>
      <c r="D11" s="28">
        <f>SUMIFS(Lançamentos!$I$2:$I$2004,Lançamentos!$B$2:$B$2004,A11,Lançamentos!$C$2:$C$2004,$D$1)</f>
        <v>670</v>
      </c>
      <c r="E11" s="28">
        <f>SUMIFS(Lançamentos!$I$2:$I$2004,Lançamentos!$B$2:$B$2004,A11,Lançamentos!$C$2:$C$2004,$E$1)</f>
        <v>0</v>
      </c>
      <c r="F11" s="28">
        <f>SUMIFS(Lançamentos!$I$2:$I$2004,Lançamentos!$B$2:$B$2004,A11,Lançamentos!$C$2:$C$2004,$F$1)</f>
        <v>0</v>
      </c>
      <c r="G11" s="28">
        <f>SUMIFS(Lançamentos!$I$2:$I$2004,Lançamentos!$B$2:$B$2004,A11,Lançamentos!$C$2:$C$2004,$G$1)</f>
        <v>0</v>
      </c>
      <c r="H11" s="28">
        <f>SUMIFS(Lançamentos!$I$2:$I$2004,Lançamentos!$B$2:$B$2004,A11,Lançamentos!$C$2:$C$2004,$H$1)</f>
        <v>0</v>
      </c>
      <c r="I11" s="28">
        <f>SUMIFS(Lançamentos!$I$2:$I$2004,Lançamentos!$B$2:$B$2004,A11,Lançamentos!$C$2:$C$2004,$I$1)</f>
        <v>0</v>
      </c>
      <c r="J11" s="28">
        <f>SUMIFS(Lançamentos!$I$2:$I$2004,Lançamentos!$B$2:$B$2004,A11,Lançamentos!$C$2:$C$2004,$J$1)</f>
        <v>0</v>
      </c>
      <c r="K11" s="29">
        <f>SUMIFS(Lançamentos!$I$2:$I$2004,Lançamentos!$B$2:$B$2004,A11,Lançamentos!$C$2:$C$2004,$K$1)</f>
        <v>0</v>
      </c>
      <c r="L11" s="13">
        <f>SUMIFS(Lançamentos!$I$2:$I$2004,Lançamentos!$B$2:$B$2004,A11,Lançamentos!$C$2:$C$2004,$L$1)</f>
        <v>0</v>
      </c>
      <c r="M11" s="13">
        <f>SUMIFS(Lançamentos!$I$2:$I$2004,Lançamentos!$B$2:$B$2004,A11,Lançamentos!$C$2:$C$2004,$M$1)</f>
        <v>0</v>
      </c>
    </row>
    <row r="12" spans="1:13" ht="14.25" customHeight="1">
      <c r="A12" s="26" t="s">
        <v>219</v>
      </c>
      <c r="B12" s="27">
        <f t="shared" si="0"/>
        <v>2400</v>
      </c>
      <c r="C12" s="28">
        <f>SUMIFS(Lançamentos!$I$2:$I$2004,Lançamentos!$B$2:$B$2004,A12,Lançamentos!$C$2:$C$2004,$C$1)</f>
        <v>2400</v>
      </c>
      <c r="D12" s="28">
        <f>SUMIFS(Lançamentos!$I$2:$I$2004,Lançamentos!$B$2:$B$2004,A12,Lançamentos!$C$2:$C$2004,$D$1)</f>
        <v>0</v>
      </c>
      <c r="E12" s="28">
        <f>SUMIFS(Lançamentos!$I$2:$I$2004,Lançamentos!$B$2:$B$2004,A12,Lançamentos!$C$2:$C$2004,$E$1)</f>
        <v>0</v>
      </c>
      <c r="F12" s="28">
        <f>SUMIFS(Lançamentos!$I$2:$I$2004,Lançamentos!$B$2:$B$2004,A12,Lançamentos!$C$2:$C$2004,$F$1)</f>
        <v>0</v>
      </c>
      <c r="G12" s="28">
        <f>SUMIFS(Lançamentos!$I$2:$I$2004,Lançamentos!$B$2:$B$2004,A12,Lançamentos!$C$2:$C$2004,$G$1)</f>
        <v>0</v>
      </c>
      <c r="H12" s="28">
        <f>SUMIFS(Lançamentos!$I$2:$I$2004,Lançamentos!$B$2:$B$2004,A12,Lançamentos!$C$2:$C$2004,$H$1)</f>
        <v>0</v>
      </c>
      <c r="I12" s="28">
        <f>SUMIFS(Lançamentos!$I$2:$I$2004,Lançamentos!$B$2:$B$2004,A12,Lançamentos!$C$2:$C$2004,$I$1)</f>
        <v>0</v>
      </c>
      <c r="J12" s="28">
        <f>SUMIFS(Lançamentos!$I$2:$I$2004,Lançamentos!$B$2:$B$2004,A12,Lançamentos!$C$2:$C$2004,$J$1)</f>
        <v>0</v>
      </c>
      <c r="K12" s="29">
        <f>SUMIFS(Lançamentos!$I$2:$I$2004,Lançamentos!$B$2:$B$2004,A12,Lançamentos!$C$2:$C$2004,$K$1)</f>
        <v>0</v>
      </c>
      <c r="L12" s="13">
        <f>SUMIFS(Lançamentos!$I$2:$I$2004,Lançamentos!$B$2:$B$2004,A12,Lançamentos!$C$2:$C$2004,$L$1)</f>
        <v>0</v>
      </c>
      <c r="M12" s="13">
        <f>SUMIFS(Lançamentos!$I$2:$I$2004,Lançamentos!$B$2:$B$2004,A12,Lançamentos!$C$2:$C$2004,$M$1)</f>
        <v>0</v>
      </c>
    </row>
    <row r="13" spans="1:13" ht="14.25" customHeight="1">
      <c r="A13" s="26" t="s">
        <v>441</v>
      </c>
      <c r="B13" s="27">
        <f t="shared" si="0"/>
        <v>0</v>
      </c>
      <c r="C13" s="28">
        <f>SUMIFS(Lançamentos!$I$2:$I$2004,Lançamentos!$B$2:$B$2004,A13,Lançamentos!$C$2:$C$2004,$C$1)</f>
        <v>0</v>
      </c>
      <c r="D13" s="28">
        <f>SUMIFS(Lançamentos!$I$2:$I$2004,Lançamentos!$B$2:$B$2004,A13,Lançamentos!$C$2:$C$2004,$D$1)</f>
        <v>0</v>
      </c>
      <c r="E13" s="28">
        <f>SUMIFS(Lançamentos!$I$2:$I$2004,Lançamentos!$B$2:$B$2004,A13,Lançamentos!$C$2:$C$2004,$E$1)</f>
        <v>0</v>
      </c>
      <c r="F13" s="28">
        <f>SUMIFS(Lançamentos!$I$2:$I$2004,Lançamentos!$B$2:$B$2004,A13,Lançamentos!$C$2:$C$2004,$F$1)</f>
        <v>0</v>
      </c>
      <c r="G13" s="28">
        <f>SUMIFS(Lançamentos!$I$2:$I$2004,Lançamentos!$B$2:$B$2004,A13,Lançamentos!$C$2:$C$2004,$G$1)</f>
        <v>0</v>
      </c>
      <c r="H13" s="28">
        <f>SUMIFS(Lançamentos!$I$2:$I$2004,Lançamentos!$B$2:$B$2004,A13,Lançamentos!$C$2:$C$2004,$H$1)</f>
        <v>0</v>
      </c>
      <c r="I13" s="28">
        <f>SUMIFS(Lançamentos!$I$2:$I$2004,Lançamentos!$B$2:$B$2004,A13,Lançamentos!$C$2:$C$2004,$I$1)</f>
        <v>0</v>
      </c>
      <c r="J13" s="28">
        <f>SUMIFS(Lançamentos!$I$2:$I$2004,Lançamentos!$B$2:$B$2004,A13,Lançamentos!$C$2:$C$2004,$J$1)</f>
        <v>0</v>
      </c>
      <c r="K13" s="29">
        <f>SUMIFS(Lançamentos!$I$2:$I$2004,Lançamentos!$B$2:$B$2004,A13,Lançamentos!$C$2:$C$2004,$K$1)</f>
        <v>0</v>
      </c>
      <c r="L13" s="13">
        <f>SUMIFS(Lançamentos!$I$2:$I$2004,Lançamentos!$B$2:$B$2004,A13,Lançamentos!$C$2:$C$2004,$L$1)</f>
        <v>0</v>
      </c>
      <c r="M13" s="13">
        <f>SUMIFS(Lançamentos!$I$2:$I$2004,Lançamentos!$B$2:$B$2004,A13,Lançamentos!$C$2:$C$2004,$M$1)</f>
        <v>0</v>
      </c>
    </row>
    <row r="14" spans="1:13" ht="14.25" customHeight="1">
      <c r="A14" s="26" t="s">
        <v>442</v>
      </c>
      <c r="B14" s="27">
        <f t="shared" si="0"/>
        <v>0</v>
      </c>
      <c r="C14" s="28">
        <f>SUMIFS(Lançamentos!$I$2:$I$2004,Lançamentos!$B$2:$B$2004,A14,Lançamentos!$C$2:$C$2004,$C$1)</f>
        <v>0</v>
      </c>
      <c r="D14" s="28">
        <f>SUMIFS(Lançamentos!$I$2:$I$2004,Lançamentos!$B$2:$B$2004,A14,Lançamentos!$C$2:$C$2004,$D$1)</f>
        <v>0</v>
      </c>
      <c r="E14" s="28">
        <f>SUMIFS(Lançamentos!$I$2:$I$2004,Lançamentos!$B$2:$B$2004,A14,Lançamentos!$C$2:$C$2004,$E$1)</f>
        <v>0</v>
      </c>
      <c r="F14" s="28">
        <f>SUMIFS(Lançamentos!$I$2:$I$2004,Lançamentos!$B$2:$B$2004,A14,Lançamentos!$C$2:$C$2004,$F$1)</f>
        <v>0</v>
      </c>
      <c r="G14" s="28">
        <f>SUMIFS(Lançamentos!$I$2:$I$2004,Lançamentos!$B$2:$B$2004,A14,Lançamentos!$C$2:$C$2004,$G$1)</f>
        <v>0</v>
      </c>
      <c r="H14" s="28">
        <f>SUMIFS(Lançamentos!$I$2:$I$2004,Lançamentos!$B$2:$B$2004,A14,Lançamentos!$C$2:$C$2004,$H$1)</f>
        <v>0</v>
      </c>
      <c r="I14" s="28">
        <f>SUMIFS(Lançamentos!$I$2:$I$2004,Lançamentos!$B$2:$B$2004,A14,Lançamentos!$C$2:$C$2004,$I$1)</f>
        <v>0</v>
      </c>
      <c r="J14" s="28">
        <f>SUMIFS(Lançamentos!$I$2:$I$2004,Lançamentos!$B$2:$B$2004,A14,Lançamentos!$C$2:$C$2004,$J$1)</f>
        <v>0</v>
      </c>
      <c r="K14" s="29">
        <f>SUMIFS(Lançamentos!$I$2:$I$2004,Lançamentos!$B$2:$B$2004,A14,Lançamentos!$C$2:$C$2004,$K$1)</f>
        <v>0</v>
      </c>
      <c r="L14" s="13">
        <f>SUMIFS(Lançamentos!$I$2:$I$2004,Lançamentos!$B$2:$B$2004,A14,Lançamentos!$C$2:$C$2004,$L$1)</f>
        <v>0</v>
      </c>
      <c r="M14" s="13">
        <f>SUMIFS(Lançamentos!$I$2:$I$2004,Lançamentos!$B$2:$B$2004,A14,Lançamentos!$C$2:$C$2004,$M$1)</f>
        <v>0</v>
      </c>
    </row>
    <row r="15" spans="1:13" ht="14.25" customHeight="1">
      <c r="A15" s="26" t="s">
        <v>350</v>
      </c>
      <c r="B15" s="27">
        <f t="shared" si="0"/>
        <v>1303.28</v>
      </c>
      <c r="C15" s="28">
        <f>SUMIFS(Lançamentos!$I$2:$I$2004,Lançamentos!$B$2:$B$2004,A15,Lançamentos!$C$2:$C$2004,$C$1)</f>
        <v>0</v>
      </c>
      <c r="D15" s="28">
        <f>SUMIFS(Lançamentos!$I$2:$I$2004,Lançamentos!$B$2:$B$2004,A15,Lançamentos!$C$2:$C$2004,$D$1)</f>
        <v>1303.28</v>
      </c>
      <c r="E15" s="28">
        <f>SUMIFS(Lançamentos!$I$2:$I$2004,Lançamentos!$B$2:$B$2004,A15,Lançamentos!$C$2:$C$2004,$E$1)</f>
        <v>0</v>
      </c>
      <c r="F15" s="28">
        <f>SUMIFS(Lançamentos!$I$2:$I$2004,Lançamentos!$B$2:$B$2004,A15,Lançamentos!$C$2:$C$2004,$F$1)</f>
        <v>0</v>
      </c>
      <c r="G15" s="28">
        <f>SUMIFS(Lançamentos!$I$2:$I$2004,Lançamentos!$B$2:$B$2004,A15,Lançamentos!$C$2:$C$2004,$G$1)</f>
        <v>0</v>
      </c>
      <c r="H15" s="28">
        <f>SUMIFS(Lançamentos!$I$2:$I$2004,Lançamentos!$B$2:$B$2004,A15,Lançamentos!$C$2:$C$2004,$H$1)</f>
        <v>0</v>
      </c>
      <c r="I15" s="28">
        <f>SUMIFS(Lançamentos!$I$2:$I$2004,Lançamentos!$B$2:$B$2004,A15,Lançamentos!$C$2:$C$2004,$I$1)</f>
        <v>0</v>
      </c>
      <c r="J15" s="28">
        <f>SUMIFS(Lançamentos!$I$2:$I$2004,Lançamentos!$B$2:$B$2004,A15,Lançamentos!$C$2:$C$2004,$J$1)</f>
        <v>0</v>
      </c>
      <c r="K15" s="29">
        <f>SUMIFS(Lançamentos!$I$2:$I$2004,Lançamentos!$B$2:$B$2004,A15,Lançamentos!$C$2:$C$2004,$K$1)</f>
        <v>0</v>
      </c>
      <c r="L15" s="13">
        <f>SUMIFS(Lançamentos!$I$2:$I$2004,Lançamentos!$B$2:$B$2004,A15,Lançamentos!$C$2:$C$2004,$L$1)</f>
        <v>0</v>
      </c>
      <c r="M15" s="13">
        <f>SUMIFS(Lançamentos!$I$2:$I$2004,Lançamentos!$B$2:$B$2004,A15,Lançamentos!$C$2:$C$2004,$M$1)</f>
        <v>0</v>
      </c>
    </row>
    <row r="16" spans="1:13" ht="14.25" customHeight="1">
      <c r="A16" s="26" t="s">
        <v>443</v>
      </c>
      <c r="B16" s="27">
        <f t="shared" si="0"/>
        <v>0</v>
      </c>
      <c r="C16" s="28">
        <f>SUMIFS(Lançamentos!$I$2:$I$2004,Lançamentos!$B$2:$B$2004,A16,Lançamentos!$C$2:$C$2004,$C$1)</f>
        <v>0</v>
      </c>
      <c r="D16" s="28">
        <f>SUMIFS(Lançamentos!$I$2:$I$2004,Lançamentos!$B$2:$B$2004,A16,Lançamentos!$C$2:$C$2004,$D$1)</f>
        <v>0</v>
      </c>
      <c r="E16" s="28">
        <f>SUMIFS(Lançamentos!$I$2:$I$2004,Lançamentos!$B$2:$B$2004,A16,Lançamentos!$C$2:$C$2004,$E$1)</f>
        <v>0</v>
      </c>
      <c r="F16" s="28">
        <f>SUMIFS(Lançamentos!$I$2:$I$2004,Lançamentos!$B$2:$B$2004,A16,Lançamentos!$C$2:$C$2004,$F$1)</f>
        <v>0</v>
      </c>
      <c r="G16" s="28">
        <f>SUMIFS(Lançamentos!$I$2:$I$2004,Lançamentos!$B$2:$B$2004,A16,Lançamentos!$C$2:$C$2004,$G$1)</f>
        <v>0</v>
      </c>
      <c r="H16" s="28">
        <f>SUMIFS(Lançamentos!$I$2:$I$2004,Lançamentos!$B$2:$B$2004,A16,Lançamentos!$C$2:$C$2004,$H$1)</f>
        <v>0</v>
      </c>
      <c r="I16" s="28">
        <f>SUMIFS(Lançamentos!$I$2:$I$2004,Lançamentos!$B$2:$B$2004,A16,Lançamentos!$C$2:$C$2004,$I$1)</f>
        <v>0</v>
      </c>
      <c r="J16" s="28">
        <f>SUMIFS(Lançamentos!$I$2:$I$2004,Lançamentos!$B$2:$B$2004,A16,Lançamentos!$C$2:$C$2004,$J$1)</f>
        <v>0</v>
      </c>
      <c r="K16" s="29">
        <f>SUMIFS(Lançamentos!$I$2:$I$2004,Lançamentos!$B$2:$B$2004,A16,Lançamentos!$C$2:$C$2004,$K$1)</f>
        <v>0</v>
      </c>
      <c r="L16" s="13">
        <f>SUMIFS(Lançamentos!$I$2:$I$2004,Lançamentos!$B$2:$B$2004,A16,Lançamentos!$C$2:$C$2004,$L$1)</f>
        <v>0</v>
      </c>
      <c r="M16" s="13">
        <f>SUMIFS(Lançamentos!$I$2:$I$2004,Lançamentos!$B$2:$B$2004,A16,Lançamentos!$C$2:$C$2004,$M$1)</f>
        <v>0</v>
      </c>
    </row>
    <row r="17" spans="1:13" ht="14.25" customHeight="1">
      <c r="A17" s="26" t="s">
        <v>444</v>
      </c>
      <c r="B17" s="27">
        <f t="shared" si="0"/>
        <v>0</v>
      </c>
      <c r="C17" s="28">
        <f>SUMIFS(Lançamentos!$I$2:$I$2004,Lançamentos!$B$2:$B$2004,A17,Lançamentos!$C$2:$C$2004,$C$1)</f>
        <v>0</v>
      </c>
      <c r="D17" s="28">
        <f>SUMIFS(Lançamentos!$I$2:$I$2004,Lançamentos!$B$2:$B$2004,A17,Lançamentos!$C$2:$C$2004,$D$1)</f>
        <v>0</v>
      </c>
      <c r="E17" s="28">
        <f>SUMIFS(Lançamentos!$I$2:$I$2004,Lançamentos!$B$2:$B$2004,A17,Lançamentos!$C$2:$C$2004,$E$1)</f>
        <v>0</v>
      </c>
      <c r="F17" s="28">
        <f>SUMIFS(Lançamentos!$I$2:$I$2004,Lançamentos!$B$2:$B$2004,A17,Lançamentos!$C$2:$C$2004,$F$1)</f>
        <v>0</v>
      </c>
      <c r="G17" s="28">
        <f>SUMIFS(Lançamentos!$I$2:$I$2004,Lançamentos!$B$2:$B$2004,A17,Lançamentos!$C$2:$C$2004,$G$1)</f>
        <v>0</v>
      </c>
      <c r="H17" s="28">
        <f>SUMIFS(Lançamentos!$I$2:$I$2004,Lançamentos!$B$2:$B$2004,A17,Lançamentos!$C$2:$C$2004,$H$1)</f>
        <v>0</v>
      </c>
      <c r="I17" s="28">
        <f>SUMIFS(Lançamentos!$I$2:$I$2004,Lançamentos!$B$2:$B$2004,A17,Lançamentos!$C$2:$C$2004,$I$1)</f>
        <v>0</v>
      </c>
      <c r="J17" s="28">
        <f>SUMIFS(Lançamentos!$I$2:$I$2004,Lançamentos!$B$2:$B$2004,A17,Lançamentos!$C$2:$C$2004,$J$1)</f>
        <v>0</v>
      </c>
      <c r="K17" s="29">
        <f>SUMIFS(Lançamentos!$I$2:$I$2004,Lançamentos!$B$2:$B$2004,A17,Lançamentos!$C$2:$C$2004,$K$1)</f>
        <v>0</v>
      </c>
      <c r="L17" s="13">
        <f>SUMIFS(Lançamentos!$I$2:$I$2004,Lançamentos!$B$2:$B$2004,A17,Lançamentos!$C$2:$C$2004,$L$1)</f>
        <v>0</v>
      </c>
      <c r="M17" s="13">
        <f>SUMIFS(Lançamentos!$I$2:$I$2004,Lançamentos!$B$2:$B$2004,A17,Lançamentos!$C$2:$C$2004,$M$1)</f>
        <v>0</v>
      </c>
    </row>
    <row r="18" spans="1:13" ht="14.25" customHeight="1">
      <c r="A18" s="26" t="s">
        <v>445</v>
      </c>
      <c r="B18" s="27">
        <f t="shared" si="0"/>
        <v>0</v>
      </c>
      <c r="C18" s="28">
        <f>SUMIFS(Lançamentos!$I$2:$I$2004,Lançamentos!$B$2:$B$2004,A18,Lançamentos!$C$2:$C$2004,$C$1)</f>
        <v>0</v>
      </c>
      <c r="D18" s="28">
        <f>SUMIFS(Lançamentos!$I$2:$I$2004,Lançamentos!$B$2:$B$2004,A18,Lançamentos!$C$2:$C$2004,$D$1)</f>
        <v>0</v>
      </c>
      <c r="E18" s="28">
        <f>SUMIFS(Lançamentos!$I$2:$I$2004,Lançamentos!$B$2:$B$2004,A18,Lançamentos!$C$2:$C$2004,$E$1)</f>
        <v>0</v>
      </c>
      <c r="F18" s="28">
        <f>SUMIFS(Lançamentos!$I$2:$I$2004,Lançamentos!$B$2:$B$2004,A18,Lançamentos!$C$2:$C$2004,$F$1)</f>
        <v>0</v>
      </c>
      <c r="G18" s="28">
        <f>SUMIFS(Lançamentos!$I$2:$I$2004,Lançamentos!$B$2:$B$2004,A18,Lançamentos!$C$2:$C$2004,$G$1)</f>
        <v>0</v>
      </c>
      <c r="H18" s="28">
        <f>SUMIFS(Lançamentos!$I$2:$I$2004,Lançamentos!$B$2:$B$2004,A18,Lançamentos!$C$2:$C$2004,$H$1)</f>
        <v>0</v>
      </c>
      <c r="I18" s="28">
        <f>SUMIFS(Lançamentos!$I$2:$I$2004,Lançamentos!$B$2:$B$2004,A18,Lançamentos!$C$2:$C$2004,$I$1)</f>
        <v>0</v>
      </c>
      <c r="J18" s="28">
        <f>SUMIFS(Lançamentos!$I$2:$I$2004,Lançamentos!$B$2:$B$2004,A18,Lançamentos!$C$2:$C$2004,$J$1)</f>
        <v>0</v>
      </c>
      <c r="K18" s="29">
        <f>SUMIFS(Lançamentos!$I$2:$I$2004,Lançamentos!$B$2:$B$2004,A18,Lançamentos!$C$2:$C$2004,$K$1)</f>
        <v>0</v>
      </c>
      <c r="L18" s="13">
        <f>SUMIFS(Lançamentos!$I$2:$I$2004,Lançamentos!$B$2:$B$2004,A18,Lançamentos!$C$2:$C$2004,$L$1)</f>
        <v>0</v>
      </c>
      <c r="M18" s="13">
        <f>SUMIFS(Lançamentos!$I$2:$I$2004,Lançamentos!$B$2:$B$2004,A18,Lançamentos!$C$2:$C$2004,$M$1)</f>
        <v>0</v>
      </c>
    </row>
    <row r="19" spans="1:13" ht="14.25" customHeight="1">
      <c r="A19" s="26" t="s">
        <v>27</v>
      </c>
      <c r="B19" s="27">
        <f t="shared" si="0"/>
        <v>26249.340000000004</v>
      </c>
      <c r="C19" s="28">
        <f>SUMIFS(Lançamentos!$I$2:$I$2004,Lançamentos!$B$2:$B$2004,A19,Lançamentos!$C$2:$C$2004,$C$1)</f>
        <v>12770</v>
      </c>
      <c r="D19" s="28">
        <f>SUMIFS(Lançamentos!$I$2:$I$2004,Lançamentos!$B$2:$B$2004,A19,Lançamentos!$C$2:$C$2004,$D$1)</f>
        <v>13479.340000000002</v>
      </c>
      <c r="E19" s="28">
        <f>SUMIFS(Lançamentos!$I$2:$I$2004,Lançamentos!$B$2:$B$2004,A19,Lançamentos!$C$2:$C$2004,$E$1)</f>
        <v>0</v>
      </c>
      <c r="F19" s="28">
        <f>SUMIFS(Lançamentos!$I$2:$I$2004,Lançamentos!$B$2:$B$2004,A19,Lançamentos!$C$2:$C$2004,$F$1)</f>
        <v>0</v>
      </c>
      <c r="G19" s="28">
        <f>SUMIFS(Lançamentos!$I$2:$I$2004,Lançamentos!$B$2:$B$2004,A19,Lançamentos!$C$2:$C$2004,$G$1)</f>
        <v>0</v>
      </c>
      <c r="H19" s="28">
        <f>SUMIFS(Lançamentos!$I$2:$I$2004,Lançamentos!$B$2:$B$2004,A19,Lançamentos!$C$2:$C$2004,$H$1)</f>
        <v>0</v>
      </c>
      <c r="I19" s="28">
        <f>SUMIFS(Lançamentos!$I$2:$I$2004,Lançamentos!$B$2:$B$2004,A19,Lançamentos!$C$2:$C$2004,$I$1)</f>
        <v>0</v>
      </c>
      <c r="J19" s="28">
        <f>SUMIFS(Lançamentos!$I$2:$I$2004,Lançamentos!$B$2:$B$2004,A19,Lançamentos!$C$2:$C$2004,$J$1)</f>
        <v>0</v>
      </c>
      <c r="K19" s="29">
        <f>SUMIFS(Lançamentos!$I$2:$I$2004,Lançamentos!$B$2:$B$2004,A19,Lançamentos!$C$2:$C$2004,$K$1)</f>
        <v>0</v>
      </c>
      <c r="L19" s="13">
        <f>SUMIFS(Lançamentos!$I$2:$I$2004,Lançamentos!$B$2:$B$2004,A19,Lançamentos!$C$2:$C$2004,$L$1)</f>
        <v>0</v>
      </c>
      <c r="M19" s="13">
        <f>SUMIFS(Lançamentos!$I$2:$I$2004,Lançamentos!$B$2:$B$2004,A19,Lançamentos!$C$2:$C$2004,$M$1)</f>
        <v>0</v>
      </c>
    </row>
    <row r="20" spans="1:13" ht="14.25" customHeight="1">
      <c r="A20" s="26" t="s">
        <v>446</v>
      </c>
      <c r="B20" s="27">
        <f t="shared" si="0"/>
        <v>0</v>
      </c>
      <c r="C20" s="28">
        <f>SUMIFS(Lançamentos!$I$2:$I$2004,Lançamentos!$B$2:$B$2004,A20,Lançamentos!$C$2:$C$2004,$C$1)</f>
        <v>0</v>
      </c>
      <c r="D20" s="28">
        <f>SUMIFS(Lançamentos!$I$2:$I$2004,Lançamentos!$B$2:$B$2004,A20,Lançamentos!$C$2:$C$2004,$D$1)</f>
        <v>0</v>
      </c>
      <c r="E20" s="28">
        <f>SUMIFS(Lançamentos!$I$2:$I$2004,Lançamentos!$B$2:$B$2004,A20,Lançamentos!$C$2:$C$2004,$E$1)</f>
        <v>0</v>
      </c>
      <c r="F20" s="28">
        <f>SUMIFS(Lançamentos!$I$2:$I$2004,Lançamentos!$B$2:$B$2004,A20,Lançamentos!$C$2:$C$2004,$F$1)</f>
        <v>0</v>
      </c>
      <c r="G20" s="28">
        <f>SUMIFS(Lançamentos!$I$2:$I$2004,Lançamentos!$B$2:$B$2004,A20,Lançamentos!$C$2:$C$2004,$G$1)</f>
        <v>0</v>
      </c>
      <c r="H20" s="28">
        <f>SUMIFS(Lançamentos!$I$2:$I$2004,Lançamentos!$B$2:$B$2004,A20,Lançamentos!$C$2:$C$2004,$H$1)</f>
        <v>0</v>
      </c>
      <c r="I20" s="28">
        <f>SUMIFS(Lançamentos!$I$2:$I$2004,Lançamentos!$B$2:$B$2004,A20,Lançamentos!$C$2:$C$2004,$I$1)</f>
        <v>0</v>
      </c>
      <c r="J20" s="28">
        <f>SUMIFS(Lançamentos!$I$2:$I$2004,Lançamentos!$B$2:$B$2004,A20,Lançamentos!$C$2:$C$2004,$J$1)</f>
        <v>0</v>
      </c>
      <c r="K20" s="29">
        <f>SUMIFS(Lançamentos!$I$2:$I$2004,Lançamentos!$B$2:$B$2004,A20,Lançamentos!$C$2:$C$2004,$K$1)</f>
        <v>0</v>
      </c>
      <c r="L20" s="13">
        <f>SUMIFS(Lançamentos!$I$2:$I$2004,Lançamentos!$B$2:$B$2004,A20,Lançamentos!$C$2:$C$2004,$L$1)</f>
        <v>0</v>
      </c>
      <c r="M20" s="13">
        <f>SUMIFS(Lançamentos!$I$2:$I$2004,Lançamentos!$B$2:$B$2004,A20,Lançamentos!$C$2:$C$2004,$M$1)</f>
        <v>0</v>
      </c>
    </row>
    <row r="21" spans="1:13" ht="14.25" customHeight="1">
      <c r="A21" s="26" t="s">
        <v>43</v>
      </c>
      <c r="B21" s="27">
        <f t="shared" si="0"/>
        <v>8778.57</v>
      </c>
      <c r="C21" s="28">
        <f>SUMIFS(Lançamentos!$I$2:$I$2004,Lançamentos!$B$2:$B$2004,A21,Lançamentos!$C$2:$C$2004,$C$1)</f>
        <v>2000</v>
      </c>
      <c r="D21" s="28">
        <f>SUMIFS(Lançamentos!$I$2:$I$2004,Lançamentos!$B$2:$B$2004,A21,Lançamentos!$C$2:$C$2004,$D$1)</f>
        <v>1494.1</v>
      </c>
      <c r="E21" s="28">
        <f>SUMIFS(Lançamentos!$I$2:$I$2004,Lançamentos!$B$2:$B$2004,A21,Lançamentos!$C$2:$C$2004,$E$1)</f>
        <v>1330</v>
      </c>
      <c r="F21" s="28">
        <f>SUMIFS(Lançamentos!$I$2:$I$2004,Lançamentos!$B$2:$B$2004,A21,Lançamentos!$C$2:$C$2004,$F$1)</f>
        <v>0</v>
      </c>
      <c r="G21" s="28">
        <f>SUMIFS(Lançamentos!$I$2:$I$2004,Lançamentos!$B$2:$B$2004,A21,Lançamentos!$C$2:$C$2004,$G$1)</f>
        <v>0</v>
      </c>
      <c r="H21" s="28">
        <f>SUMIFS(Lançamentos!$I$2:$I$2004,Lançamentos!$B$2:$B$2004,A21,Lançamentos!$C$2:$C$2004,$H$1)</f>
        <v>0</v>
      </c>
      <c r="I21" s="28">
        <f>SUMIFS(Lançamentos!$I$2:$I$2004,Lançamentos!$B$2:$B$2004,A21,Lançamentos!$C$2:$C$2004,$I$1)</f>
        <v>3538.34</v>
      </c>
      <c r="J21" s="28">
        <f>SUMIFS(Lançamentos!$I$2:$I$2004,Lançamentos!$B$2:$B$2004,A21,Lançamentos!$C$2:$C$2004,$J$1)</f>
        <v>0</v>
      </c>
      <c r="K21" s="29">
        <f>SUMIFS(Lançamentos!$I$2:$I$2004,Lançamentos!$B$2:$B$2004,A21,Lançamentos!$C$2:$C$2004,$K$1)</f>
        <v>0</v>
      </c>
      <c r="L21" s="13">
        <f>SUMIFS(Lançamentos!$I$2:$I$2004,Lançamentos!$B$2:$B$2004,A21,Lançamentos!$C$2:$C$2004,$L$1)</f>
        <v>416.13</v>
      </c>
      <c r="M21" s="13">
        <f>SUMIFS(Lançamentos!$I$2:$I$2004,Lançamentos!$B$2:$B$2004,A21,Lançamentos!$C$2:$C$2004,$M$1)</f>
        <v>0</v>
      </c>
    </row>
    <row r="22" spans="1:13" ht="14.25" customHeight="1">
      <c r="A22" s="26" t="s">
        <v>447</v>
      </c>
      <c r="B22" s="27">
        <f t="shared" si="0"/>
        <v>0</v>
      </c>
      <c r="C22" s="28">
        <f>SUMIFS(Lançamentos!$I$2:$I$2004,Lançamentos!$B$2:$B$2004,A22,Lançamentos!$C$2:$C$2004,$C$1)</f>
        <v>0</v>
      </c>
      <c r="D22" s="28">
        <f>SUMIFS(Lançamentos!$I$2:$I$2004,Lançamentos!$B$2:$B$2004,A22,Lançamentos!$C$2:$C$2004,$D$1)</f>
        <v>0</v>
      </c>
      <c r="E22" s="28">
        <f>SUMIFS(Lançamentos!$I$2:$I$2004,Lançamentos!$B$2:$B$2004,A22,Lançamentos!$C$2:$C$2004,$E$1)</f>
        <v>0</v>
      </c>
      <c r="F22" s="28">
        <f>SUMIFS(Lançamentos!$I$2:$I$2004,Lançamentos!$B$2:$B$2004,A22,Lançamentos!$C$2:$C$2004,$F$1)</f>
        <v>0</v>
      </c>
      <c r="G22" s="28">
        <f>SUMIFS(Lançamentos!$I$2:$I$2004,Lançamentos!$B$2:$B$2004,A22,Lançamentos!$C$2:$C$2004,$G$1)</f>
        <v>0</v>
      </c>
      <c r="H22" s="28">
        <f>SUMIFS(Lançamentos!$I$2:$I$2004,Lançamentos!$B$2:$B$2004,A22,Lançamentos!$C$2:$C$2004,$H$1)</f>
        <v>0</v>
      </c>
      <c r="I22" s="28">
        <f>SUMIFS(Lançamentos!$I$2:$I$2004,Lançamentos!$B$2:$B$2004,A22,Lançamentos!$C$2:$C$2004,$I$1)</f>
        <v>0</v>
      </c>
      <c r="J22" s="28">
        <f>SUMIFS(Lançamentos!$I$2:$I$2004,Lançamentos!$B$2:$B$2004,A22,Lançamentos!$C$2:$C$2004,$J$1)</f>
        <v>0</v>
      </c>
      <c r="K22" s="29">
        <f>SUMIFS(Lançamentos!$I$2:$I$2004,Lançamentos!$B$2:$B$2004,A22,Lançamentos!$C$2:$C$2004,$K$1)</f>
        <v>0</v>
      </c>
      <c r="L22" s="13">
        <f>SUMIFS(Lançamentos!$I$2:$I$2004,Lançamentos!$B$2:$B$2004,A22,Lançamentos!$C$2:$C$2004,$L$1)</f>
        <v>0</v>
      </c>
      <c r="M22" s="13">
        <f>SUMIFS(Lançamentos!$I$2:$I$2004,Lançamentos!$B$2:$B$2004,A22,Lançamentos!$C$2:$C$2004,$M$1)</f>
        <v>0</v>
      </c>
    </row>
    <row r="23" spans="1:13" ht="14.25" customHeight="1">
      <c r="A23" s="26" t="s">
        <v>198</v>
      </c>
      <c r="B23" s="27">
        <f t="shared" si="0"/>
        <v>1500</v>
      </c>
      <c r="C23" s="28">
        <f>SUMIFS(Lançamentos!$I$2:$I$2004,Lançamentos!$B$2:$B$2004,A23,Lançamentos!$C$2:$C$2004,$C$1)</f>
        <v>1500</v>
      </c>
      <c r="D23" s="28">
        <f>SUMIFS(Lançamentos!$I$2:$I$2004,Lançamentos!$B$2:$B$2004,A23,Lançamentos!$C$2:$C$2004,$D$1)</f>
        <v>0</v>
      </c>
      <c r="E23" s="28">
        <f>SUMIFS(Lançamentos!$I$2:$I$2004,Lançamentos!$B$2:$B$2004,A23,Lançamentos!$C$2:$C$2004,$E$1)</f>
        <v>0</v>
      </c>
      <c r="F23" s="28">
        <f>SUMIFS(Lançamentos!$I$2:$I$2004,Lançamentos!$B$2:$B$2004,A23,Lançamentos!$C$2:$C$2004,$F$1)</f>
        <v>0</v>
      </c>
      <c r="G23" s="28">
        <f>SUMIFS(Lançamentos!$I$2:$I$2004,Lançamentos!$B$2:$B$2004,A23,Lançamentos!$C$2:$C$2004,$G$1)</f>
        <v>0</v>
      </c>
      <c r="H23" s="28">
        <f>SUMIFS(Lançamentos!$I$2:$I$2004,Lançamentos!$B$2:$B$2004,A23,Lançamentos!$C$2:$C$2004,$H$1)</f>
        <v>0</v>
      </c>
      <c r="I23" s="28">
        <f>SUMIFS(Lançamentos!$I$2:$I$2004,Lançamentos!$B$2:$B$2004,A23,Lançamentos!$C$2:$C$2004,$I$1)</f>
        <v>0</v>
      </c>
      <c r="J23" s="28">
        <f>SUMIFS(Lançamentos!$I$2:$I$2004,Lançamentos!$B$2:$B$2004,A23,Lançamentos!$C$2:$C$2004,$J$1)</f>
        <v>0</v>
      </c>
      <c r="K23" s="29">
        <f>SUMIFS(Lançamentos!$I$2:$I$2004,Lançamentos!$B$2:$B$2004,A23,Lançamentos!$C$2:$C$2004,$K$1)</f>
        <v>0</v>
      </c>
      <c r="L23" s="13">
        <f>SUMIFS(Lançamentos!$I$2:$I$2004,Lançamentos!$B$2:$B$2004,A23,Lançamentos!$C$2:$C$2004,$L$1)</f>
        <v>0</v>
      </c>
      <c r="M23" s="13">
        <f>SUMIFS(Lançamentos!$I$2:$I$2004,Lançamentos!$B$2:$B$2004,A23,Lançamentos!$C$2:$C$2004,$M$1)</f>
        <v>0</v>
      </c>
    </row>
    <row r="24" spans="1:13" ht="14.25" customHeight="1">
      <c r="A24" s="26" t="s">
        <v>448</v>
      </c>
      <c r="B24" s="27">
        <f t="shared" si="0"/>
        <v>0</v>
      </c>
      <c r="C24" s="28">
        <f>SUMIFS(Lançamentos!$I$2:$I$2004,Lançamentos!$B$2:$B$2004,A24,Lançamentos!$C$2:$C$2004,$C$1)</f>
        <v>0</v>
      </c>
      <c r="D24" s="28">
        <f>SUMIFS(Lançamentos!$I$2:$I$2004,Lançamentos!$B$2:$B$2004,A24,Lançamentos!$C$2:$C$2004,$D$1)</f>
        <v>0</v>
      </c>
      <c r="E24" s="28">
        <f>SUMIFS(Lançamentos!$I$2:$I$2004,Lançamentos!$B$2:$B$2004,A24,Lançamentos!$C$2:$C$2004,$E$1)</f>
        <v>0</v>
      </c>
      <c r="F24" s="28">
        <f>SUMIFS(Lançamentos!$I$2:$I$2004,Lançamentos!$B$2:$B$2004,A24,Lançamentos!$C$2:$C$2004,$F$1)</f>
        <v>0</v>
      </c>
      <c r="G24" s="28">
        <f>SUMIFS(Lançamentos!$I$2:$I$2004,Lançamentos!$B$2:$B$2004,A24,Lançamentos!$C$2:$C$2004,$G$1)</f>
        <v>0</v>
      </c>
      <c r="H24" s="28">
        <f>SUMIFS(Lançamentos!$I$2:$I$2004,Lançamentos!$B$2:$B$2004,A24,Lançamentos!$C$2:$C$2004,$H$1)</f>
        <v>0</v>
      </c>
      <c r="I24" s="28">
        <f>SUMIFS(Lançamentos!$I$2:$I$2004,Lançamentos!$B$2:$B$2004,A24,Lançamentos!$C$2:$C$2004,$I$1)</f>
        <v>0</v>
      </c>
      <c r="J24" s="28">
        <f>SUMIFS(Lançamentos!$I$2:$I$2004,Lançamentos!$B$2:$B$2004,A24,Lançamentos!$C$2:$C$2004,$J$1)</f>
        <v>0</v>
      </c>
      <c r="K24" s="29">
        <f>SUMIFS(Lançamentos!$I$2:$I$2004,Lançamentos!$B$2:$B$2004,A24,Lançamentos!$C$2:$C$2004,$K$1)</f>
        <v>0</v>
      </c>
      <c r="L24" s="13">
        <f>SUMIFS(Lançamentos!$I$2:$I$2004,Lançamentos!$B$2:$B$2004,A24,Lançamentos!$C$2:$C$2004,$L$1)</f>
        <v>0</v>
      </c>
      <c r="M24" s="13">
        <f>SUMIFS(Lançamentos!$I$2:$I$2004,Lançamentos!$B$2:$B$2004,A24,Lançamentos!$C$2:$C$2004,$M$1)</f>
        <v>0</v>
      </c>
    </row>
    <row r="25" spans="1:13" ht="14.25" customHeight="1">
      <c r="A25" s="26" t="s">
        <v>449</v>
      </c>
      <c r="B25" s="27">
        <f t="shared" si="0"/>
        <v>0</v>
      </c>
      <c r="C25" s="28">
        <f>SUMIFS(Lançamentos!$I$2:$I$2004,Lançamentos!$B$2:$B$2004,A25,Lançamentos!$C$2:$C$2004,$C$1)</f>
        <v>0</v>
      </c>
      <c r="D25" s="28">
        <f>SUMIFS(Lançamentos!$I$2:$I$2004,Lançamentos!$B$2:$B$2004,A25,Lançamentos!$C$2:$C$2004,$D$1)</f>
        <v>0</v>
      </c>
      <c r="E25" s="28">
        <f>SUMIFS(Lançamentos!$I$2:$I$2004,Lançamentos!$B$2:$B$2004,A25,Lançamentos!$C$2:$C$2004,$E$1)</f>
        <v>0</v>
      </c>
      <c r="F25" s="28">
        <f>SUMIFS(Lançamentos!$I$2:$I$2004,Lançamentos!$B$2:$B$2004,A25,Lançamentos!$C$2:$C$2004,$F$1)</f>
        <v>0</v>
      </c>
      <c r="G25" s="28">
        <f>SUMIFS(Lançamentos!$I$2:$I$2004,Lançamentos!$B$2:$B$2004,A25,Lançamentos!$C$2:$C$2004,$G$1)</f>
        <v>0</v>
      </c>
      <c r="H25" s="28">
        <f>SUMIFS(Lançamentos!$I$2:$I$2004,Lançamentos!$B$2:$B$2004,A25,Lançamentos!$C$2:$C$2004,$H$1)</f>
        <v>0</v>
      </c>
      <c r="I25" s="28">
        <f>SUMIFS(Lançamentos!$I$2:$I$2004,Lançamentos!$B$2:$B$2004,A25,Lançamentos!$C$2:$C$2004,$I$1)</f>
        <v>0</v>
      </c>
      <c r="J25" s="28">
        <f>SUMIFS(Lançamentos!$I$2:$I$2004,Lançamentos!$B$2:$B$2004,A25,Lançamentos!$C$2:$C$2004,$J$1)</f>
        <v>0</v>
      </c>
      <c r="K25" s="29">
        <f>SUMIFS(Lançamentos!$I$2:$I$2004,Lançamentos!$B$2:$B$2004,A25,Lançamentos!$C$2:$C$2004,$K$1)</f>
        <v>0</v>
      </c>
      <c r="L25" s="13">
        <f>SUMIFS(Lançamentos!$I$2:$I$2004,Lançamentos!$B$2:$B$2004,A25,Lançamentos!$C$2:$C$2004,$L$1)</f>
        <v>0</v>
      </c>
      <c r="M25" s="13">
        <f>SUMIFS(Lançamentos!$I$2:$I$2004,Lançamentos!$B$2:$B$2004,A25,Lançamentos!$C$2:$C$2004,$M$1)</f>
        <v>0</v>
      </c>
    </row>
    <row r="26" spans="1:13" ht="14.25" customHeight="1">
      <c r="A26" s="26" t="s">
        <v>450</v>
      </c>
      <c r="B26" s="27">
        <f t="shared" si="0"/>
        <v>0</v>
      </c>
      <c r="C26" s="28">
        <f>SUMIFS(Lançamentos!$I$2:$I$2004,Lançamentos!$B$2:$B$2004,A26,Lançamentos!$C$2:$C$2004,$C$1)</f>
        <v>0</v>
      </c>
      <c r="D26" s="28">
        <f>SUMIFS(Lançamentos!$I$2:$I$2004,Lançamentos!$B$2:$B$2004,A26,Lançamentos!$C$2:$C$2004,$D$1)</f>
        <v>0</v>
      </c>
      <c r="E26" s="28">
        <f>SUMIFS(Lançamentos!$I$2:$I$2004,Lançamentos!$B$2:$B$2004,A26,Lançamentos!$C$2:$C$2004,$E$1)</f>
        <v>0</v>
      </c>
      <c r="F26" s="28">
        <f>SUMIFS(Lançamentos!$I$2:$I$2004,Lançamentos!$B$2:$B$2004,A26,Lançamentos!$C$2:$C$2004,$F$1)</f>
        <v>0</v>
      </c>
      <c r="G26" s="28">
        <f>SUMIFS(Lançamentos!$I$2:$I$2004,Lançamentos!$B$2:$B$2004,A26,Lançamentos!$C$2:$C$2004,$G$1)</f>
        <v>0</v>
      </c>
      <c r="H26" s="28">
        <f>SUMIFS(Lançamentos!$I$2:$I$2004,Lançamentos!$B$2:$B$2004,A26,Lançamentos!$C$2:$C$2004,$H$1)</f>
        <v>0</v>
      </c>
      <c r="I26" s="28">
        <f>SUMIFS(Lançamentos!$I$2:$I$2004,Lançamentos!$B$2:$B$2004,A26,Lançamentos!$C$2:$C$2004,$I$1)</f>
        <v>0</v>
      </c>
      <c r="J26" s="28">
        <f>SUMIFS(Lançamentos!$I$2:$I$2004,Lançamentos!$B$2:$B$2004,A26,Lançamentos!$C$2:$C$2004,$J$1)</f>
        <v>0</v>
      </c>
      <c r="K26" s="29">
        <f>SUMIFS(Lançamentos!$I$2:$I$2004,Lançamentos!$B$2:$B$2004,A26,Lançamentos!$C$2:$C$2004,$K$1)</f>
        <v>0</v>
      </c>
      <c r="L26" s="13">
        <f>SUMIFS(Lançamentos!$I$2:$I$2004,Lançamentos!$B$2:$B$2004,A26,Lançamentos!$C$2:$C$2004,$L$1)</f>
        <v>0</v>
      </c>
      <c r="M26" s="13">
        <f>SUMIFS(Lançamentos!$I$2:$I$2004,Lançamentos!$B$2:$B$2004,A26,Lançamentos!$C$2:$C$2004,$M$1)</f>
        <v>0</v>
      </c>
    </row>
    <row r="27" spans="1:13" ht="14.25" customHeight="1">
      <c r="A27" s="26" t="s">
        <v>451</v>
      </c>
      <c r="B27" s="27">
        <f t="shared" si="0"/>
        <v>0</v>
      </c>
      <c r="C27" s="28">
        <f>SUMIFS(Lançamentos!$I$2:$I$2004,Lançamentos!$B$2:$B$2004,A27,Lançamentos!$C$2:$C$2004,$C$1)</f>
        <v>0</v>
      </c>
      <c r="D27" s="28">
        <f>SUMIFS(Lançamentos!$I$2:$I$2004,Lançamentos!$B$2:$B$2004,A27,Lançamentos!$C$2:$C$2004,$D$1)</f>
        <v>0</v>
      </c>
      <c r="E27" s="28">
        <f>SUMIFS(Lançamentos!$I$2:$I$2004,Lançamentos!$B$2:$B$2004,A27,Lançamentos!$C$2:$C$2004,$E$1)</f>
        <v>0</v>
      </c>
      <c r="F27" s="28">
        <f>SUMIFS(Lançamentos!$I$2:$I$2004,Lançamentos!$B$2:$B$2004,A27,Lançamentos!$C$2:$C$2004,$F$1)</f>
        <v>0</v>
      </c>
      <c r="G27" s="28">
        <f>SUMIFS(Lançamentos!$I$2:$I$2004,Lançamentos!$B$2:$B$2004,A27,Lançamentos!$C$2:$C$2004,$G$1)</f>
        <v>0</v>
      </c>
      <c r="H27" s="28">
        <f>SUMIFS(Lançamentos!$I$2:$I$2004,Lançamentos!$B$2:$B$2004,A27,Lançamentos!$C$2:$C$2004,$H$1)</f>
        <v>0</v>
      </c>
      <c r="I27" s="28">
        <f>SUMIFS(Lançamentos!$I$2:$I$2004,Lançamentos!$B$2:$B$2004,A27,Lançamentos!$C$2:$C$2004,$I$1)</f>
        <v>0</v>
      </c>
      <c r="J27" s="28">
        <f>SUMIFS(Lançamentos!$I$2:$I$2004,Lançamentos!$B$2:$B$2004,A27,Lançamentos!$C$2:$C$2004,$J$1)</f>
        <v>0</v>
      </c>
      <c r="K27" s="29">
        <f>SUMIFS(Lançamentos!$I$2:$I$2004,Lançamentos!$B$2:$B$2004,A27,Lançamentos!$C$2:$C$2004,$K$1)</f>
        <v>0</v>
      </c>
      <c r="L27" s="13">
        <f>SUMIFS(Lançamentos!$I$2:$I$2004,Lançamentos!$B$2:$B$2004,A27,Lançamentos!$C$2:$C$2004,$L$1)</f>
        <v>0</v>
      </c>
      <c r="M27" s="13">
        <f>SUMIFS(Lançamentos!$I$2:$I$2004,Lançamentos!$B$2:$B$2004,A27,Lançamentos!$C$2:$C$2004,$M$1)</f>
        <v>0</v>
      </c>
    </row>
    <row r="28" spans="1:13" ht="14.25" customHeight="1">
      <c r="A28" s="26" t="s">
        <v>243</v>
      </c>
      <c r="B28" s="27">
        <f t="shared" si="0"/>
        <v>1140</v>
      </c>
      <c r="C28" s="28">
        <f>SUMIFS(Lançamentos!$I$2:$I$2004,Lançamentos!$B$2:$B$2004,A28,Lançamentos!$C$2:$C$2004,$C$1)</f>
        <v>1140</v>
      </c>
      <c r="D28" s="28">
        <f>SUMIFS(Lançamentos!$I$2:$I$2004,Lançamentos!$B$2:$B$2004,A28,Lançamentos!$C$2:$C$2004,$D$1)</f>
        <v>0</v>
      </c>
      <c r="E28" s="28">
        <f>SUMIFS(Lançamentos!$I$2:$I$2004,Lançamentos!$B$2:$B$2004,A28,Lançamentos!$C$2:$C$2004,$E$1)</f>
        <v>0</v>
      </c>
      <c r="F28" s="28">
        <f>SUMIFS(Lançamentos!$I$2:$I$2004,Lançamentos!$B$2:$B$2004,A28,Lançamentos!$C$2:$C$2004,$F$1)</f>
        <v>0</v>
      </c>
      <c r="G28" s="28">
        <f>SUMIFS(Lançamentos!$I$2:$I$2004,Lançamentos!$B$2:$B$2004,A28,Lançamentos!$C$2:$C$2004,$G$1)</f>
        <v>0</v>
      </c>
      <c r="H28" s="28">
        <f>SUMIFS(Lançamentos!$I$2:$I$2004,Lançamentos!$B$2:$B$2004,A28,Lançamentos!$C$2:$C$2004,$H$1)</f>
        <v>0</v>
      </c>
      <c r="I28" s="28">
        <f>SUMIFS(Lançamentos!$I$2:$I$2004,Lançamentos!$B$2:$B$2004,A28,Lançamentos!$C$2:$C$2004,$I$1)</f>
        <v>0</v>
      </c>
      <c r="J28" s="28">
        <f>SUMIFS(Lançamentos!$I$2:$I$2004,Lançamentos!$B$2:$B$2004,A28,Lançamentos!$C$2:$C$2004,$J$1)</f>
        <v>0</v>
      </c>
      <c r="K28" s="29">
        <f>SUMIFS(Lançamentos!$I$2:$I$2004,Lançamentos!$B$2:$B$2004,A28,Lançamentos!$C$2:$C$2004,$K$1)</f>
        <v>0</v>
      </c>
      <c r="L28" s="13">
        <f>SUMIFS(Lançamentos!$I$2:$I$2004,Lançamentos!$B$2:$B$2004,A28,Lançamentos!$C$2:$C$2004,$L$1)</f>
        <v>0</v>
      </c>
      <c r="M28" s="13">
        <f>SUMIFS(Lançamentos!$I$2:$I$2004,Lançamentos!$B$2:$B$2004,A28,Lançamentos!$C$2:$C$2004,$M$1)</f>
        <v>0</v>
      </c>
    </row>
    <row r="29" spans="1:13" ht="14.25" customHeight="1">
      <c r="A29" s="26" t="s">
        <v>452</v>
      </c>
      <c r="B29" s="27">
        <f t="shared" si="0"/>
        <v>0</v>
      </c>
      <c r="C29" s="28">
        <f>SUMIFS(Lançamentos!$I$2:$I$2004,Lançamentos!$B$2:$B$2004,A29,Lançamentos!$C$2:$C$2004,$C$1)</f>
        <v>0</v>
      </c>
      <c r="D29" s="28">
        <f>SUMIFS(Lançamentos!$I$2:$I$2004,Lançamentos!$B$2:$B$2004,A29,Lançamentos!$C$2:$C$2004,$D$1)</f>
        <v>0</v>
      </c>
      <c r="E29" s="28">
        <f>SUMIFS(Lançamentos!$I$2:$I$2004,Lançamentos!$B$2:$B$2004,A29,Lançamentos!$C$2:$C$2004,$E$1)</f>
        <v>0</v>
      </c>
      <c r="F29" s="28">
        <f>SUMIFS(Lançamentos!$I$2:$I$2004,Lançamentos!$B$2:$B$2004,A29,Lançamentos!$C$2:$C$2004,$F$1)</f>
        <v>0</v>
      </c>
      <c r="G29" s="28">
        <f>SUMIFS(Lançamentos!$I$2:$I$2004,Lançamentos!$B$2:$B$2004,A29,Lançamentos!$C$2:$C$2004,$G$1)</f>
        <v>0</v>
      </c>
      <c r="H29" s="28">
        <f>SUMIFS(Lançamentos!$I$2:$I$2004,Lançamentos!$B$2:$B$2004,A29,Lançamentos!$C$2:$C$2004,$H$1)</f>
        <v>0</v>
      </c>
      <c r="I29" s="28">
        <f>SUMIFS(Lançamentos!$I$2:$I$2004,Lançamentos!$B$2:$B$2004,A29,Lançamentos!$C$2:$C$2004,$I$1)</f>
        <v>0</v>
      </c>
      <c r="J29" s="28">
        <f>SUMIFS(Lançamentos!$I$2:$I$2004,Lançamentos!$B$2:$B$2004,A29,Lançamentos!$C$2:$C$2004,$J$1)</f>
        <v>0</v>
      </c>
      <c r="K29" s="29">
        <f>SUMIFS(Lançamentos!$I$2:$I$2004,Lançamentos!$B$2:$B$2004,A29,Lançamentos!$C$2:$C$2004,$K$1)</f>
        <v>0</v>
      </c>
      <c r="L29" s="13">
        <f>SUMIFS(Lançamentos!$I$2:$I$2004,Lançamentos!$B$2:$B$2004,A29,Lançamentos!$C$2:$C$2004,$L$1)</f>
        <v>0</v>
      </c>
      <c r="M29" s="13">
        <f>SUMIFS(Lançamentos!$I$2:$I$2004,Lançamentos!$B$2:$B$2004,A29,Lançamentos!$C$2:$C$2004,$M$1)</f>
        <v>0</v>
      </c>
    </row>
    <row r="30" spans="1:13" ht="14.25" customHeight="1">
      <c r="A30" s="26" t="s">
        <v>57</v>
      </c>
      <c r="B30" s="27">
        <f t="shared" si="0"/>
        <v>24199.059999999998</v>
      </c>
      <c r="C30" s="28">
        <f>SUMIFS(Lançamentos!$I$2:$I$2004,Lançamentos!$B$2:$B$2004,A30,Lançamentos!$C$2:$C$2004,$C$1)</f>
        <v>0</v>
      </c>
      <c r="D30" s="28">
        <f>SUMIFS(Lançamentos!$I$2:$I$2004,Lançamentos!$B$2:$B$2004,A30,Lançamentos!$C$2:$C$2004,$D$1)</f>
        <v>22699.059999999998</v>
      </c>
      <c r="E30" s="28">
        <f>SUMIFS(Lançamentos!$I$2:$I$2004,Lançamentos!$B$2:$B$2004,A30,Lançamentos!$C$2:$C$2004,$E$1)</f>
        <v>0</v>
      </c>
      <c r="F30" s="28">
        <f>SUMIFS(Lançamentos!$I$2:$I$2004,Lançamentos!$B$2:$B$2004,A30,Lançamentos!$C$2:$C$2004,$F$1)</f>
        <v>0</v>
      </c>
      <c r="G30" s="28">
        <f>SUMIFS(Lançamentos!$I$2:$I$2004,Lançamentos!$B$2:$B$2004,A30,Lançamentos!$C$2:$C$2004,$G$1)</f>
        <v>0</v>
      </c>
      <c r="H30" s="28">
        <f>SUMIFS(Lançamentos!$I$2:$I$2004,Lançamentos!$B$2:$B$2004,A30,Lançamentos!$C$2:$C$2004,$H$1)</f>
        <v>0</v>
      </c>
      <c r="I30" s="28">
        <f>SUMIFS(Lançamentos!$I$2:$I$2004,Lançamentos!$B$2:$B$2004,A30,Lançamentos!$C$2:$C$2004,$I$1)</f>
        <v>1500</v>
      </c>
      <c r="J30" s="28">
        <f>SUMIFS(Lançamentos!$I$2:$I$2004,Lançamentos!$B$2:$B$2004,A30,Lançamentos!$C$2:$C$2004,$J$1)</f>
        <v>0</v>
      </c>
      <c r="K30" s="29">
        <f>SUMIFS(Lançamentos!$I$2:$I$2004,Lançamentos!$B$2:$B$2004,A30,Lançamentos!$C$2:$C$2004,$K$1)</f>
        <v>0</v>
      </c>
      <c r="L30" s="13">
        <f>SUMIFS(Lançamentos!$I$2:$I$2004,Lançamentos!$B$2:$B$2004,A30,Lançamentos!$C$2:$C$2004,$L$1)</f>
        <v>0</v>
      </c>
      <c r="M30" s="13">
        <f>SUMIFS(Lançamentos!$I$2:$I$2004,Lançamentos!$B$2:$B$2004,A30,Lançamentos!$C$2:$C$2004,$M$1)</f>
        <v>0</v>
      </c>
    </row>
    <row r="31" spans="1:13" ht="14.25" customHeight="1">
      <c r="A31" s="26" t="s">
        <v>193</v>
      </c>
      <c r="B31" s="27">
        <f t="shared" si="0"/>
        <v>3040</v>
      </c>
      <c r="C31" s="28">
        <f>SUMIFS(Lançamentos!$I$2:$I$2004,Lançamentos!$B$2:$B$2004,A31,Lançamentos!$C$2:$C$2004,$C$1)</f>
        <v>3040</v>
      </c>
      <c r="D31" s="28">
        <f>SUMIFS(Lançamentos!$I$2:$I$2004,Lançamentos!$B$2:$B$2004,A31,Lançamentos!$C$2:$C$2004,$D$1)</f>
        <v>0</v>
      </c>
      <c r="E31" s="28">
        <f>SUMIFS(Lançamentos!$I$2:$I$2004,Lançamentos!$B$2:$B$2004,A31,Lançamentos!$C$2:$C$2004,$E$1)</f>
        <v>0</v>
      </c>
      <c r="F31" s="28">
        <f>SUMIFS(Lançamentos!$I$2:$I$2004,Lançamentos!$B$2:$B$2004,A31,Lançamentos!$C$2:$C$2004,$F$1)</f>
        <v>0</v>
      </c>
      <c r="G31" s="28">
        <f>SUMIFS(Lançamentos!$I$2:$I$2004,Lançamentos!$B$2:$B$2004,A31,Lançamentos!$C$2:$C$2004,$G$1)</f>
        <v>0</v>
      </c>
      <c r="H31" s="28">
        <f>SUMIFS(Lançamentos!$I$2:$I$2004,Lançamentos!$B$2:$B$2004,A31,Lançamentos!$C$2:$C$2004,$H$1)</f>
        <v>0</v>
      </c>
      <c r="I31" s="28">
        <f>SUMIFS(Lançamentos!$I$2:$I$2004,Lançamentos!$B$2:$B$2004,A31,Lançamentos!$C$2:$C$2004,$I$1)</f>
        <v>0</v>
      </c>
      <c r="J31" s="28">
        <f>SUMIFS(Lançamentos!$I$2:$I$2004,Lançamentos!$B$2:$B$2004,A31,Lançamentos!$C$2:$C$2004,$J$1)</f>
        <v>0</v>
      </c>
      <c r="K31" s="29">
        <f>SUMIFS(Lançamentos!$I$2:$I$2004,Lançamentos!$B$2:$B$2004,A31,Lançamentos!$C$2:$C$2004,$K$1)</f>
        <v>0</v>
      </c>
      <c r="L31" s="13">
        <f>SUMIFS(Lançamentos!$I$2:$I$2004,Lançamentos!$B$2:$B$2004,A31,Lançamentos!$C$2:$C$2004,$L$1)</f>
        <v>0</v>
      </c>
      <c r="M31" s="13">
        <f>SUMIFS(Lançamentos!$I$2:$I$2004,Lançamentos!$B$2:$B$2004,A31,Lançamentos!$C$2:$C$2004,$M$1)</f>
        <v>0</v>
      </c>
    </row>
    <row r="32" spans="1:13" ht="15">
      <c r="A32" s="26" t="s">
        <v>453</v>
      </c>
      <c r="B32" s="27">
        <f t="shared" si="0"/>
        <v>0</v>
      </c>
      <c r="C32" s="28">
        <f>SUMIFS(Lançamentos!$I$2:$I$2004,Lançamentos!$B$2:$B$2004,A32,Lançamentos!$C$2:$C$2004,$C$1)</f>
        <v>0</v>
      </c>
      <c r="D32" s="28">
        <f>SUMIFS(Lançamentos!$I$2:$I$2004,Lançamentos!$B$2:$B$2004,A32,Lançamentos!$C$2:$C$2004,$D$1)</f>
        <v>0</v>
      </c>
      <c r="E32" s="28">
        <f>SUMIFS(Lançamentos!$I$2:$I$2004,Lançamentos!$B$2:$B$2004,A32,Lançamentos!$C$2:$C$2004,$E$1)</f>
        <v>0</v>
      </c>
      <c r="F32" s="28">
        <f>SUMIFS(Lançamentos!$I$2:$I$2004,Lançamentos!$B$2:$B$2004,A32,Lançamentos!$C$2:$C$2004,$F$1)</f>
        <v>0</v>
      </c>
      <c r="G32" s="28">
        <f>SUMIFS(Lançamentos!$I$2:$I$2004,Lançamentos!$B$2:$B$2004,A32,Lançamentos!$C$2:$C$2004,$G$1)</f>
        <v>0</v>
      </c>
      <c r="H32" s="28">
        <f>SUMIFS(Lançamentos!$I$2:$I$2004,Lançamentos!$B$2:$B$2004,A32,Lançamentos!$C$2:$C$2004,$H$1)</f>
        <v>0</v>
      </c>
      <c r="I32" s="28">
        <f>SUMIFS(Lançamentos!$I$2:$I$2004,Lançamentos!$B$2:$B$2004,A32,Lançamentos!$C$2:$C$2004,$I$1)</f>
        <v>0</v>
      </c>
      <c r="J32" s="28">
        <f>SUMIFS(Lançamentos!$I$2:$I$2004,Lançamentos!$B$2:$B$2004,A32,Lançamentos!$C$2:$C$2004,$J$1)</f>
        <v>0</v>
      </c>
      <c r="K32" s="29">
        <f>SUMIFS(Lançamentos!$I$2:$I$2004,Lançamentos!$B$2:$B$2004,A32,Lançamentos!$C$2:$C$2004,$K$1)</f>
        <v>0</v>
      </c>
      <c r="L32" s="13">
        <f>SUMIFS(Lançamentos!$I$2:$I$2004,Lançamentos!$B$2:$B$2004,A32,Lançamentos!$C$2:$C$2004,$L$1)</f>
        <v>0</v>
      </c>
      <c r="M32" s="13">
        <f>SUMIFS(Lançamentos!$I$2:$I$2004,Lançamentos!$B$2:$B$2004,A32,Lançamentos!$C$2:$C$2004,$M$1)</f>
        <v>0</v>
      </c>
    </row>
    <row r="33" spans="1:13" ht="15">
      <c r="A33" s="26" t="s">
        <v>454</v>
      </c>
      <c r="B33" s="27">
        <f t="shared" si="0"/>
        <v>0</v>
      </c>
      <c r="C33" s="28">
        <f>SUMIFS(Lançamentos!$I$2:$I$2004,Lançamentos!$B$2:$B$2004,A33,Lançamentos!$C$2:$C$2004,$C$1)</f>
        <v>0</v>
      </c>
      <c r="D33" s="28">
        <f>SUMIFS(Lançamentos!$I$2:$I$2004,Lançamentos!$B$2:$B$2004,A33,Lançamentos!$C$2:$C$2004,$D$1)</f>
        <v>0</v>
      </c>
      <c r="E33" s="28">
        <f>SUMIFS(Lançamentos!$I$2:$I$2004,Lançamentos!$B$2:$B$2004,A33,Lançamentos!$C$2:$C$2004,$E$1)</f>
        <v>0</v>
      </c>
      <c r="F33" s="28">
        <f>SUMIFS(Lançamentos!$I$2:$I$2004,Lançamentos!$B$2:$B$2004,A33,Lançamentos!$C$2:$C$2004,$F$1)</f>
        <v>0</v>
      </c>
      <c r="G33" s="28">
        <f>SUMIFS(Lançamentos!$I$2:$I$2004,Lançamentos!$B$2:$B$2004,A33,Lançamentos!$C$2:$C$2004,$G$1)</f>
        <v>0</v>
      </c>
      <c r="H33" s="28">
        <f>SUMIFS(Lançamentos!$I$2:$I$2004,Lançamentos!$B$2:$B$2004,A33,Lançamentos!$C$2:$C$2004,$H$1)</f>
        <v>0</v>
      </c>
      <c r="I33" s="28">
        <f>SUMIFS(Lançamentos!$I$2:$I$2004,Lançamentos!$B$2:$B$2004,A33,Lançamentos!$C$2:$C$2004,$I$1)</f>
        <v>0</v>
      </c>
      <c r="J33" s="28">
        <f>SUMIFS(Lançamentos!$I$2:$I$2004,Lançamentos!$B$2:$B$2004,A33,Lançamentos!$C$2:$C$2004,$J$1)</f>
        <v>0</v>
      </c>
      <c r="K33" s="29">
        <f>SUMIFS(Lançamentos!$I$2:$I$2004,Lançamentos!$B$2:$B$2004,A33,Lançamentos!$C$2:$C$2004,$K$1)</f>
        <v>0</v>
      </c>
      <c r="L33" s="13">
        <f>SUMIFS(Lançamentos!$I$2:$I$2004,Lançamentos!$B$2:$B$2004,A33,Lançamentos!$C$2:$C$2004,$L$1)</f>
        <v>0</v>
      </c>
      <c r="M33" s="13">
        <f>SUMIFS(Lançamentos!$I$2:$I$2004,Lançamentos!$B$2:$B$2004,A33,Lançamentos!$C$2:$C$2004,$M$1)</f>
        <v>0</v>
      </c>
    </row>
    <row r="34" spans="1:13" ht="15">
      <c r="A34" s="26" t="s">
        <v>455</v>
      </c>
      <c r="B34" s="27">
        <f t="shared" ref="B34:B65" si="1">SUM(C34:M34)</f>
        <v>0</v>
      </c>
      <c r="C34" s="28">
        <f>SUMIFS(Lançamentos!$I$2:$I$2004,Lançamentos!$B$2:$B$2004,A34,Lançamentos!$C$2:$C$2004,$C$1)</f>
        <v>0</v>
      </c>
      <c r="D34" s="28">
        <f>SUMIFS(Lançamentos!$I$2:$I$2004,Lançamentos!$B$2:$B$2004,A34,Lançamentos!$C$2:$C$2004,$D$1)</f>
        <v>0</v>
      </c>
      <c r="E34" s="28">
        <f>SUMIFS(Lançamentos!$I$2:$I$2004,Lançamentos!$B$2:$B$2004,A34,Lançamentos!$C$2:$C$2004,$E$1)</f>
        <v>0</v>
      </c>
      <c r="F34" s="28">
        <f>SUMIFS(Lançamentos!$I$2:$I$2004,Lançamentos!$B$2:$B$2004,A34,Lançamentos!$C$2:$C$2004,$F$1)</f>
        <v>0</v>
      </c>
      <c r="G34" s="28">
        <f>SUMIFS(Lançamentos!$I$2:$I$2004,Lançamentos!$B$2:$B$2004,A34,Lançamentos!$C$2:$C$2004,$G$1)</f>
        <v>0</v>
      </c>
      <c r="H34" s="28">
        <f>SUMIFS(Lançamentos!$I$2:$I$2004,Lançamentos!$B$2:$B$2004,A34,Lançamentos!$C$2:$C$2004,$H$1)</f>
        <v>0</v>
      </c>
      <c r="I34" s="28">
        <f>SUMIFS(Lançamentos!$I$2:$I$2004,Lançamentos!$B$2:$B$2004,A34,Lançamentos!$C$2:$C$2004,$I$1)</f>
        <v>0</v>
      </c>
      <c r="J34" s="28">
        <f>SUMIFS(Lançamentos!$I$2:$I$2004,Lançamentos!$B$2:$B$2004,A34,Lançamentos!$C$2:$C$2004,$J$1)</f>
        <v>0</v>
      </c>
      <c r="K34" s="29">
        <f>SUMIFS(Lançamentos!$I$2:$I$2004,Lançamentos!$B$2:$B$2004,A34,Lançamentos!$C$2:$C$2004,$K$1)</f>
        <v>0</v>
      </c>
      <c r="L34" s="13">
        <f>SUMIFS(Lançamentos!$I$2:$I$2004,Lançamentos!$B$2:$B$2004,A34,Lançamentos!$C$2:$C$2004,$L$1)</f>
        <v>0</v>
      </c>
      <c r="M34" s="13">
        <f>SUMIFS(Lançamentos!$I$2:$I$2004,Lançamentos!$B$2:$B$2004,A34,Lançamentos!$C$2:$C$2004,$M$1)</f>
        <v>0</v>
      </c>
    </row>
    <row r="35" spans="1:13" ht="15">
      <c r="A35" s="26" t="s">
        <v>456</v>
      </c>
      <c r="B35" s="27">
        <f t="shared" si="1"/>
        <v>0</v>
      </c>
      <c r="C35" s="28">
        <f>SUMIFS(Lançamentos!$I$2:$I$2004,Lançamentos!$B$2:$B$2004,A35,Lançamentos!$C$2:$C$2004,$C$1)</f>
        <v>0</v>
      </c>
      <c r="D35" s="28">
        <f>SUMIFS(Lançamentos!$I$2:$I$2004,Lançamentos!$B$2:$B$2004,A35,Lançamentos!$C$2:$C$2004,$D$1)</f>
        <v>0</v>
      </c>
      <c r="E35" s="28">
        <f>SUMIFS(Lançamentos!$I$2:$I$2004,Lançamentos!$B$2:$B$2004,A35,Lançamentos!$C$2:$C$2004,$E$1)</f>
        <v>0</v>
      </c>
      <c r="F35" s="28">
        <f>SUMIFS(Lançamentos!$I$2:$I$2004,Lançamentos!$B$2:$B$2004,A35,Lançamentos!$C$2:$C$2004,$F$1)</f>
        <v>0</v>
      </c>
      <c r="G35" s="28">
        <f>SUMIFS(Lançamentos!$I$2:$I$2004,Lançamentos!$B$2:$B$2004,A35,Lançamentos!$C$2:$C$2004,$G$1)</f>
        <v>0</v>
      </c>
      <c r="H35" s="28">
        <f>SUMIFS(Lançamentos!$I$2:$I$2004,Lançamentos!$B$2:$B$2004,A35,Lançamentos!$C$2:$C$2004,$H$1)</f>
        <v>0</v>
      </c>
      <c r="I35" s="28">
        <f>SUMIFS(Lançamentos!$I$2:$I$2004,Lançamentos!$B$2:$B$2004,A35,Lançamentos!$C$2:$C$2004,$I$1)</f>
        <v>0</v>
      </c>
      <c r="J35" s="28">
        <f>SUMIFS(Lançamentos!$I$2:$I$2004,Lançamentos!$B$2:$B$2004,A35,Lançamentos!$C$2:$C$2004,$J$1)</f>
        <v>0</v>
      </c>
      <c r="K35" s="29">
        <f>SUMIFS(Lançamentos!$I$2:$I$2004,Lançamentos!$B$2:$B$2004,A35,Lançamentos!$C$2:$C$2004,$K$1)</f>
        <v>0</v>
      </c>
      <c r="L35" s="13">
        <f>SUMIFS(Lançamentos!$I$2:$I$2004,Lançamentos!$B$2:$B$2004,A35,Lançamentos!$C$2:$C$2004,$L$1)</f>
        <v>0</v>
      </c>
      <c r="M35" s="13">
        <f>SUMIFS(Lançamentos!$I$2:$I$2004,Lançamentos!$B$2:$B$2004,A35,Lançamentos!$C$2:$C$2004,$M$1)</f>
        <v>0</v>
      </c>
    </row>
    <row r="36" spans="1:13" ht="15">
      <c r="A36" s="26" t="s">
        <v>457</v>
      </c>
      <c r="B36" s="27">
        <f t="shared" si="1"/>
        <v>0</v>
      </c>
      <c r="C36" s="28">
        <f>SUMIFS(Lançamentos!$I$2:$I$2004,Lançamentos!$B$2:$B$2004,A36,Lançamentos!$C$2:$C$2004,$C$1)</f>
        <v>0</v>
      </c>
      <c r="D36" s="28">
        <f>SUMIFS(Lançamentos!$I$2:$I$2004,Lançamentos!$B$2:$B$2004,A36,Lançamentos!$C$2:$C$2004,$D$1)</f>
        <v>0</v>
      </c>
      <c r="E36" s="28">
        <f>SUMIFS(Lançamentos!$I$2:$I$2004,Lançamentos!$B$2:$B$2004,A36,Lançamentos!$C$2:$C$2004,$E$1)</f>
        <v>0</v>
      </c>
      <c r="F36" s="28">
        <f>SUMIFS(Lançamentos!$I$2:$I$2004,Lançamentos!$B$2:$B$2004,A36,Lançamentos!$C$2:$C$2004,$F$1)</f>
        <v>0</v>
      </c>
      <c r="G36" s="28">
        <f>SUMIFS(Lançamentos!$I$2:$I$2004,Lançamentos!$B$2:$B$2004,A36,Lançamentos!$C$2:$C$2004,$G$1)</f>
        <v>0</v>
      </c>
      <c r="H36" s="28">
        <f>SUMIFS(Lançamentos!$I$2:$I$2004,Lançamentos!$B$2:$B$2004,A36,Lançamentos!$C$2:$C$2004,$H$1)</f>
        <v>0</v>
      </c>
      <c r="I36" s="28">
        <f>SUMIFS(Lançamentos!$I$2:$I$2004,Lançamentos!$B$2:$B$2004,A36,Lançamentos!$C$2:$C$2004,$I$1)</f>
        <v>0</v>
      </c>
      <c r="J36" s="28">
        <f>SUMIFS(Lançamentos!$I$2:$I$2004,Lançamentos!$B$2:$B$2004,A36,Lançamentos!$C$2:$C$2004,$J$1)</f>
        <v>0</v>
      </c>
      <c r="K36" s="29">
        <f>SUMIFS(Lançamentos!$I$2:$I$2004,Lançamentos!$B$2:$B$2004,A36,Lançamentos!$C$2:$C$2004,$K$1)</f>
        <v>0</v>
      </c>
      <c r="L36" s="13">
        <f>SUMIFS(Lançamentos!$I$2:$I$2004,Lançamentos!$B$2:$B$2004,A36,Lançamentos!$C$2:$C$2004,$L$1)</f>
        <v>0</v>
      </c>
      <c r="M36" s="13">
        <f>SUMIFS(Lançamentos!$I$2:$I$2004,Lançamentos!$B$2:$B$2004,A36,Lançamentos!$C$2:$C$2004,$M$1)</f>
        <v>0</v>
      </c>
    </row>
    <row r="37" spans="1:13" ht="15">
      <c r="A37" s="26" t="s">
        <v>458</v>
      </c>
      <c r="B37" s="27">
        <f t="shared" si="1"/>
        <v>0</v>
      </c>
      <c r="C37" s="28">
        <f>SUMIFS(Lançamentos!$I$2:$I$2004,Lançamentos!$B$2:$B$2004,A37,Lançamentos!$C$2:$C$2004,$C$1)</f>
        <v>0</v>
      </c>
      <c r="D37" s="28">
        <f>SUMIFS(Lançamentos!$I$2:$I$2004,Lançamentos!$B$2:$B$2004,A37,Lançamentos!$C$2:$C$2004,$D$1)</f>
        <v>0</v>
      </c>
      <c r="E37" s="28">
        <f>SUMIFS(Lançamentos!$I$2:$I$2004,Lançamentos!$B$2:$B$2004,A37,Lançamentos!$C$2:$C$2004,$E$1)</f>
        <v>0</v>
      </c>
      <c r="F37" s="28">
        <f>SUMIFS(Lançamentos!$I$2:$I$2004,Lançamentos!$B$2:$B$2004,A37,Lançamentos!$C$2:$C$2004,$F$1)</f>
        <v>0</v>
      </c>
      <c r="G37" s="28">
        <f>SUMIFS(Lançamentos!$I$2:$I$2004,Lançamentos!$B$2:$B$2004,A37,Lançamentos!$C$2:$C$2004,$G$1)</f>
        <v>0</v>
      </c>
      <c r="H37" s="28">
        <f>SUMIFS(Lançamentos!$I$2:$I$2004,Lançamentos!$B$2:$B$2004,A37,Lançamentos!$C$2:$C$2004,$H$1)</f>
        <v>0</v>
      </c>
      <c r="I37" s="28">
        <f>SUMIFS(Lançamentos!$I$2:$I$2004,Lançamentos!$B$2:$B$2004,A37,Lançamentos!$C$2:$C$2004,$I$1)</f>
        <v>0</v>
      </c>
      <c r="J37" s="28">
        <f>SUMIFS(Lançamentos!$I$2:$I$2004,Lançamentos!$B$2:$B$2004,A37,Lançamentos!$C$2:$C$2004,$J$1)</f>
        <v>0</v>
      </c>
      <c r="K37" s="29">
        <f>SUMIFS(Lançamentos!$I$2:$I$2004,Lançamentos!$B$2:$B$2004,A37,Lançamentos!$C$2:$C$2004,$K$1)</f>
        <v>0</v>
      </c>
      <c r="L37" s="13">
        <f>SUMIFS(Lançamentos!$I$2:$I$2004,Lançamentos!$B$2:$B$2004,A37,Lançamentos!$C$2:$C$2004,$L$1)</f>
        <v>0</v>
      </c>
      <c r="M37" s="13">
        <f>SUMIFS(Lançamentos!$I$2:$I$2004,Lançamentos!$B$2:$B$2004,A37,Lançamentos!$C$2:$C$2004,$M$1)</f>
        <v>0</v>
      </c>
    </row>
    <row r="38" spans="1:13" ht="15">
      <c r="A38" s="26" t="s">
        <v>460</v>
      </c>
      <c r="B38" s="27">
        <f t="shared" si="1"/>
        <v>0</v>
      </c>
      <c r="C38" s="28">
        <f>SUMIFS(Lançamentos!$I$2:$I$2004,Lançamentos!$B$2:$B$2004,A38,Lançamentos!$C$2:$C$2004,$C$1)</f>
        <v>0</v>
      </c>
      <c r="D38" s="28">
        <f>SUMIFS(Lançamentos!$I$2:$I$2004,Lançamentos!$B$2:$B$2004,A38,Lançamentos!$C$2:$C$2004,$D$1)</f>
        <v>0</v>
      </c>
      <c r="E38" s="28">
        <f>SUMIFS(Lançamentos!$I$2:$I$2004,Lançamentos!$B$2:$B$2004,A38,Lançamentos!$C$2:$C$2004,$E$1)</f>
        <v>0</v>
      </c>
      <c r="F38" s="28">
        <f>SUMIFS(Lançamentos!$I$2:$I$2004,Lançamentos!$B$2:$B$2004,A38,Lançamentos!$C$2:$C$2004,$F$1)</f>
        <v>0</v>
      </c>
      <c r="G38" s="28">
        <f>SUMIFS(Lançamentos!$I$2:$I$2004,Lançamentos!$B$2:$B$2004,A38,Lançamentos!$C$2:$C$2004,$G$1)</f>
        <v>0</v>
      </c>
      <c r="H38" s="28">
        <f>SUMIFS(Lançamentos!$I$2:$I$2004,Lançamentos!$B$2:$B$2004,A38,Lançamentos!$C$2:$C$2004,$H$1)</f>
        <v>0</v>
      </c>
      <c r="I38" s="28">
        <f>SUMIFS(Lançamentos!$I$2:$I$2004,Lançamentos!$B$2:$B$2004,A38,Lançamentos!$C$2:$C$2004,$I$1)</f>
        <v>0</v>
      </c>
      <c r="J38" s="28">
        <f>SUMIFS(Lançamentos!$I$2:$I$2004,Lançamentos!$B$2:$B$2004,A38,Lançamentos!$C$2:$C$2004,$J$1)</f>
        <v>0</v>
      </c>
      <c r="K38" s="29">
        <f>SUMIFS(Lançamentos!$I$2:$I$2004,Lançamentos!$B$2:$B$2004,A38,Lançamentos!$C$2:$C$2004,$K$1)</f>
        <v>0</v>
      </c>
      <c r="L38" s="13">
        <f>SUMIFS(Lançamentos!$I$2:$I$2004,Lançamentos!$B$2:$B$2004,A38,Lançamentos!$C$2:$C$2004,$L$1)</f>
        <v>0</v>
      </c>
      <c r="M38" s="13">
        <f>SUMIFS(Lançamentos!$I$2:$I$2004,Lançamentos!$B$2:$B$2004,A38,Lançamentos!$C$2:$C$2004,$M$1)</f>
        <v>0</v>
      </c>
    </row>
    <row r="39" spans="1:13" ht="15">
      <c r="A39" s="26" t="s">
        <v>462</v>
      </c>
      <c r="B39" s="27">
        <f t="shared" si="1"/>
        <v>0</v>
      </c>
      <c r="C39" s="28">
        <f>SUMIFS(Lançamentos!$I$2:$I$2004,Lançamentos!$B$2:$B$2004,A39,Lançamentos!$C$2:$C$2004,$C$1)</f>
        <v>0</v>
      </c>
      <c r="D39" s="28">
        <f>SUMIFS(Lançamentos!$I$2:$I$2004,Lançamentos!$B$2:$B$2004,A39,Lançamentos!$C$2:$C$2004,$D$1)</f>
        <v>0</v>
      </c>
      <c r="E39" s="28">
        <f>SUMIFS(Lançamentos!$I$2:$I$2004,Lançamentos!$B$2:$B$2004,A39,Lançamentos!$C$2:$C$2004,$E$1)</f>
        <v>0</v>
      </c>
      <c r="F39" s="28">
        <f>SUMIFS(Lançamentos!$I$2:$I$2004,Lançamentos!$B$2:$B$2004,A39,Lançamentos!$C$2:$C$2004,$F$1)</f>
        <v>0</v>
      </c>
      <c r="G39" s="28">
        <f>SUMIFS(Lançamentos!$I$2:$I$2004,Lançamentos!$B$2:$B$2004,A39,Lançamentos!$C$2:$C$2004,$G$1)</f>
        <v>0</v>
      </c>
      <c r="H39" s="28">
        <f>SUMIFS(Lançamentos!$I$2:$I$2004,Lançamentos!$B$2:$B$2004,A39,Lançamentos!$C$2:$C$2004,$H$1)</f>
        <v>0</v>
      </c>
      <c r="I39" s="28">
        <f>SUMIFS(Lançamentos!$I$2:$I$2004,Lançamentos!$B$2:$B$2004,A39,Lançamentos!$C$2:$C$2004,$I$1)</f>
        <v>0</v>
      </c>
      <c r="J39" s="28">
        <f>SUMIFS(Lançamentos!$I$2:$I$2004,Lançamentos!$B$2:$B$2004,A39,Lançamentos!$C$2:$C$2004,$J$1)</f>
        <v>0</v>
      </c>
      <c r="K39" s="29">
        <f>SUMIFS(Lançamentos!$I$2:$I$2004,Lançamentos!$B$2:$B$2004,A39,Lançamentos!$C$2:$C$2004,$K$1)</f>
        <v>0</v>
      </c>
      <c r="L39" s="13">
        <f>SUMIFS(Lançamentos!$I$2:$I$2004,Lançamentos!$B$2:$B$2004,A39,Lançamentos!$C$2:$C$2004,$L$1)</f>
        <v>0</v>
      </c>
      <c r="M39" s="13">
        <f>SUMIFS(Lançamentos!$I$2:$I$2004,Lançamentos!$B$2:$B$2004,A39,Lançamentos!$C$2:$C$2004,$M$1)</f>
        <v>0</v>
      </c>
    </row>
    <row r="40" spans="1:13" ht="15">
      <c r="A40" s="26" t="s">
        <v>182</v>
      </c>
      <c r="B40" s="27">
        <f t="shared" si="1"/>
        <v>6434.84</v>
      </c>
      <c r="C40" s="28">
        <f>SUMIFS(Lançamentos!$I$2:$I$2004,Lançamentos!$B$2:$B$2004,A40,Lançamentos!$C$2:$C$2004,$C$1)</f>
        <v>1500</v>
      </c>
      <c r="D40" s="28">
        <f>SUMIFS(Lançamentos!$I$2:$I$2004,Lançamentos!$B$2:$B$2004,A40,Lançamentos!$C$2:$C$2004,$D$1)</f>
        <v>3434.84</v>
      </c>
      <c r="E40" s="28">
        <f>SUMIFS(Lançamentos!$I$2:$I$2004,Lançamentos!$B$2:$B$2004,A40,Lançamentos!$C$2:$C$2004,$E$1)</f>
        <v>0</v>
      </c>
      <c r="F40" s="28">
        <f>SUMIFS(Lançamentos!$I$2:$I$2004,Lançamentos!$B$2:$B$2004,A40,Lançamentos!$C$2:$C$2004,$F$1)</f>
        <v>0</v>
      </c>
      <c r="G40" s="28">
        <f>SUMIFS(Lançamentos!$I$2:$I$2004,Lançamentos!$B$2:$B$2004,A40,Lançamentos!$C$2:$C$2004,$G$1)</f>
        <v>0</v>
      </c>
      <c r="H40" s="28">
        <f>SUMIFS(Lançamentos!$I$2:$I$2004,Lançamentos!$B$2:$B$2004,A40,Lançamentos!$C$2:$C$2004,$H$1)</f>
        <v>0</v>
      </c>
      <c r="I40" s="28">
        <f>SUMIFS(Lançamentos!$I$2:$I$2004,Lançamentos!$B$2:$B$2004,A40,Lançamentos!$C$2:$C$2004,$I$1)</f>
        <v>1500</v>
      </c>
      <c r="J40" s="28">
        <f>SUMIFS(Lançamentos!$I$2:$I$2004,Lançamentos!$B$2:$B$2004,A40,Lançamentos!$C$2:$C$2004,$J$1)</f>
        <v>0</v>
      </c>
      <c r="K40" s="29">
        <f>SUMIFS(Lançamentos!$I$2:$I$2004,Lançamentos!$B$2:$B$2004,A40,Lançamentos!$C$2:$C$2004,$K$1)</f>
        <v>0</v>
      </c>
      <c r="L40" s="13">
        <f>SUMIFS(Lançamentos!$I$2:$I$2004,Lançamentos!$B$2:$B$2004,A40,Lançamentos!$C$2:$C$2004,$L$1)</f>
        <v>0</v>
      </c>
      <c r="M40" s="13">
        <f>SUMIFS(Lançamentos!$I$2:$I$2004,Lançamentos!$B$2:$B$2004,A40,Lançamentos!$C$2:$C$2004,$M$1)</f>
        <v>0</v>
      </c>
    </row>
    <row r="41" spans="1:13" ht="15">
      <c r="A41" s="26" t="s">
        <v>463</v>
      </c>
      <c r="B41" s="27">
        <f t="shared" si="1"/>
        <v>0</v>
      </c>
      <c r="C41" s="28">
        <f>SUMIFS(Lançamentos!$I$2:$I$2004,Lançamentos!$B$2:$B$2004,A41,Lançamentos!$C$2:$C$2004,$C$1)</f>
        <v>0</v>
      </c>
      <c r="D41" s="28">
        <f>SUMIFS(Lançamentos!$I$2:$I$2004,Lançamentos!$B$2:$B$2004,A41,Lançamentos!$C$2:$C$2004,$D$1)</f>
        <v>0</v>
      </c>
      <c r="E41" s="28">
        <f>SUMIFS(Lançamentos!$I$2:$I$2004,Lançamentos!$B$2:$B$2004,A41,Lançamentos!$C$2:$C$2004,$E$1)</f>
        <v>0</v>
      </c>
      <c r="F41" s="28">
        <f>SUMIFS(Lançamentos!$I$2:$I$2004,Lançamentos!$B$2:$B$2004,A41,Lançamentos!$C$2:$C$2004,$F$1)</f>
        <v>0</v>
      </c>
      <c r="G41" s="28">
        <f>SUMIFS(Lançamentos!$I$2:$I$2004,Lançamentos!$B$2:$B$2004,A41,Lançamentos!$C$2:$C$2004,$G$1)</f>
        <v>0</v>
      </c>
      <c r="H41" s="28">
        <f>SUMIFS(Lançamentos!$I$2:$I$2004,Lançamentos!$B$2:$B$2004,A41,Lançamentos!$C$2:$C$2004,$H$1)</f>
        <v>0</v>
      </c>
      <c r="I41" s="28">
        <f>SUMIFS(Lançamentos!$I$2:$I$2004,Lançamentos!$B$2:$B$2004,A41,Lançamentos!$C$2:$C$2004,$I$1)</f>
        <v>0</v>
      </c>
      <c r="J41" s="28">
        <f>SUMIFS(Lançamentos!$I$2:$I$2004,Lançamentos!$B$2:$B$2004,A41,Lançamentos!$C$2:$C$2004,$J$1)</f>
        <v>0</v>
      </c>
      <c r="K41" s="29">
        <f>SUMIFS(Lançamentos!$I$2:$I$2004,Lançamentos!$B$2:$B$2004,A41,Lançamentos!$C$2:$C$2004,$K$1)</f>
        <v>0</v>
      </c>
      <c r="L41" s="13">
        <f>SUMIFS(Lançamentos!$I$2:$I$2004,Lançamentos!$B$2:$B$2004,A41,Lançamentos!$C$2:$C$2004,$L$1)</f>
        <v>0</v>
      </c>
      <c r="M41" s="13">
        <f>SUMIFS(Lançamentos!$I$2:$I$2004,Lançamentos!$B$2:$B$2004,A41,Lançamentos!$C$2:$C$2004,$M$1)</f>
        <v>0</v>
      </c>
    </row>
    <row r="42" spans="1:13" ht="15">
      <c r="A42" s="26" t="s">
        <v>156</v>
      </c>
      <c r="B42" s="27">
        <f t="shared" si="1"/>
        <v>1045</v>
      </c>
      <c r="C42" s="28">
        <f>SUMIFS(Lançamentos!$I$2:$I$2004,Lançamentos!$B$2:$B$2004,A42,Lançamentos!$C$2:$C$2004,$C$1)</f>
        <v>0</v>
      </c>
      <c r="D42" s="28">
        <f>SUMIFS(Lançamentos!$I$2:$I$2004,Lançamentos!$B$2:$B$2004,A42,Lançamentos!$C$2:$C$2004,$D$1)</f>
        <v>0</v>
      </c>
      <c r="E42" s="28">
        <f>SUMIFS(Lançamentos!$I$2:$I$2004,Lançamentos!$B$2:$B$2004,A42,Lançamentos!$C$2:$C$2004,$E$1)</f>
        <v>1045</v>
      </c>
      <c r="F42" s="28">
        <f>SUMIFS(Lançamentos!$I$2:$I$2004,Lançamentos!$B$2:$B$2004,A42,Lançamentos!$C$2:$C$2004,$F$1)</f>
        <v>0</v>
      </c>
      <c r="G42" s="28">
        <f>SUMIFS(Lançamentos!$I$2:$I$2004,Lançamentos!$B$2:$B$2004,A42,Lançamentos!$C$2:$C$2004,$G$1)</f>
        <v>0</v>
      </c>
      <c r="H42" s="28">
        <f>SUMIFS(Lançamentos!$I$2:$I$2004,Lançamentos!$B$2:$B$2004,A42,Lançamentos!$C$2:$C$2004,$H$1)</f>
        <v>0</v>
      </c>
      <c r="I42" s="28">
        <f>SUMIFS(Lançamentos!$I$2:$I$2004,Lançamentos!$B$2:$B$2004,A42,Lançamentos!$C$2:$C$2004,$I$1)</f>
        <v>0</v>
      </c>
      <c r="J42" s="28">
        <f>SUMIFS(Lançamentos!$I$2:$I$2004,Lançamentos!$B$2:$B$2004,A42,Lançamentos!$C$2:$C$2004,$J$1)</f>
        <v>0</v>
      </c>
      <c r="K42" s="29">
        <f>SUMIFS(Lançamentos!$I$2:$I$2004,Lançamentos!$B$2:$B$2004,A42,Lançamentos!$C$2:$C$2004,$K$1)</f>
        <v>0</v>
      </c>
      <c r="L42" s="13">
        <f>SUMIFS(Lançamentos!$I$2:$I$2004,Lançamentos!$B$2:$B$2004,A42,Lançamentos!$C$2:$C$2004,$L$1)</f>
        <v>0</v>
      </c>
      <c r="M42" s="13">
        <f>SUMIFS(Lançamentos!$I$2:$I$2004,Lançamentos!$B$2:$B$2004,A42,Lançamentos!$C$2:$C$2004,$M$1)</f>
        <v>0</v>
      </c>
    </row>
    <row r="43" spans="1:13" ht="15">
      <c r="A43" s="26" t="s">
        <v>230</v>
      </c>
      <c r="B43" s="27">
        <f t="shared" si="1"/>
        <v>1485</v>
      </c>
      <c r="C43" s="28">
        <f>SUMIFS(Lançamentos!$I$2:$I$2004,Lançamentos!$B$2:$B$2004,A43,Lançamentos!$C$2:$C$2004,$C$1)</f>
        <v>1200</v>
      </c>
      <c r="D43" s="28">
        <f>SUMIFS(Lançamentos!$I$2:$I$2004,Lançamentos!$B$2:$B$2004,A43,Lançamentos!$C$2:$C$2004,$D$1)</f>
        <v>285</v>
      </c>
      <c r="E43" s="28">
        <f>SUMIFS(Lançamentos!$I$2:$I$2004,Lançamentos!$B$2:$B$2004,A43,Lançamentos!$C$2:$C$2004,$E$1)</f>
        <v>0</v>
      </c>
      <c r="F43" s="28">
        <f>SUMIFS(Lançamentos!$I$2:$I$2004,Lançamentos!$B$2:$B$2004,A43,Lançamentos!$C$2:$C$2004,$F$1)</f>
        <v>0</v>
      </c>
      <c r="G43" s="28">
        <f>SUMIFS(Lançamentos!$I$2:$I$2004,Lançamentos!$B$2:$B$2004,A43,Lançamentos!$C$2:$C$2004,$G$1)</f>
        <v>0</v>
      </c>
      <c r="H43" s="28">
        <f>SUMIFS(Lançamentos!$I$2:$I$2004,Lançamentos!$B$2:$B$2004,A43,Lançamentos!$C$2:$C$2004,$H$1)</f>
        <v>0</v>
      </c>
      <c r="I43" s="28">
        <f>SUMIFS(Lançamentos!$I$2:$I$2004,Lançamentos!$B$2:$B$2004,A43,Lançamentos!$C$2:$C$2004,$I$1)</f>
        <v>0</v>
      </c>
      <c r="J43" s="28">
        <f>SUMIFS(Lançamentos!$I$2:$I$2004,Lançamentos!$B$2:$B$2004,A43,Lançamentos!$C$2:$C$2004,$J$1)</f>
        <v>0</v>
      </c>
      <c r="K43" s="29">
        <f>SUMIFS(Lançamentos!$I$2:$I$2004,Lançamentos!$B$2:$B$2004,A43,Lançamentos!$C$2:$C$2004,$K$1)</f>
        <v>0</v>
      </c>
      <c r="L43" s="13">
        <f>SUMIFS(Lançamentos!$I$2:$I$2004,Lançamentos!$B$2:$B$2004,A43,Lançamentos!$C$2:$C$2004,$L$1)</f>
        <v>0</v>
      </c>
      <c r="M43" s="13">
        <f>SUMIFS(Lançamentos!$I$2:$I$2004,Lançamentos!$B$2:$B$2004,A43,Lançamentos!$C$2:$C$2004,$M$1)</f>
        <v>0</v>
      </c>
    </row>
    <row r="44" spans="1:13" ht="15">
      <c r="A44" s="26" t="s">
        <v>464</v>
      </c>
      <c r="B44" s="27">
        <f t="shared" si="1"/>
        <v>0</v>
      </c>
      <c r="C44" s="28">
        <f>SUMIFS(Lançamentos!$I$2:$I$2004,Lançamentos!$B$2:$B$2004,A44,Lançamentos!$C$2:$C$2004,$C$1)</f>
        <v>0</v>
      </c>
      <c r="D44" s="28">
        <f>SUMIFS(Lançamentos!$I$2:$I$2004,Lançamentos!$B$2:$B$2004,A44,Lançamentos!$C$2:$C$2004,$D$1)</f>
        <v>0</v>
      </c>
      <c r="E44" s="28">
        <f>SUMIFS(Lançamentos!$I$2:$I$2004,Lançamentos!$B$2:$B$2004,A44,Lançamentos!$C$2:$C$2004,$E$1)</f>
        <v>0</v>
      </c>
      <c r="F44" s="28">
        <f>SUMIFS(Lançamentos!$I$2:$I$2004,Lançamentos!$B$2:$B$2004,A44,Lançamentos!$C$2:$C$2004,$F$1)</f>
        <v>0</v>
      </c>
      <c r="G44" s="28">
        <f>SUMIFS(Lançamentos!$I$2:$I$2004,Lançamentos!$B$2:$B$2004,A44,Lançamentos!$C$2:$C$2004,$G$1)</f>
        <v>0</v>
      </c>
      <c r="H44" s="28">
        <f>SUMIFS(Lançamentos!$I$2:$I$2004,Lançamentos!$B$2:$B$2004,A44,Lançamentos!$C$2:$C$2004,$H$1)</f>
        <v>0</v>
      </c>
      <c r="I44" s="28">
        <f>SUMIFS(Lançamentos!$I$2:$I$2004,Lançamentos!$B$2:$B$2004,A44,Lançamentos!$C$2:$C$2004,$I$1)</f>
        <v>0</v>
      </c>
      <c r="J44" s="28">
        <f>SUMIFS(Lançamentos!$I$2:$I$2004,Lançamentos!$B$2:$B$2004,A44,Lançamentos!$C$2:$C$2004,$J$1)</f>
        <v>0</v>
      </c>
      <c r="K44" s="29">
        <f>SUMIFS(Lançamentos!$I$2:$I$2004,Lançamentos!$B$2:$B$2004,A44,Lançamentos!$C$2:$C$2004,$K$1)</f>
        <v>0</v>
      </c>
      <c r="L44" s="13">
        <f>SUMIFS(Lançamentos!$I$2:$I$2004,Lançamentos!$B$2:$B$2004,A44,Lançamentos!$C$2:$C$2004,$L$1)</f>
        <v>0</v>
      </c>
      <c r="M44" s="13">
        <f>SUMIFS(Lançamentos!$I$2:$I$2004,Lançamentos!$B$2:$B$2004,A44,Lançamentos!$C$2:$C$2004,$M$1)</f>
        <v>0</v>
      </c>
    </row>
    <row r="45" spans="1:13" ht="15">
      <c r="A45" s="26" t="s">
        <v>465</v>
      </c>
      <c r="B45" s="27">
        <f t="shared" si="1"/>
        <v>0</v>
      </c>
      <c r="C45" s="28">
        <f>SUMIFS(Lançamentos!$I$2:$I$2004,Lançamentos!$B$2:$B$2004,A45,Lançamentos!$C$2:$C$2004,$C$1)</f>
        <v>0</v>
      </c>
      <c r="D45" s="28">
        <f>SUMIFS(Lançamentos!$I$2:$I$2004,Lançamentos!$B$2:$B$2004,A45,Lançamentos!$C$2:$C$2004,$D$1)</f>
        <v>0</v>
      </c>
      <c r="E45" s="28">
        <f>SUMIFS(Lançamentos!$I$2:$I$2004,Lançamentos!$B$2:$B$2004,A45,Lançamentos!$C$2:$C$2004,$E$1)</f>
        <v>0</v>
      </c>
      <c r="F45" s="28">
        <f>SUMIFS(Lançamentos!$I$2:$I$2004,Lançamentos!$B$2:$B$2004,A45,Lançamentos!$C$2:$C$2004,$F$1)</f>
        <v>0</v>
      </c>
      <c r="G45" s="28">
        <f>SUMIFS(Lançamentos!$I$2:$I$2004,Lançamentos!$B$2:$B$2004,A45,Lançamentos!$C$2:$C$2004,$G$1)</f>
        <v>0</v>
      </c>
      <c r="H45" s="28">
        <f>SUMIFS(Lançamentos!$I$2:$I$2004,Lançamentos!$B$2:$B$2004,A45,Lançamentos!$C$2:$C$2004,$H$1)</f>
        <v>0</v>
      </c>
      <c r="I45" s="28">
        <f>SUMIFS(Lançamentos!$I$2:$I$2004,Lançamentos!$B$2:$B$2004,A45,Lançamentos!$C$2:$C$2004,$I$1)</f>
        <v>0</v>
      </c>
      <c r="J45" s="28">
        <f>SUMIFS(Lançamentos!$I$2:$I$2004,Lançamentos!$B$2:$B$2004,A45,Lançamentos!$C$2:$C$2004,$J$1)</f>
        <v>0</v>
      </c>
      <c r="K45" s="29">
        <f>SUMIFS(Lançamentos!$I$2:$I$2004,Lançamentos!$B$2:$B$2004,A45,Lançamentos!$C$2:$C$2004,$K$1)</f>
        <v>0</v>
      </c>
      <c r="L45" s="13">
        <f>SUMIFS(Lançamentos!$I$2:$I$2004,Lançamentos!$B$2:$B$2004,A45,Lançamentos!$C$2:$C$2004,$L$1)</f>
        <v>0</v>
      </c>
      <c r="M45" s="13">
        <f>SUMIFS(Lançamentos!$I$2:$I$2004,Lançamentos!$B$2:$B$2004,A45,Lançamentos!$C$2:$C$2004,$M$1)</f>
        <v>0</v>
      </c>
    </row>
    <row r="46" spans="1:13" ht="15">
      <c r="A46" s="26" t="s">
        <v>466</v>
      </c>
      <c r="B46" s="27">
        <f t="shared" si="1"/>
        <v>0</v>
      </c>
      <c r="C46" s="28">
        <f>SUMIFS(Lançamentos!$I$2:$I$2004,Lançamentos!$B$2:$B$2004,A46,Lançamentos!$C$2:$C$2004,$C$1)</f>
        <v>0</v>
      </c>
      <c r="D46" s="28">
        <f>SUMIFS(Lançamentos!$I$2:$I$2004,Lançamentos!$B$2:$B$2004,A46,Lançamentos!$C$2:$C$2004,$D$1)</f>
        <v>0</v>
      </c>
      <c r="E46" s="28">
        <f>SUMIFS(Lançamentos!$I$2:$I$2004,Lançamentos!$B$2:$B$2004,A46,Lançamentos!$C$2:$C$2004,$E$1)</f>
        <v>0</v>
      </c>
      <c r="F46" s="28">
        <f>SUMIFS(Lançamentos!$I$2:$I$2004,Lançamentos!$B$2:$B$2004,A46,Lançamentos!$C$2:$C$2004,$F$1)</f>
        <v>0</v>
      </c>
      <c r="G46" s="28">
        <f>SUMIFS(Lançamentos!$I$2:$I$2004,Lançamentos!$B$2:$B$2004,A46,Lançamentos!$C$2:$C$2004,$G$1)</f>
        <v>0</v>
      </c>
      <c r="H46" s="28">
        <f>SUMIFS(Lançamentos!$I$2:$I$2004,Lançamentos!$B$2:$B$2004,A46,Lançamentos!$C$2:$C$2004,$H$1)</f>
        <v>0</v>
      </c>
      <c r="I46" s="28">
        <f>SUMIFS(Lançamentos!$I$2:$I$2004,Lançamentos!$B$2:$B$2004,A46,Lançamentos!$C$2:$C$2004,$I$1)</f>
        <v>0</v>
      </c>
      <c r="J46" s="28">
        <f>SUMIFS(Lançamentos!$I$2:$I$2004,Lançamentos!$B$2:$B$2004,A46,Lançamentos!$C$2:$C$2004,$J$1)</f>
        <v>0</v>
      </c>
      <c r="K46" s="29">
        <f>SUMIFS(Lançamentos!$I$2:$I$2004,Lançamentos!$B$2:$B$2004,A46,Lançamentos!$C$2:$C$2004,$K$1)</f>
        <v>0</v>
      </c>
      <c r="L46" s="13">
        <f>SUMIFS(Lançamentos!$I$2:$I$2004,Lançamentos!$B$2:$B$2004,A46,Lançamentos!$C$2:$C$2004,$L$1)</f>
        <v>0</v>
      </c>
      <c r="M46" s="13">
        <f>SUMIFS(Lançamentos!$I$2:$I$2004,Lançamentos!$B$2:$B$2004,A46,Lançamentos!$C$2:$C$2004,$M$1)</f>
        <v>0</v>
      </c>
    </row>
    <row r="47" spans="1:13" ht="15">
      <c r="A47" s="26" t="s">
        <v>467</v>
      </c>
      <c r="B47" s="27">
        <f t="shared" si="1"/>
        <v>0</v>
      </c>
      <c r="C47" s="28">
        <f>SUMIFS(Lançamentos!$I$2:$I$2004,Lançamentos!$B$2:$B$2004,A47,Lançamentos!$C$2:$C$2004,$C$1)</f>
        <v>0</v>
      </c>
      <c r="D47" s="28">
        <f>SUMIFS(Lançamentos!$I$2:$I$2004,Lançamentos!$B$2:$B$2004,A47,Lançamentos!$C$2:$C$2004,$D$1)</f>
        <v>0</v>
      </c>
      <c r="E47" s="28">
        <f>SUMIFS(Lançamentos!$I$2:$I$2004,Lançamentos!$B$2:$B$2004,A47,Lançamentos!$C$2:$C$2004,$E$1)</f>
        <v>0</v>
      </c>
      <c r="F47" s="28">
        <f>SUMIFS(Lançamentos!$I$2:$I$2004,Lançamentos!$B$2:$B$2004,A47,Lançamentos!$C$2:$C$2004,$F$1)</f>
        <v>0</v>
      </c>
      <c r="G47" s="28">
        <f>SUMIFS(Lançamentos!$I$2:$I$2004,Lançamentos!$B$2:$B$2004,A47,Lançamentos!$C$2:$C$2004,$G$1)</f>
        <v>0</v>
      </c>
      <c r="H47" s="28">
        <f>SUMIFS(Lançamentos!$I$2:$I$2004,Lançamentos!$B$2:$B$2004,A47,Lançamentos!$C$2:$C$2004,$H$1)</f>
        <v>0</v>
      </c>
      <c r="I47" s="28">
        <f>SUMIFS(Lançamentos!$I$2:$I$2004,Lançamentos!$B$2:$B$2004,A47,Lançamentos!$C$2:$C$2004,$I$1)</f>
        <v>0</v>
      </c>
      <c r="J47" s="28">
        <f>SUMIFS(Lançamentos!$I$2:$I$2004,Lançamentos!$B$2:$B$2004,A47,Lançamentos!$C$2:$C$2004,$J$1)</f>
        <v>0</v>
      </c>
      <c r="K47" s="29">
        <f>SUMIFS(Lançamentos!$I$2:$I$2004,Lançamentos!$B$2:$B$2004,A47,Lançamentos!$C$2:$C$2004,$K$1)</f>
        <v>0</v>
      </c>
      <c r="L47" s="13">
        <f>SUMIFS(Lançamentos!$I$2:$I$2004,Lançamentos!$B$2:$B$2004,A47,Lançamentos!$C$2:$C$2004,$L$1)</f>
        <v>0</v>
      </c>
      <c r="M47" s="13">
        <f>SUMIFS(Lançamentos!$I$2:$I$2004,Lançamentos!$B$2:$B$2004,A47,Lançamentos!$C$2:$C$2004,$M$1)</f>
        <v>0</v>
      </c>
    </row>
    <row r="48" spans="1:13" ht="15">
      <c r="A48" s="26" t="s">
        <v>468</v>
      </c>
      <c r="B48" s="27">
        <f t="shared" si="1"/>
        <v>0</v>
      </c>
      <c r="C48" s="28">
        <f>SUMIFS(Lançamentos!$I$2:$I$2004,Lançamentos!$B$2:$B$2004,A48,Lançamentos!$C$2:$C$2004,$C$1)</f>
        <v>0</v>
      </c>
      <c r="D48" s="28">
        <f>SUMIFS(Lançamentos!$I$2:$I$2004,Lançamentos!$B$2:$B$2004,A48,Lançamentos!$C$2:$C$2004,$D$1)</f>
        <v>0</v>
      </c>
      <c r="E48" s="28">
        <f>SUMIFS(Lançamentos!$I$2:$I$2004,Lançamentos!$B$2:$B$2004,A48,Lançamentos!$C$2:$C$2004,$E$1)</f>
        <v>0</v>
      </c>
      <c r="F48" s="28">
        <f>SUMIFS(Lançamentos!$I$2:$I$2004,Lançamentos!$B$2:$B$2004,A48,Lançamentos!$C$2:$C$2004,$F$1)</f>
        <v>0</v>
      </c>
      <c r="G48" s="28">
        <f>SUMIFS(Lançamentos!$I$2:$I$2004,Lançamentos!$B$2:$B$2004,A48,Lançamentos!$C$2:$C$2004,$G$1)</f>
        <v>0</v>
      </c>
      <c r="H48" s="28">
        <f>SUMIFS(Lançamentos!$I$2:$I$2004,Lançamentos!$B$2:$B$2004,A48,Lançamentos!$C$2:$C$2004,$H$1)</f>
        <v>0</v>
      </c>
      <c r="I48" s="28">
        <f>SUMIFS(Lançamentos!$I$2:$I$2004,Lançamentos!$B$2:$B$2004,A48,Lançamentos!$C$2:$C$2004,$I$1)</f>
        <v>0</v>
      </c>
      <c r="J48" s="28">
        <f>SUMIFS(Lançamentos!$I$2:$I$2004,Lançamentos!$B$2:$B$2004,A48,Lançamentos!$C$2:$C$2004,$J$1)</f>
        <v>0</v>
      </c>
      <c r="K48" s="29">
        <f>SUMIFS(Lançamentos!$I$2:$I$2004,Lançamentos!$B$2:$B$2004,A48,Lançamentos!$C$2:$C$2004,$K$1)</f>
        <v>0</v>
      </c>
      <c r="L48" s="13">
        <f>SUMIFS(Lançamentos!$I$2:$I$2004,Lançamentos!$B$2:$B$2004,A48,Lançamentos!$C$2:$C$2004,$L$1)</f>
        <v>0</v>
      </c>
      <c r="M48" s="13">
        <f>SUMIFS(Lançamentos!$I$2:$I$2004,Lançamentos!$B$2:$B$2004,A48,Lançamentos!$C$2:$C$2004,$M$1)</f>
        <v>0</v>
      </c>
    </row>
    <row r="49" spans="1:13" ht="15">
      <c r="A49" s="26" t="s">
        <v>469</v>
      </c>
      <c r="B49" s="27">
        <f t="shared" si="1"/>
        <v>0</v>
      </c>
      <c r="C49" s="28">
        <f>SUMIFS(Lançamentos!$I$2:$I$2004,Lançamentos!$B$2:$B$2004,A49,Lançamentos!$C$2:$C$2004,$C$1)</f>
        <v>0</v>
      </c>
      <c r="D49" s="28">
        <f>SUMIFS(Lançamentos!$I$2:$I$2004,Lançamentos!$B$2:$B$2004,A49,Lançamentos!$C$2:$C$2004,$D$1)</f>
        <v>0</v>
      </c>
      <c r="E49" s="28">
        <f>SUMIFS(Lançamentos!$I$2:$I$2004,Lançamentos!$B$2:$B$2004,A49,Lançamentos!$C$2:$C$2004,$E$1)</f>
        <v>0</v>
      </c>
      <c r="F49" s="28">
        <f>SUMIFS(Lançamentos!$I$2:$I$2004,Lançamentos!$B$2:$B$2004,A49,Lançamentos!$C$2:$C$2004,$F$1)</f>
        <v>0</v>
      </c>
      <c r="G49" s="28">
        <f>SUMIFS(Lançamentos!$I$2:$I$2004,Lançamentos!$B$2:$B$2004,A49,Lançamentos!$C$2:$C$2004,$G$1)</f>
        <v>0</v>
      </c>
      <c r="H49" s="28">
        <f>SUMIFS(Lançamentos!$I$2:$I$2004,Lançamentos!$B$2:$B$2004,A49,Lançamentos!$C$2:$C$2004,$H$1)</f>
        <v>0</v>
      </c>
      <c r="I49" s="28">
        <f>SUMIFS(Lançamentos!$I$2:$I$2004,Lançamentos!$B$2:$B$2004,A49,Lançamentos!$C$2:$C$2004,$I$1)</f>
        <v>0</v>
      </c>
      <c r="J49" s="28">
        <f>SUMIFS(Lançamentos!$I$2:$I$2004,Lançamentos!$B$2:$B$2004,A49,Lançamentos!$C$2:$C$2004,$J$1)</f>
        <v>0</v>
      </c>
      <c r="K49" s="29">
        <f>SUMIFS(Lançamentos!$I$2:$I$2004,Lançamentos!$B$2:$B$2004,A49,Lançamentos!$C$2:$C$2004,$K$1)</f>
        <v>0</v>
      </c>
      <c r="L49" s="13">
        <f>SUMIFS(Lançamentos!$I$2:$I$2004,Lançamentos!$B$2:$B$2004,A49,Lançamentos!$C$2:$C$2004,$L$1)</f>
        <v>0</v>
      </c>
      <c r="M49" s="13">
        <f>SUMIFS(Lançamentos!$I$2:$I$2004,Lançamentos!$B$2:$B$2004,A49,Lançamentos!$C$2:$C$2004,$M$1)</f>
        <v>0</v>
      </c>
    </row>
    <row r="50" spans="1:13" ht="15">
      <c r="A50" s="26" t="s">
        <v>50</v>
      </c>
      <c r="B50" s="27">
        <f t="shared" si="1"/>
        <v>1710</v>
      </c>
      <c r="C50" s="28">
        <f>SUMIFS(Lançamentos!$I$2:$I$2004,Lançamentos!$B$2:$B$2004,A50,Lançamentos!$C$2:$C$2004,$C$1)</f>
        <v>0</v>
      </c>
      <c r="D50" s="28">
        <f>SUMIFS(Lançamentos!$I$2:$I$2004,Lançamentos!$B$2:$B$2004,A50,Lançamentos!$C$2:$C$2004,$D$1)</f>
        <v>0</v>
      </c>
      <c r="E50" s="28">
        <f>SUMIFS(Lançamentos!$I$2:$I$2004,Lançamentos!$B$2:$B$2004,A50,Lançamentos!$C$2:$C$2004,$E$1)</f>
        <v>1710</v>
      </c>
      <c r="F50" s="28">
        <f>SUMIFS(Lançamentos!$I$2:$I$2004,Lançamentos!$B$2:$B$2004,A50,Lançamentos!$C$2:$C$2004,$F$1)</f>
        <v>0</v>
      </c>
      <c r="G50" s="28">
        <f>SUMIFS(Lançamentos!$I$2:$I$2004,Lançamentos!$B$2:$B$2004,A50,Lançamentos!$C$2:$C$2004,$G$1)</f>
        <v>0</v>
      </c>
      <c r="H50" s="28">
        <f>SUMIFS(Lançamentos!$I$2:$I$2004,Lançamentos!$B$2:$B$2004,A50,Lançamentos!$C$2:$C$2004,$H$1)</f>
        <v>0</v>
      </c>
      <c r="I50" s="28">
        <f>SUMIFS(Lançamentos!$I$2:$I$2004,Lançamentos!$B$2:$B$2004,A50,Lançamentos!$C$2:$C$2004,$I$1)</f>
        <v>0</v>
      </c>
      <c r="J50" s="28">
        <f>SUMIFS(Lançamentos!$I$2:$I$2004,Lançamentos!$B$2:$B$2004,A50,Lançamentos!$C$2:$C$2004,$J$1)</f>
        <v>0</v>
      </c>
      <c r="K50" s="29">
        <f>SUMIFS(Lançamentos!$I$2:$I$2004,Lançamentos!$B$2:$B$2004,A50,Lançamentos!$C$2:$C$2004,$K$1)</f>
        <v>0</v>
      </c>
      <c r="L50" s="13">
        <f>SUMIFS(Lançamentos!$I$2:$I$2004,Lançamentos!$B$2:$B$2004,A50,Lançamentos!$C$2:$C$2004,$L$1)</f>
        <v>0</v>
      </c>
      <c r="M50" s="13">
        <f>SUMIFS(Lançamentos!$I$2:$I$2004,Lançamentos!$B$2:$B$2004,A50,Lançamentos!$C$2:$C$2004,$M$1)</f>
        <v>0</v>
      </c>
    </row>
    <row r="51" spans="1:13" ht="15">
      <c r="A51" s="26" t="s">
        <v>470</v>
      </c>
      <c r="B51" s="27">
        <f t="shared" si="1"/>
        <v>0</v>
      </c>
      <c r="C51" s="28">
        <f>SUMIFS(Lançamentos!$I$2:$I$2004,Lançamentos!$B$2:$B$2004,A51,Lançamentos!$C$2:$C$2004,$C$1)</f>
        <v>0</v>
      </c>
      <c r="D51" s="28">
        <f>SUMIFS(Lançamentos!$I$2:$I$2004,Lançamentos!$B$2:$B$2004,A51,Lançamentos!$C$2:$C$2004,$D$1)</f>
        <v>0</v>
      </c>
      <c r="E51" s="28">
        <f>SUMIFS(Lançamentos!$I$2:$I$2004,Lançamentos!$B$2:$B$2004,A51,Lançamentos!$C$2:$C$2004,$E$1)</f>
        <v>0</v>
      </c>
      <c r="F51" s="28">
        <f>SUMIFS(Lançamentos!$I$2:$I$2004,Lançamentos!$B$2:$B$2004,A51,Lançamentos!$C$2:$C$2004,$F$1)</f>
        <v>0</v>
      </c>
      <c r="G51" s="28">
        <f>SUMIFS(Lançamentos!$I$2:$I$2004,Lançamentos!$B$2:$B$2004,A51,Lançamentos!$C$2:$C$2004,$G$1)</f>
        <v>0</v>
      </c>
      <c r="H51" s="28">
        <f>SUMIFS(Lançamentos!$I$2:$I$2004,Lançamentos!$B$2:$B$2004,A51,Lançamentos!$C$2:$C$2004,$H$1)</f>
        <v>0</v>
      </c>
      <c r="I51" s="28">
        <f>SUMIFS(Lançamentos!$I$2:$I$2004,Lançamentos!$B$2:$B$2004,A51,Lançamentos!$C$2:$C$2004,$I$1)</f>
        <v>0</v>
      </c>
      <c r="J51" s="28">
        <f>SUMIFS(Lançamentos!$I$2:$I$2004,Lançamentos!$B$2:$B$2004,A51,Lançamentos!$C$2:$C$2004,$J$1)</f>
        <v>0</v>
      </c>
      <c r="K51" s="29">
        <f>SUMIFS(Lançamentos!$I$2:$I$2004,Lançamentos!$B$2:$B$2004,A51,Lançamentos!$C$2:$C$2004,$K$1)</f>
        <v>0</v>
      </c>
      <c r="L51" s="13">
        <f>SUMIFS(Lançamentos!$I$2:$I$2004,Lançamentos!$B$2:$B$2004,A51,Lançamentos!$C$2:$C$2004,$L$1)</f>
        <v>0</v>
      </c>
      <c r="M51" s="13">
        <f>SUMIFS(Lançamentos!$I$2:$I$2004,Lançamentos!$B$2:$B$2004,A51,Lançamentos!$C$2:$C$2004,$M$1)</f>
        <v>0</v>
      </c>
    </row>
    <row r="52" spans="1:13" ht="15">
      <c r="A52" s="26" t="s">
        <v>471</v>
      </c>
      <c r="B52" s="27">
        <f t="shared" si="1"/>
        <v>0</v>
      </c>
      <c r="C52" s="28">
        <f>SUMIFS(Lançamentos!$I$2:$I$2004,Lançamentos!$B$2:$B$2004,A52,Lançamentos!$C$2:$C$2004,$C$1)</f>
        <v>0</v>
      </c>
      <c r="D52" s="28">
        <f>SUMIFS(Lançamentos!$I$2:$I$2004,Lançamentos!$B$2:$B$2004,A52,Lançamentos!$C$2:$C$2004,$D$1)</f>
        <v>0</v>
      </c>
      <c r="E52" s="28">
        <f>SUMIFS(Lançamentos!$I$2:$I$2004,Lançamentos!$B$2:$B$2004,A52,Lançamentos!$C$2:$C$2004,$E$1)</f>
        <v>0</v>
      </c>
      <c r="F52" s="28">
        <f>SUMIFS(Lançamentos!$I$2:$I$2004,Lançamentos!$B$2:$B$2004,A52,Lançamentos!$C$2:$C$2004,$F$1)</f>
        <v>0</v>
      </c>
      <c r="G52" s="28">
        <f>SUMIFS(Lançamentos!$I$2:$I$2004,Lançamentos!$B$2:$B$2004,A52,Lançamentos!$C$2:$C$2004,$G$1)</f>
        <v>0</v>
      </c>
      <c r="H52" s="28">
        <f>SUMIFS(Lançamentos!$I$2:$I$2004,Lançamentos!$B$2:$B$2004,A52,Lançamentos!$C$2:$C$2004,$H$1)</f>
        <v>0</v>
      </c>
      <c r="I52" s="28">
        <f>SUMIFS(Lançamentos!$I$2:$I$2004,Lançamentos!$B$2:$B$2004,A52,Lançamentos!$C$2:$C$2004,$I$1)</f>
        <v>0</v>
      </c>
      <c r="J52" s="28">
        <f>SUMIFS(Lançamentos!$I$2:$I$2004,Lançamentos!$B$2:$B$2004,A52,Lançamentos!$C$2:$C$2004,$J$1)</f>
        <v>0</v>
      </c>
      <c r="K52" s="29">
        <f>SUMIFS(Lançamentos!$I$2:$I$2004,Lançamentos!$B$2:$B$2004,A52,Lançamentos!$C$2:$C$2004,$K$1)</f>
        <v>0</v>
      </c>
      <c r="L52" s="13">
        <f>SUMIFS(Lançamentos!$I$2:$I$2004,Lançamentos!$B$2:$B$2004,A52,Lançamentos!$C$2:$C$2004,$L$1)</f>
        <v>0</v>
      </c>
      <c r="M52" s="13">
        <f>SUMIFS(Lançamentos!$I$2:$I$2004,Lançamentos!$B$2:$B$2004,A52,Lançamentos!$C$2:$C$2004,$M$1)</f>
        <v>0</v>
      </c>
    </row>
    <row r="53" spans="1:13" ht="15">
      <c r="A53" s="26" t="s">
        <v>472</v>
      </c>
      <c r="B53" s="27">
        <f t="shared" si="1"/>
        <v>0</v>
      </c>
      <c r="C53" s="28">
        <f>SUMIFS(Lançamentos!$I$2:$I$2004,Lançamentos!$B$2:$B$2004,A53,Lançamentos!$C$2:$C$2004,$C$1)</f>
        <v>0</v>
      </c>
      <c r="D53" s="28">
        <f>SUMIFS(Lançamentos!$I$2:$I$2004,Lançamentos!$B$2:$B$2004,A53,Lançamentos!$C$2:$C$2004,$D$1)</f>
        <v>0</v>
      </c>
      <c r="E53" s="28">
        <f>SUMIFS(Lançamentos!$I$2:$I$2004,Lançamentos!$B$2:$B$2004,A53,Lançamentos!$C$2:$C$2004,$E$1)</f>
        <v>0</v>
      </c>
      <c r="F53" s="28">
        <f>SUMIFS(Lançamentos!$I$2:$I$2004,Lançamentos!$B$2:$B$2004,A53,Lançamentos!$C$2:$C$2004,$F$1)</f>
        <v>0</v>
      </c>
      <c r="G53" s="28">
        <f>SUMIFS(Lançamentos!$I$2:$I$2004,Lançamentos!$B$2:$B$2004,A53,Lançamentos!$C$2:$C$2004,$G$1)</f>
        <v>0</v>
      </c>
      <c r="H53" s="28">
        <f>SUMIFS(Lançamentos!$I$2:$I$2004,Lançamentos!$B$2:$B$2004,A53,Lançamentos!$C$2:$C$2004,$H$1)</f>
        <v>0</v>
      </c>
      <c r="I53" s="28">
        <f>SUMIFS(Lançamentos!$I$2:$I$2004,Lançamentos!$B$2:$B$2004,A53,Lançamentos!$C$2:$C$2004,$I$1)</f>
        <v>0</v>
      </c>
      <c r="J53" s="28">
        <f>SUMIFS(Lançamentos!$I$2:$I$2004,Lançamentos!$B$2:$B$2004,A53,Lançamentos!$C$2:$C$2004,$J$1)</f>
        <v>0</v>
      </c>
      <c r="K53" s="29">
        <f>SUMIFS(Lançamentos!$I$2:$I$2004,Lançamentos!$B$2:$B$2004,A53,Lançamentos!$C$2:$C$2004,$K$1)</f>
        <v>0</v>
      </c>
      <c r="L53" s="13">
        <f>SUMIFS(Lançamentos!$I$2:$I$2004,Lançamentos!$B$2:$B$2004,A53,Lançamentos!$C$2:$C$2004,$L$1)</f>
        <v>0</v>
      </c>
      <c r="M53" s="13">
        <f>SUMIFS(Lançamentos!$I$2:$I$2004,Lançamentos!$B$2:$B$2004,A53,Lançamentos!$C$2:$C$2004,$M$1)</f>
        <v>0</v>
      </c>
    </row>
    <row r="54" spans="1:13" ht="15">
      <c r="A54" s="26" t="s">
        <v>91</v>
      </c>
      <c r="B54" s="27">
        <f t="shared" si="1"/>
        <v>12246.46</v>
      </c>
      <c r="C54" s="28">
        <f>SUMIFS(Lançamentos!$I$2:$I$2004,Lançamentos!$B$2:$B$2004,A54,Lançamentos!$C$2:$C$2004,$C$1)</f>
        <v>3500</v>
      </c>
      <c r="D54" s="28">
        <f>SUMIFS(Lançamentos!$I$2:$I$2004,Lançamentos!$B$2:$B$2004,A54,Lançamentos!$C$2:$C$2004,$D$1)</f>
        <v>8746.4599999999991</v>
      </c>
      <c r="E54" s="28">
        <f>SUMIFS(Lançamentos!$I$2:$I$2004,Lançamentos!$B$2:$B$2004,A54,Lançamentos!$C$2:$C$2004,$E$1)</f>
        <v>0</v>
      </c>
      <c r="F54" s="28">
        <f>SUMIFS(Lançamentos!$I$2:$I$2004,Lançamentos!$B$2:$B$2004,A54,Lançamentos!$C$2:$C$2004,$F$1)</f>
        <v>0</v>
      </c>
      <c r="G54" s="28">
        <f>SUMIFS(Lançamentos!$I$2:$I$2004,Lançamentos!$B$2:$B$2004,A54,Lançamentos!$C$2:$C$2004,$G$1)</f>
        <v>0</v>
      </c>
      <c r="H54" s="28">
        <f>SUMIFS(Lançamentos!$I$2:$I$2004,Lançamentos!$B$2:$B$2004,A54,Lançamentos!$C$2:$C$2004,$H$1)</f>
        <v>0</v>
      </c>
      <c r="I54" s="28">
        <f>SUMIFS(Lançamentos!$I$2:$I$2004,Lançamentos!$B$2:$B$2004,A54,Lançamentos!$C$2:$C$2004,$I$1)</f>
        <v>0</v>
      </c>
      <c r="J54" s="28">
        <f>SUMIFS(Lançamentos!$I$2:$I$2004,Lançamentos!$B$2:$B$2004,A54,Lançamentos!$C$2:$C$2004,$J$1)</f>
        <v>0</v>
      </c>
      <c r="K54" s="29">
        <f>SUMIFS(Lançamentos!$I$2:$I$2004,Lançamentos!$B$2:$B$2004,A54,Lançamentos!$C$2:$C$2004,$K$1)</f>
        <v>0</v>
      </c>
      <c r="L54" s="13">
        <f>SUMIFS(Lançamentos!$I$2:$I$2004,Lançamentos!$B$2:$B$2004,A54,Lançamentos!$C$2:$C$2004,$L$1)</f>
        <v>0</v>
      </c>
      <c r="M54" s="13">
        <f>SUMIFS(Lançamentos!$I$2:$I$2004,Lançamentos!$B$2:$B$2004,A54,Lançamentos!$C$2:$C$2004,$M$1)</f>
        <v>0</v>
      </c>
    </row>
    <row r="55" spans="1:13" ht="15">
      <c r="A55" s="26" t="s">
        <v>473</v>
      </c>
      <c r="B55" s="27">
        <f t="shared" si="1"/>
        <v>0</v>
      </c>
      <c r="C55" s="28">
        <f>SUMIFS(Lançamentos!$I$2:$I$2004,Lançamentos!$B$2:$B$2004,A55,Lançamentos!$C$2:$C$2004,$C$1)</f>
        <v>0</v>
      </c>
      <c r="D55" s="28">
        <f>SUMIFS(Lançamentos!$I$2:$I$2004,Lançamentos!$B$2:$B$2004,A55,Lançamentos!$C$2:$C$2004,$D$1)</f>
        <v>0</v>
      </c>
      <c r="E55" s="28">
        <f>SUMIFS(Lançamentos!$I$2:$I$2004,Lançamentos!$B$2:$B$2004,A55,Lançamentos!$C$2:$C$2004,$E$1)</f>
        <v>0</v>
      </c>
      <c r="F55" s="28">
        <f>SUMIFS(Lançamentos!$I$2:$I$2004,Lançamentos!$B$2:$B$2004,A55,Lançamentos!$C$2:$C$2004,$F$1)</f>
        <v>0</v>
      </c>
      <c r="G55" s="28">
        <f>SUMIFS(Lançamentos!$I$2:$I$2004,Lançamentos!$B$2:$B$2004,A55,Lançamentos!$C$2:$C$2004,$G$1)</f>
        <v>0</v>
      </c>
      <c r="H55" s="28">
        <f>SUMIFS(Lançamentos!$I$2:$I$2004,Lançamentos!$B$2:$B$2004,A55,Lançamentos!$C$2:$C$2004,$H$1)</f>
        <v>0</v>
      </c>
      <c r="I55" s="28">
        <f>SUMIFS(Lançamentos!$I$2:$I$2004,Lançamentos!$B$2:$B$2004,A55,Lançamentos!$C$2:$C$2004,$I$1)</f>
        <v>0</v>
      </c>
      <c r="J55" s="28">
        <f>SUMIFS(Lançamentos!$I$2:$I$2004,Lançamentos!$B$2:$B$2004,A55,Lançamentos!$C$2:$C$2004,$J$1)</f>
        <v>0</v>
      </c>
      <c r="K55" s="29">
        <f>SUMIFS(Lançamentos!$I$2:$I$2004,Lançamentos!$B$2:$B$2004,A55,Lançamentos!$C$2:$C$2004,$K$1)</f>
        <v>0</v>
      </c>
      <c r="L55" s="13">
        <f>SUMIFS(Lançamentos!$I$2:$I$2004,Lançamentos!$B$2:$B$2004,A55,Lançamentos!$C$2:$C$2004,$L$1)</f>
        <v>0</v>
      </c>
      <c r="M55" s="13">
        <f>SUMIFS(Lançamentos!$I$2:$I$2004,Lançamentos!$B$2:$B$2004,A55,Lançamentos!$C$2:$C$2004,$M$1)</f>
        <v>0</v>
      </c>
    </row>
    <row r="56" spans="1:13" ht="15">
      <c r="A56" s="26" t="s">
        <v>66</v>
      </c>
      <c r="B56" s="27">
        <f t="shared" si="1"/>
        <v>10830.77</v>
      </c>
      <c r="C56" s="28">
        <f>SUMIFS(Lançamentos!$I$2:$I$2004,Lançamentos!$B$2:$B$2004,A56,Lançamentos!$C$2:$C$2004,$C$1)</f>
        <v>0</v>
      </c>
      <c r="D56" s="28">
        <f>SUMIFS(Lançamentos!$I$2:$I$2004,Lançamentos!$B$2:$B$2004,A56,Lançamentos!$C$2:$C$2004,$D$1)</f>
        <v>10830.77</v>
      </c>
      <c r="E56" s="28">
        <f>SUMIFS(Lançamentos!$I$2:$I$2004,Lançamentos!$B$2:$B$2004,A56,Lançamentos!$C$2:$C$2004,$E$1)</f>
        <v>0</v>
      </c>
      <c r="F56" s="28">
        <f>SUMIFS(Lançamentos!$I$2:$I$2004,Lançamentos!$B$2:$B$2004,A56,Lançamentos!$C$2:$C$2004,$F$1)</f>
        <v>0</v>
      </c>
      <c r="G56" s="28">
        <f>SUMIFS(Lançamentos!$I$2:$I$2004,Lançamentos!$B$2:$B$2004,A56,Lançamentos!$C$2:$C$2004,$G$1)</f>
        <v>0</v>
      </c>
      <c r="H56" s="28">
        <f>SUMIFS(Lançamentos!$I$2:$I$2004,Lançamentos!$B$2:$B$2004,A56,Lançamentos!$C$2:$C$2004,$H$1)</f>
        <v>0</v>
      </c>
      <c r="I56" s="28">
        <f>SUMIFS(Lançamentos!$I$2:$I$2004,Lançamentos!$B$2:$B$2004,A56,Lançamentos!$C$2:$C$2004,$I$1)</f>
        <v>0</v>
      </c>
      <c r="J56" s="28">
        <f>SUMIFS(Lançamentos!$I$2:$I$2004,Lançamentos!$B$2:$B$2004,A56,Lançamentos!$C$2:$C$2004,$J$1)</f>
        <v>0</v>
      </c>
      <c r="K56" s="29">
        <f>SUMIFS(Lançamentos!$I$2:$I$2004,Lançamentos!$B$2:$B$2004,A56,Lançamentos!$C$2:$C$2004,$K$1)</f>
        <v>0</v>
      </c>
      <c r="L56" s="13">
        <f>SUMIFS(Lançamentos!$I$2:$I$2004,Lançamentos!$B$2:$B$2004,A56,Lançamentos!$C$2:$C$2004,$L$1)</f>
        <v>0</v>
      </c>
      <c r="M56" s="13">
        <f>SUMIFS(Lançamentos!$I$2:$I$2004,Lançamentos!$B$2:$B$2004,A56,Lançamentos!$C$2:$C$2004,$M$1)</f>
        <v>0</v>
      </c>
    </row>
    <row r="57" spans="1:13" ht="15">
      <c r="A57" s="26" t="s">
        <v>474</v>
      </c>
      <c r="B57" s="27">
        <f t="shared" si="1"/>
        <v>0</v>
      </c>
      <c r="C57" s="28">
        <f>SUMIFS(Lançamentos!$I$2:$I$2004,Lançamentos!$B$2:$B$2004,A57,Lançamentos!$C$2:$C$2004,$C$1)</f>
        <v>0</v>
      </c>
      <c r="D57" s="28">
        <f>SUMIFS(Lançamentos!$I$2:$I$2004,Lançamentos!$B$2:$B$2004,A57,Lançamentos!$C$2:$C$2004,$D$1)</f>
        <v>0</v>
      </c>
      <c r="E57" s="28">
        <f>SUMIFS(Lançamentos!$I$2:$I$2004,Lançamentos!$B$2:$B$2004,A57,Lançamentos!$C$2:$C$2004,$E$1)</f>
        <v>0</v>
      </c>
      <c r="F57" s="28">
        <f>SUMIFS(Lançamentos!$I$2:$I$2004,Lançamentos!$B$2:$B$2004,A57,Lançamentos!$C$2:$C$2004,$F$1)</f>
        <v>0</v>
      </c>
      <c r="G57" s="28">
        <f>SUMIFS(Lançamentos!$I$2:$I$2004,Lançamentos!$B$2:$B$2004,A57,Lançamentos!$C$2:$C$2004,$G$1)</f>
        <v>0</v>
      </c>
      <c r="H57" s="28">
        <f>SUMIFS(Lançamentos!$I$2:$I$2004,Lançamentos!$B$2:$B$2004,A57,Lançamentos!$C$2:$C$2004,$H$1)</f>
        <v>0</v>
      </c>
      <c r="I57" s="28">
        <f>SUMIFS(Lançamentos!$I$2:$I$2004,Lançamentos!$B$2:$B$2004,A57,Lançamentos!$C$2:$C$2004,$I$1)</f>
        <v>0</v>
      </c>
      <c r="J57" s="28">
        <f>SUMIFS(Lançamentos!$I$2:$I$2004,Lançamentos!$B$2:$B$2004,A57,Lançamentos!$C$2:$C$2004,$J$1)</f>
        <v>0</v>
      </c>
      <c r="K57" s="29">
        <f>SUMIFS(Lançamentos!$I$2:$I$2004,Lançamentos!$B$2:$B$2004,A57,Lançamentos!$C$2:$C$2004,$K$1)</f>
        <v>0</v>
      </c>
      <c r="L57" s="13">
        <f>SUMIFS(Lançamentos!$I$2:$I$2004,Lançamentos!$B$2:$B$2004,A57,Lançamentos!$C$2:$C$2004,$L$1)</f>
        <v>0</v>
      </c>
      <c r="M57" s="13">
        <f>SUMIFS(Lançamentos!$I$2:$I$2004,Lançamentos!$B$2:$B$2004,A57,Lançamentos!$C$2:$C$2004,$M$1)</f>
        <v>0</v>
      </c>
    </row>
    <row r="58" spans="1:13" ht="15">
      <c r="A58" s="26" t="s">
        <v>475</v>
      </c>
      <c r="B58" s="27">
        <f t="shared" si="1"/>
        <v>0</v>
      </c>
      <c r="C58" s="28">
        <f>SUMIFS(Lançamentos!$I$2:$I$2004,Lançamentos!$B$2:$B$2004,A58,Lançamentos!$C$2:$C$2004,$C$1)</f>
        <v>0</v>
      </c>
      <c r="D58" s="28">
        <f>SUMIFS(Lançamentos!$I$2:$I$2004,Lançamentos!$B$2:$B$2004,A58,Lançamentos!$C$2:$C$2004,$D$1)</f>
        <v>0</v>
      </c>
      <c r="E58" s="28">
        <f>SUMIFS(Lançamentos!$I$2:$I$2004,Lançamentos!$B$2:$B$2004,A58,Lançamentos!$C$2:$C$2004,$E$1)</f>
        <v>0</v>
      </c>
      <c r="F58" s="28">
        <f>SUMIFS(Lançamentos!$I$2:$I$2004,Lançamentos!$B$2:$B$2004,A58,Lançamentos!$C$2:$C$2004,$F$1)</f>
        <v>0</v>
      </c>
      <c r="G58" s="28">
        <f>SUMIFS(Lançamentos!$I$2:$I$2004,Lançamentos!$B$2:$B$2004,A58,Lançamentos!$C$2:$C$2004,$G$1)</f>
        <v>0</v>
      </c>
      <c r="H58" s="28">
        <f>SUMIFS(Lançamentos!$I$2:$I$2004,Lançamentos!$B$2:$B$2004,A58,Lançamentos!$C$2:$C$2004,$H$1)</f>
        <v>0</v>
      </c>
      <c r="I58" s="28">
        <f>SUMIFS(Lançamentos!$I$2:$I$2004,Lançamentos!$B$2:$B$2004,A58,Lançamentos!$C$2:$C$2004,$I$1)</f>
        <v>0</v>
      </c>
      <c r="J58" s="28">
        <f>SUMIFS(Lançamentos!$I$2:$I$2004,Lançamentos!$B$2:$B$2004,A58,Lançamentos!$C$2:$C$2004,$J$1)</f>
        <v>0</v>
      </c>
      <c r="K58" s="29">
        <f>SUMIFS(Lançamentos!$I$2:$I$2004,Lançamentos!$B$2:$B$2004,A58,Lançamentos!$C$2:$C$2004,$K$1)</f>
        <v>0</v>
      </c>
      <c r="L58" s="13">
        <f>SUMIFS(Lançamentos!$I$2:$I$2004,Lançamentos!$B$2:$B$2004,A58,Lançamentos!$C$2:$C$2004,$L$1)</f>
        <v>0</v>
      </c>
      <c r="M58" s="13">
        <f>SUMIFS(Lançamentos!$I$2:$I$2004,Lançamentos!$B$2:$B$2004,A58,Lançamentos!$C$2:$C$2004,$M$1)</f>
        <v>0</v>
      </c>
    </row>
    <row r="59" spans="1:13" ht="15">
      <c r="A59" s="26" t="s">
        <v>476</v>
      </c>
      <c r="B59" s="27">
        <f t="shared" si="1"/>
        <v>0</v>
      </c>
      <c r="C59" s="28">
        <f>SUMIFS(Lançamentos!$I$2:$I$2004,Lançamentos!$B$2:$B$2004,A59,Lançamentos!$C$2:$C$2004,$C$1)</f>
        <v>0</v>
      </c>
      <c r="D59" s="28">
        <f>SUMIFS(Lançamentos!$I$2:$I$2004,Lançamentos!$B$2:$B$2004,A59,Lançamentos!$C$2:$C$2004,$D$1)</f>
        <v>0</v>
      </c>
      <c r="E59" s="28">
        <f>SUMIFS(Lançamentos!$I$2:$I$2004,Lançamentos!$B$2:$B$2004,A59,Lançamentos!$C$2:$C$2004,$E$1)</f>
        <v>0</v>
      </c>
      <c r="F59" s="28">
        <f>SUMIFS(Lançamentos!$I$2:$I$2004,Lançamentos!$B$2:$B$2004,A59,Lançamentos!$C$2:$C$2004,$F$1)</f>
        <v>0</v>
      </c>
      <c r="G59" s="28">
        <f>SUMIFS(Lançamentos!$I$2:$I$2004,Lançamentos!$B$2:$B$2004,A59,Lançamentos!$C$2:$C$2004,$G$1)</f>
        <v>0</v>
      </c>
      <c r="H59" s="28">
        <f>SUMIFS(Lançamentos!$I$2:$I$2004,Lançamentos!$B$2:$B$2004,A59,Lançamentos!$C$2:$C$2004,$H$1)</f>
        <v>0</v>
      </c>
      <c r="I59" s="28">
        <f>SUMIFS(Lançamentos!$I$2:$I$2004,Lançamentos!$B$2:$B$2004,A59,Lançamentos!$C$2:$C$2004,$I$1)</f>
        <v>0</v>
      </c>
      <c r="J59" s="28">
        <f>SUMIFS(Lançamentos!$I$2:$I$2004,Lançamentos!$B$2:$B$2004,A59,Lançamentos!$C$2:$C$2004,$J$1)</f>
        <v>0</v>
      </c>
      <c r="K59" s="29">
        <f>SUMIFS(Lançamentos!$I$2:$I$2004,Lançamentos!$B$2:$B$2004,A59,Lançamentos!$C$2:$C$2004,$K$1)</f>
        <v>0</v>
      </c>
      <c r="L59" s="13">
        <f>SUMIFS(Lançamentos!$I$2:$I$2004,Lançamentos!$B$2:$B$2004,A59,Lançamentos!$C$2:$C$2004,$L$1)</f>
        <v>0</v>
      </c>
      <c r="M59" s="13">
        <f>SUMIFS(Lançamentos!$I$2:$I$2004,Lançamentos!$B$2:$B$2004,A59,Lançamentos!$C$2:$C$2004,$M$1)</f>
        <v>0</v>
      </c>
    </row>
    <row r="60" spans="1:13" ht="15">
      <c r="A60" s="26" t="s">
        <v>12</v>
      </c>
      <c r="B60" s="27">
        <f t="shared" si="1"/>
        <v>5716.0499999999993</v>
      </c>
      <c r="C60" s="28">
        <f>SUMIFS(Lançamentos!$I$2:$I$2004,Lançamentos!$B$2:$B$2004,A60,Lançamentos!$C$2:$C$2004,$C$1)</f>
        <v>410</v>
      </c>
      <c r="D60" s="28">
        <f>SUMIFS(Lançamentos!$I$2:$I$2004,Lançamentos!$B$2:$B$2004,A60,Lançamentos!$C$2:$C$2004,$D$1)</f>
        <v>5306.0499999999993</v>
      </c>
      <c r="E60" s="28">
        <f>SUMIFS(Lançamentos!$I$2:$I$2004,Lançamentos!$B$2:$B$2004,A60,Lançamentos!$C$2:$C$2004,$E$1)</f>
        <v>0</v>
      </c>
      <c r="F60" s="28">
        <f>SUMIFS(Lançamentos!$I$2:$I$2004,Lançamentos!$B$2:$B$2004,A60,Lançamentos!$C$2:$C$2004,$F$1)</f>
        <v>0</v>
      </c>
      <c r="G60" s="28">
        <f>SUMIFS(Lançamentos!$I$2:$I$2004,Lançamentos!$B$2:$B$2004,A60,Lançamentos!$C$2:$C$2004,$G$1)</f>
        <v>0</v>
      </c>
      <c r="H60" s="28">
        <f>SUMIFS(Lançamentos!$I$2:$I$2004,Lançamentos!$B$2:$B$2004,A60,Lançamentos!$C$2:$C$2004,$H$1)</f>
        <v>0</v>
      </c>
      <c r="I60" s="28">
        <f>SUMIFS(Lançamentos!$I$2:$I$2004,Lançamentos!$B$2:$B$2004,A60,Lançamentos!$C$2:$C$2004,$I$1)</f>
        <v>0</v>
      </c>
      <c r="J60" s="28">
        <f>SUMIFS(Lançamentos!$I$2:$I$2004,Lançamentos!$B$2:$B$2004,A60,Lançamentos!$C$2:$C$2004,$J$1)</f>
        <v>0</v>
      </c>
      <c r="K60" s="29">
        <f>SUMIFS(Lançamentos!$I$2:$I$2004,Lançamentos!$B$2:$B$2004,A60,Lançamentos!$C$2:$C$2004,$K$1)</f>
        <v>0</v>
      </c>
      <c r="L60" s="13">
        <f>SUMIFS(Lançamentos!$I$2:$I$2004,Lançamentos!$B$2:$B$2004,A60,Lançamentos!$C$2:$C$2004,$L$1)</f>
        <v>0</v>
      </c>
      <c r="M60" s="13">
        <f>SUMIFS(Lançamentos!$I$2:$I$2004,Lançamentos!$B$2:$B$2004,A60,Lançamentos!$C$2:$C$2004,$M$1)</f>
        <v>0</v>
      </c>
    </row>
    <row r="61" spans="1:13" ht="15">
      <c r="A61" s="26" t="s">
        <v>62</v>
      </c>
      <c r="B61" s="27">
        <f t="shared" si="1"/>
        <v>3698.11</v>
      </c>
      <c r="C61" s="28">
        <f>SUMIFS(Lançamentos!$I$2:$I$2004,Lançamentos!$B$2:$B$2004,A61,Lançamentos!$C$2:$C$2004,$C$1)</f>
        <v>0</v>
      </c>
      <c r="D61" s="28">
        <f>SUMIFS(Lançamentos!$I$2:$I$2004,Lançamentos!$B$2:$B$2004,A61,Lançamentos!$C$2:$C$2004,$D$1)</f>
        <v>3698.11</v>
      </c>
      <c r="E61" s="28">
        <f>SUMIFS(Lançamentos!$I$2:$I$2004,Lançamentos!$B$2:$B$2004,A61,Lançamentos!$C$2:$C$2004,$E$1)</f>
        <v>0</v>
      </c>
      <c r="F61" s="28">
        <f>SUMIFS(Lançamentos!$I$2:$I$2004,Lançamentos!$B$2:$B$2004,A61,Lançamentos!$C$2:$C$2004,$F$1)</f>
        <v>0</v>
      </c>
      <c r="G61" s="28">
        <f>SUMIFS(Lançamentos!$I$2:$I$2004,Lançamentos!$B$2:$B$2004,A61,Lançamentos!$C$2:$C$2004,$G$1)</f>
        <v>0</v>
      </c>
      <c r="H61" s="28">
        <f>SUMIFS(Lançamentos!$I$2:$I$2004,Lançamentos!$B$2:$B$2004,A61,Lançamentos!$C$2:$C$2004,$H$1)</f>
        <v>0</v>
      </c>
      <c r="I61" s="28">
        <f>SUMIFS(Lançamentos!$I$2:$I$2004,Lançamentos!$B$2:$B$2004,A61,Lançamentos!$C$2:$C$2004,$I$1)</f>
        <v>0</v>
      </c>
      <c r="J61" s="28">
        <f>SUMIFS(Lançamentos!$I$2:$I$2004,Lançamentos!$B$2:$B$2004,A61,Lançamentos!$C$2:$C$2004,$J$1)</f>
        <v>0</v>
      </c>
      <c r="K61" s="29">
        <f>SUMIFS(Lançamentos!$I$2:$I$2004,Lançamentos!$B$2:$B$2004,A61,Lançamentos!$C$2:$C$2004,$K$1)</f>
        <v>0</v>
      </c>
      <c r="L61" s="13">
        <f>SUMIFS(Lançamentos!$I$2:$I$2004,Lançamentos!$B$2:$B$2004,A61,Lançamentos!$C$2:$C$2004,$L$1)</f>
        <v>0</v>
      </c>
      <c r="M61" s="13">
        <f>SUMIFS(Lançamentos!$I$2:$I$2004,Lançamentos!$B$2:$B$2004,A61,Lançamentos!$C$2:$C$2004,$M$1)</f>
        <v>0</v>
      </c>
    </row>
    <row r="62" spans="1:13" ht="15">
      <c r="A62" s="26" t="s">
        <v>23</v>
      </c>
      <c r="B62" s="27">
        <f t="shared" si="1"/>
        <v>12621.119999999999</v>
      </c>
      <c r="C62" s="28">
        <f>SUMIFS(Lançamentos!$I$2:$I$2004,Lançamentos!$B$2:$B$2004,A62,Lançamentos!$C$2:$C$2004,$C$1)</f>
        <v>3000</v>
      </c>
      <c r="D62" s="28">
        <f>SUMIFS(Lançamentos!$I$2:$I$2004,Lançamentos!$B$2:$B$2004,A62,Lançamentos!$C$2:$C$2004,$D$1)</f>
        <v>5061.12</v>
      </c>
      <c r="E62" s="28">
        <f>SUMIFS(Lançamentos!$I$2:$I$2004,Lançamentos!$B$2:$B$2004,A62,Lançamentos!$C$2:$C$2004,$E$1)</f>
        <v>4560</v>
      </c>
      <c r="F62" s="28">
        <f>SUMIFS(Lançamentos!$I$2:$I$2004,Lançamentos!$B$2:$B$2004,A62,Lançamentos!$C$2:$C$2004,$F$1)</f>
        <v>0</v>
      </c>
      <c r="G62" s="28">
        <f>SUMIFS(Lançamentos!$I$2:$I$2004,Lançamentos!$B$2:$B$2004,A62,Lançamentos!$C$2:$C$2004,$G$1)</f>
        <v>0</v>
      </c>
      <c r="H62" s="28">
        <f>SUMIFS(Lançamentos!$I$2:$I$2004,Lançamentos!$B$2:$B$2004,A62,Lançamentos!$C$2:$C$2004,$H$1)</f>
        <v>0</v>
      </c>
      <c r="I62" s="28">
        <f>SUMIFS(Lançamentos!$I$2:$I$2004,Lançamentos!$B$2:$B$2004,A62,Lançamentos!$C$2:$C$2004,$I$1)</f>
        <v>0</v>
      </c>
      <c r="J62" s="28">
        <f>SUMIFS(Lançamentos!$I$2:$I$2004,Lançamentos!$B$2:$B$2004,A62,Lançamentos!$C$2:$C$2004,$J$1)</f>
        <v>0</v>
      </c>
      <c r="K62" s="29">
        <f>SUMIFS(Lançamentos!$I$2:$I$2004,Lançamentos!$B$2:$B$2004,A62,Lançamentos!$C$2:$C$2004,$K$1)</f>
        <v>0</v>
      </c>
      <c r="L62" s="13">
        <f>SUMIFS(Lançamentos!$I$2:$I$2004,Lançamentos!$B$2:$B$2004,A62,Lançamentos!$C$2:$C$2004,$L$1)</f>
        <v>0</v>
      </c>
      <c r="M62" s="13">
        <f>SUMIFS(Lançamentos!$I$2:$I$2004,Lançamentos!$B$2:$B$2004,A62,Lançamentos!$C$2:$C$2004,$M$1)</f>
        <v>0</v>
      </c>
    </row>
    <row r="63" spans="1:13" ht="15">
      <c r="A63" s="26" t="s">
        <v>78</v>
      </c>
      <c r="B63" s="27">
        <f t="shared" si="1"/>
        <v>7100.6299999999992</v>
      </c>
      <c r="C63" s="28">
        <f>SUMIFS(Lançamentos!$I$2:$I$2004,Lançamentos!$B$2:$B$2004,A63,Lançamentos!$C$2:$C$2004,$C$1)</f>
        <v>1460.48</v>
      </c>
      <c r="D63" s="28">
        <f>SUMIFS(Lançamentos!$I$2:$I$2004,Lançamentos!$B$2:$B$2004,A63,Lançamentos!$C$2:$C$2004,$D$1)</f>
        <v>5640.15</v>
      </c>
      <c r="E63" s="28">
        <f>SUMIFS(Lançamentos!$I$2:$I$2004,Lançamentos!$B$2:$B$2004,A63,Lançamentos!$C$2:$C$2004,$E$1)</f>
        <v>0</v>
      </c>
      <c r="F63" s="28">
        <f>SUMIFS(Lançamentos!$I$2:$I$2004,Lançamentos!$B$2:$B$2004,A63,Lançamentos!$C$2:$C$2004,$F$1)</f>
        <v>0</v>
      </c>
      <c r="G63" s="28">
        <f>SUMIFS(Lançamentos!$I$2:$I$2004,Lançamentos!$B$2:$B$2004,A63,Lançamentos!$C$2:$C$2004,$G$1)</f>
        <v>0</v>
      </c>
      <c r="H63" s="28">
        <f>SUMIFS(Lançamentos!$I$2:$I$2004,Lançamentos!$B$2:$B$2004,A63,Lançamentos!$C$2:$C$2004,$H$1)</f>
        <v>0</v>
      </c>
      <c r="I63" s="28">
        <f>SUMIFS(Lançamentos!$I$2:$I$2004,Lançamentos!$B$2:$B$2004,A63,Lançamentos!$C$2:$C$2004,$I$1)</f>
        <v>0</v>
      </c>
      <c r="J63" s="28">
        <f>SUMIFS(Lançamentos!$I$2:$I$2004,Lançamentos!$B$2:$B$2004,A63,Lançamentos!$C$2:$C$2004,$J$1)</f>
        <v>0</v>
      </c>
      <c r="K63" s="29">
        <f>SUMIFS(Lançamentos!$I$2:$I$2004,Lançamentos!$B$2:$B$2004,A63,Lançamentos!$C$2:$C$2004,$K$1)</f>
        <v>0</v>
      </c>
      <c r="L63" s="13">
        <f>SUMIFS(Lançamentos!$I$2:$I$2004,Lançamentos!$B$2:$B$2004,A63,Lançamentos!$C$2:$C$2004,$L$1)</f>
        <v>0</v>
      </c>
      <c r="M63" s="13">
        <f>SUMIFS(Lançamentos!$I$2:$I$2004,Lançamentos!$B$2:$B$2004,A63,Lançamentos!$C$2:$C$2004,$M$1)</f>
        <v>0</v>
      </c>
    </row>
    <row r="64" spans="1:13" ht="15">
      <c r="A64" s="26" t="s">
        <v>19</v>
      </c>
      <c r="B64" s="27">
        <f t="shared" si="1"/>
        <v>22212.759999999991</v>
      </c>
      <c r="C64" s="28">
        <f>SUMIFS(Lançamentos!$I$2:$I$2004,Lançamentos!$B$2:$B$2004,A64,Lançamentos!$C$2:$C$2004,$C$1)</f>
        <v>0</v>
      </c>
      <c r="D64" s="28">
        <f>SUMIFS(Lançamentos!$I$2:$I$2004,Lançamentos!$B$2:$B$2004,A64,Lançamentos!$C$2:$C$2004,$D$1)</f>
        <v>22212.759999999991</v>
      </c>
      <c r="E64" s="28">
        <f>SUMIFS(Lançamentos!$I$2:$I$2004,Lançamentos!$B$2:$B$2004,A64,Lançamentos!$C$2:$C$2004,$E$1)</f>
        <v>0</v>
      </c>
      <c r="F64" s="28">
        <f>SUMIFS(Lançamentos!$I$2:$I$2004,Lançamentos!$B$2:$B$2004,A64,Lançamentos!$C$2:$C$2004,$F$1)</f>
        <v>0</v>
      </c>
      <c r="G64" s="28">
        <f>SUMIFS(Lançamentos!$I$2:$I$2004,Lançamentos!$B$2:$B$2004,A64,Lançamentos!$C$2:$C$2004,$G$1)</f>
        <v>0</v>
      </c>
      <c r="H64" s="28">
        <f>SUMIFS(Lançamentos!$I$2:$I$2004,Lançamentos!$B$2:$B$2004,A64,Lançamentos!$C$2:$C$2004,$H$1)</f>
        <v>0</v>
      </c>
      <c r="I64" s="28">
        <f>SUMIFS(Lançamentos!$I$2:$I$2004,Lançamentos!$B$2:$B$2004,A64,Lançamentos!$C$2:$C$2004,$I$1)</f>
        <v>0</v>
      </c>
      <c r="J64" s="28">
        <f>SUMIFS(Lançamentos!$I$2:$I$2004,Lançamentos!$B$2:$B$2004,A64,Lançamentos!$C$2:$C$2004,$J$1)</f>
        <v>0</v>
      </c>
      <c r="K64" s="29">
        <f>SUMIFS(Lançamentos!$I$2:$I$2004,Lançamentos!$B$2:$B$2004,A64,Lançamentos!$C$2:$C$2004,$K$1)</f>
        <v>0</v>
      </c>
      <c r="L64" s="13">
        <f>SUMIFS(Lançamentos!$I$2:$I$2004,Lançamentos!$B$2:$B$2004,A64,Lançamentos!$C$2:$C$2004,$L$1)</f>
        <v>0</v>
      </c>
      <c r="M64" s="13">
        <f>SUMIFS(Lançamentos!$I$2:$I$2004,Lançamentos!$B$2:$B$2004,A64,Lançamentos!$C$2:$C$2004,$M$1)</f>
        <v>0</v>
      </c>
    </row>
    <row r="65" spans="1:13" ht="15">
      <c r="A65" s="26" t="s">
        <v>34</v>
      </c>
      <c r="B65" s="27">
        <f t="shared" si="1"/>
        <v>17414.97</v>
      </c>
      <c r="C65" s="28">
        <f>SUMIFS(Lançamentos!$I$2:$I$2004,Lançamentos!$B$2:$B$2004,A65,Lançamentos!$C$2:$C$2004,$C$1)</f>
        <v>0</v>
      </c>
      <c r="D65" s="28">
        <f>SUMIFS(Lançamentos!$I$2:$I$2004,Lançamentos!$B$2:$B$2004,A65,Lançamentos!$C$2:$C$2004,$D$1)</f>
        <v>10624.97</v>
      </c>
      <c r="E65" s="28">
        <f>SUMIFS(Lançamentos!$I$2:$I$2004,Lançamentos!$B$2:$B$2004,A65,Lançamentos!$C$2:$C$2004,$E$1)</f>
        <v>1140</v>
      </c>
      <c r="F65" s="28">
        <f>SUMIFS(Lançamentos!$I$2:$I$2004,Lançamentos!$B$2:$B$2004,A65,Lançamentos!$C$2:$C$2004,$F$1)</f>
        <v>0</v>
      </c>
      <c r="G65" s="28">
        <f>SUMIFS(Lançamentos!$I$2:$I$2004,Lançamentos!$B$2:$B$2004,A65,Lançamentos!$C$2:$C$2004,$G$1)</f>
        <v>0</v>
      </c>
      <c r="H65" s="28">
        <f>SUMIFS(Lançamentos!$I$2:$I$2004,Lançamentos!$B$2:$B$2004,A65,Lançamentos!$C$2:$C$2004,$H$1)</f>
        <v>0</v>
      </c>
      <c r="I65" s="28">
        <f>SUMIFS(Lançamentos!$I$2:$I$2004,Lançamentos!$B$2:$B$2004,A65,Lançamentos!$C$2:$C$2004,$I$1)</f>
        <v>5650</v>
      </c>
      <c r="J65" s="28">
        <f>SUMIFS(Lançamentos!$I$2:$I$2004,Lançamentos!$B$2:$B$2004,A65,Lançamentos!$C$2:$C$2004,$J$1)</f>
        <v>0</v>
      </c>
      <c r="K65" s="29">
        <f>SUMIFS(Lançamentos!$I$2:$I$2004,Lançamentos!$B$2:$B$2004,A65,Lançamentos!$C$2:$C$2004,$K$1)</f>
        <v>0</v>
      </c>
      <c r="L65" s="13">
        <f>SUMIFS(Lançamentos!$I$2:$I$2004,Lançamentos!$B$2:$B$2004,A65,Lançamentos!$C$2:$C$2004,$L$1)</f>
        <v>0</v>
      </c>
      <c r="M65" s="13">
        <f>SUMIFS(Lançamentos!$I$2:$I$2004,Lançamentos!$B$2:$B$2004,A65,Lançamentos!$C$2:$C$2004,$M$1)</f>
        <v>0</v>
      </c>
    </row>
    <row r="66" spans="1:13" ht="15">
      <c r="A66" s="26" t="s">
        <v>477</v>
      </c>
      <c r="B66" s="27">
        <f t="shared" ref="B66:B74" si="2">SUM(C66:M66)</f>
        <v>0</v>
      </c>
      <c r="C66" s="28">
        <f>SUMIFS(Lançamentos!$I$2:$I$2004,Lançamentos!$B$2:$B$2004,A66,Lançamentos!$C$2:$C$2004,$C$1)</f>
        <v>0</v>
      </c>
      <c r="D66" s="28">
        <f>SUMIFS(Lançamentos!$I$2:$I$2004,Lançamentos!$B$2:$B$2004,A66,Lançamentos!$C$2:$C$2004,$D$1)</f>
        <v>0</v>
      </c>
      <c r="E66" s="28">
        <f>SUMIFS(Lançamentos!$I$2:$I$2004,Lançamentos!$B$2:$B$2004,A66,Lançamentos!$C$2:$C$2004,$E$1)</f>
        <v>0</v>
      </c>
      <c r="F66" s="28">
        <f>SUMIFS(Lançamentos!$I$2:$I$2004,Lançamentos!$B$2:$B$2004,A66,Lançamentos!$C$2:$C$2004,$F$1)</f>
        <v>0</v>
      </c>
      <c r="G66" s="28">
        <f>SUMIFS(Lançamentos!$I$2:$I$2004,Lançamentos!$B$2:$B$2004,A66,Lançamentos!$C$2:$C$2004,$G$1)</f>
        <v>0</v>
      </c>
      <c r="H66" s="28">
        <f>SUMIFS(Lançamentos!$I$2:$I$2004,Lançamentos!$B$2:$B$2004,A66,Lançamentos!$C$2:$C$2004,$H$1)</f>
        <v>0</v>
      </c>
      <c r="I66" s="28">
        <f>SUMIFS(Lançamentos!$I$2:$I$2004,Lançamentos!$B$2:$B$2004,A66,Lançamentos!$C$2:$C$2004,$I$1)</f>
        <v>0</v>
      </c>
      <c r="J66" s="28">
        <f>SUMIFS(Lançamentos!$I$2:$I$2004,Lançamentos!$B$2:$B$2004,A66,Lançamentos!$C$2:$C$2004,$J$1)</f>
        <v>0</v>
      </c>
      <c r="K66" s="29">
        <f>SUMIFS(Lançamentos!$I$2:$I$2004,Lançamentos!$B$2:$B$2004,A66,Lançamentos!$C$2:$C$2004,$K$1)</f>
        <v>0</v>
      </c>
      <c r="L66" s="13">
        <f>SUMIFS(Lançamentos!$I$2:$I$2004,Lançamentos!$B$2:$B$2004,A66,Lançamentos!$C$2:$C$2004,$L$1)</f>
        <v>0</v>
      </c>
      <c r="M66" s="13">
        <f>SUMIFS(Lançamentos!$I$2:$I$2004,Lançamentos!$B$2:$B$2004,A66,Lançamentos!$C$2:$C$2004,$M$1)</f>
        <v>0</v>
      </c>
    </row>
    <row r="67" spans="1:13" ht="15">
      <c r="A67" s="26" t="s">
        <v>478</v>
      </c>
      <c r="B67" s="27">
        <f t="shared" si="2"/>
        <v>0</v>
      </c>
      <c r="C67" s="28">
        <f>SUMIFS(Lançamentos!$I$2:$I$2004,Lançamentos!$B$2:$B$2004,A67,Lançamentos!$C$2:$C$2004,$C$1)</f>
        <v>0</v>
      </c>
      <c r="D67" s="28">
        <f>SUMIFS(Lançamentos!$I$2:$I$2004,Lançamentos!$B$2:$B$2004,A67,Lançamentos!$C$2:$C$2004,$D$1)</f>
        <v>0</v>
      </c>
      <c r="E67" s="28">
        <f>SUMIFS(Lançamentos!$I$2:$I$2004,Lançamentos!$B$2:$B$2004,A67,Lançamentos!$C$2:$C$2004,$E$1)</f>
        <v>0</v>
      </c>
      <c r="F67" s="28">
        <f>SUMIFS(Lançamentos!$I$2:$I$2004,Lançamentos!$B$2:$B$2004,A67,Lançamentos!$C$2:$C$2004,$F$1)</f>
        <v>0</v>
      </c>
      <c r="G67" s="28">
        <f>SUMIFS(Lançamentos!$I$2:$I$2004,Lançamentos!$B$2:$B$2004,A67,Lançamentos!$C$2:$C$2004,$G$1)</f>
        <v>0</v>
      </c>
      <c r="H67" s="28">
        <f>SUMIFS(Lançamentos!$I$2:$I$2004,Lançamentos!$B$2:$B$2004,A67,Lançamentos!$C$2:$C$2004,$H$1)</f>
        <v>0</v>
      </c>
      <c r="I67" s="28">
        <f>SUMIFS(Lançamentos!$I$2:$I$2004,Lançamentos!$B$2:$B$2004,A67,Lançamentos!$C$2:$C$2004,$I$1)</f>
        <v>0</v>
      </c>
      <c r="J67" s="28">
        <f>SUMIFS(Lançamentos!$I$2:$I$2004,Lançamentos!$B$2:$B$2004,A67,Lançamentos!$C$2:$C$2004,$J$1)</f>
        <v>0</v>
      </c>
      <c r="K67" s="29">
        <f>SUMIFS(Lançamentos!$I$2:$I$2004,Lançamentos!$B$2:$B$2004,A67,Lançamentos!$C$2:$C$2004,$K$1)</f>
        <v>0</v>
      </c>
      <c r="L67" s="13">
        <f>SUMIFS(Lançamentos!$I$2:$I$2004,Lançamentos!$B$2:$B$2004,A67,Lançamentos!$C$2:$C$2004,$L$1)</f>
        <v>0</v>
      </c>
      <c r="M67" s="13">
        <f>SUMIFS(Lançamentos!$I$2:$I$2004,Lançamentos!$B$2:$B$2004,A67,Lançamentos!$C$2:$C$2004,$M$1)</f>
        <v>0</v>
      </c>
    </row>
    <row r="68" spans="1:13" ht="15">
      <c r="A68" s="26" t="s">
        <v>479</v>
      </c>
      <c r="B68" s="27">
        <f t="shared" si="2"/>
        <v>0</v>
      </c>
      <c r="C68" s="28">
        <f>SUMIFS(Lançamentos!$I$2:$I$2004,Lançamentos!$B$2:$B$2004,A68,Lançamentos!$C$2:$C$2004,$C$1)</f>
        <v>0</v>
      </c>
      <c r="D68" s="28">
        <f>SUMIFS(Lançamentos!$I$2:$I$2004,Lançamentos!$B$2:$B$2004,A68,Lançamentos!$C$2:$C$2004,$D$1)</f>
        <v>0</v>
      </c>
      <c r="E68" s="28">
        <f>SUMIFS(Lançamentos!$I$2:$I$2004,Lançamentos!$B$2:$B$2004,A68,Lançamentos!$C$2:$C$2004,$E$1)</f>
        <v>0</v>
      </c>
      <c r="F68" s="28">
        <f>SUMIFS(Lançamentos!$I$2:$I$2004,Lançamentos!$B$2:$B$2004,A68,Lançamentos!$C$2:$C$2004,$F$1)</f>
        <v>0</v>
      </c>
      <c r="G68" s="28">
        <f>SUMIFS(Lançamentos!$I$2:$I$2004,Lançamentos!$B$2:$B$2004,A68,Lançamentos!$C$2:$C$2004,$G$1)</f>
        <v>0</v>
      </c>
      <c r="H68" s="28">
        <f>SUMIFS(Lançamentos!$I$2:$I$2004,Lançamentos!$B$2:$B$2004,A68,Lançamentos!$C$2:$C$2004,$H$1)</f>
        <v>0</v>
      </c>
      <c r="I68" s="28">
        <f>SUMIFS(Lançamentos!$I$2:$I$2004,Lançamentos!$B$2:$B$2004,A68,Lançamentos!$C$2:$C$2004,$I$1)</f>
        <v>0</v>
      </c>
      <c r="J68" s="28">
        <f>SUMIFS(Lançamentos!$I$2:$I$2004,Lançamentos!$B$2:$B$2004,A68,Lançamentos!$C$2:$C$2004,$J$1)</f>
        <v>0</v>
      </c>
      <c r="K68" s="29">
        <f>SUMIFS(Lançamentos!$I$2:$I$2004,Lançamentos!$B$2:$B$2004,A68,Lançamentos!$C$2:$C$2004,$K$1)</f>
        <v>0</v>
      </c>
      <c r="L68" s="13">
        <f>SUMIFS(Lançamentos!$I$2:$I$2004,Lançamentos!$B$2:$B$2004,A68,Lançamentos!$C$2:$C$2004,$L$1)</f>
        <v>0</v>
      </c>
      <c r="M68" s="13">
        <f>SUMIFS(Lançamentos!$I$2:$I$2004,Lançamentos!$B$2:$B$2004,A68,Lançamentos!$C$2:$C$2004,$M$1)</f>
        <v>0</v>
      </c>
    </row>
    <row r="69" spans="1:13" ht="15">
      <c r="A69" s="26" t="s">
        <v>291</v>
      </c>
      <c r="B69" s="27">
        <f t="shared" si="2"/>
        <v>7685.5400000000009</v>
      </c>
      <c r="C69" s="28">
        <f>SUMIFS(Lançamentos!$I$2:$I$2004,Lançamentos!$B$2:$B$2004,A69,Lançamentos!$C$2:$C$2004,$C$1)</f>
        <v>0</v>
      </c>
      <c r="D69" s="28">
        <f>SUMIFS(Lançamentos!$I$2:$I$2004,Lançamentos!$B$2:$B$2004,A69,Lançamentos!$C$2:$C$2004,$D$1)</f>
        <v>7685.5400000000009</v>
      </c>
      <c r="E69" s="28">
        <f>SUMIFS(Lançamentos!$I$2:$I$2004,Lançamentos!$B$2:$B$2004,A69,Lançamentos!$C$2:$C$2004,$E$1)</f>
        <v>0</v>
      </c>
      <c r="F69" s="28">
        <f>SUMIFS(Lançamentos!$I$2:$I$2004,Lançamentos!$B$2:$B$2004,A69,Lançamentos!$C$2:$C$2004,$F$1)</f>
        <v>0</v>
      </c>
      <c r="G69" s="28">
        <f>SUMIFS(Lançamentos!$I$2:$I$2004,Lançamentos!$B$2:$B$2004,A69,Lançamentos!$C$2:$C$2004,$G$1)</f>
        <v>0</v>
      </c>
      <c r="H69" s="28">
        <f>SUMIFS(Lançamentos!$I$2:$I$2004,Lançamentos!$B$2:$B$2004,A69,Lançamentos!$C$2:$C$2004,$H$1)</f>
        <v>0</v>
      </c>
      <c r="I69" s="28">
        <f>SUMIFS(Lançamentos!$I$2:$I$2004,Lançamentos!$B$2:$B$2004,A69,Lançamentos!$C$2:$C$2004,$I$1)</f>
        <v>0</v>
      </c>
      <c r="J69" s="28">
        <f>SUMIFS(Lançamentos!$I$2:$I$2004,Lançamentos!$B$2:$B$2004,A69,Lançamentos!$C$2:$C$2004,$J$1)</f>
        <v>0</v>
      </c>
      <c r="K69" s="29">
        <f>SUMIFS(Lançamentos!$I$2:$I$2004,Lançamentos!$B$2:$B$2004,A69,Lançamentos!$C$2:$C$2004,$K$1)</f>
        <v>0</v>
      </c>
      <c r="L69" s="13">
        <f>SUMIFS(Lançamentos!$I$2:$I$2004,Lançamentos!$B$2:$B$2004,A69,Lançamentos!$C$2:$C$2004,$L$1)</f>
        <v>0</v>
      </c>
      <c r="M69" s="13">
        <f>SUMIFS(Lançamentos!$I$2:$I$2004,Lançamentos!$B$2:$B$2004,A69,Lançamentos!$C$2:$C$2004,$M$1)</f>
        <v>0</v>
      </c>
    </row>
    <row r="70" spans="1:13" ht="15">
      <c r="A70" s="26" t="s">
        <v>95</v>
      </c>
      <c r="B70" s="27">
        <f t="shared" si="2"/>
        <v>7475.4500000000007</v>
      </c>
      <c r="C70" s="28">
        <f>SUMIFS(Lançamentos!$I$2:$I$2004,Lançamentos!$B$2:$B$2004,A70,Lançamentos!$C$2:$C$2004,$C$1)</f>
        <v>0</v>
      </c>
      <c r="D70" s="28">
        <f>SUMIFS(Lançamentos!$I$2:$I$2004,Lançamentos!$B$2:$B$2004,A70,Lançamentos!$C$2:$C$2004,$D$1)</f>
        <v>7475.4500000000007</v>
      </c>
      <c r="E70" s="28">
        <f>SUMIFS(Lançamentos!$I$2:$I$2004,Lançamentos!$B$2:$B$2004,A70,Lançamentos!$C$2:$C$2004,$E$1)</f>
        <v>0</v>
      </c>
      <c r="F70" s="28">
        <f>SUMIFS(Lançamentos!$I$2:$I$2004,Lançamentos!$B$2:$B$2004,A70,Lançamentos!$C$2:$C$2004,$F$1)</f>
        <v>0</v>
      </c>
      <c r="G70" s="28">
        <f>SUMIFS(Lançamentos!$I$2:$I$2004,Lançamentos!$B$2:$B$2004,A70,Lançamentos!$C$2:$C$2004,$G$1)</f>
        <v>0</v>
      </c>
      <c r="H70" s="28">
        <f>SUMIFS(Lançamentos!$I$2:$I$2004,Lançamentos!$B$2:$B$2004,A70,Lançamentos!$C$2:$C$2004,$H$1)</f>
        <v>0</v>
      </c>
      <c r="I70" s="28">
        <f>SUMIFS(Lançamentos!$I$2:$I$2004,Lançamentos!$B$2:$B$2004,A70,Lançamentos!$C$2:$C$2004,$I$1)</f>
        <v>0</v>
      </c>
      <c r="J70" s="28">
        <f>SUMIFS(Lançamentos!$I$2:$I$2004,Lançamentos!$B$2:$B$2004,A70,Lançamentos!$C$2:$C$2004,$J$1)</f>
        <v>0</v>
      </c>
      <c r="K70" s="29">
        <f>SUMIFS(Lançamentos!$I$2:$I$2004,Lançamentos!$B$2:$B$2004,A70,Lançamentos!$C$2:$C$2004,$K$1)</f>
        <v>0</v>
      </c>
      <c r="L70" s="13">
        <f>SUMIFS(Lançamentos!$I$2:$I$2004,Lançamentos!$B$2:$B$2004,A70,Lançamentos!$C$2:$C$2004,$L$1)</f>
        <v>0</v>
      </c>
      <c r="M70" s="13">
        <f>SUMIFS(Lançamentos!$I$2:$I$2004,Lançamentos!$B$2:$B$2004,A70,Lançamentos!$C$2:$C$2004,$M$1)</f>
        <v>0</v>
      </c>
    </row>
    <row r="71" spans="1:13" ht="15">
      <c r="A71" s="26" t="s">
        <v>480</v>
      </c>
      <c r="B71" s="27">
        <f t="shared" si="2"/>
        <v>0</v>
      </c>
      <c r="C71" s="28">
        <f>SUMIFS(Lançamentos!$I$2:$I$2004,Lançamentos!$B$2:$B$2004,A71,Lançamentos!$C$2:$C$2004,$C$1)</f>
        <v>0</v>
      </c>
      <c r="D71" s="28">
        <f>SUMIFS(Lançamentos!$I$2:$I$2004,Lançamentos!$B$2:$B$2004,A71,Lançamentos!$C$2:$C$2004,$D$1)</f>
        <v>0</v>
      </c>
      <c r="E71" s="28">
        <f>SUMIFS(Lançamentos!$I$2:$I$2004,Lançamentos!$B$2:$B$2004,A71,Lançamentos!$C$2:$C$2004,$E$1)</f>
        <v>0</v>
      </c>
      <c r="F71" s="28">
        <f>SUMIFS(Lançamentos!$I$2:$I$2004,Lançamentos!$B$2:$B$2004,A71,Lançamentos!$C$2:$C$2004,$F$1)</f>
        <v>0</v>
      </c>
      <c r="G71" s="28">
        <f>SUMIFS(Lançamentos!$I$2:$I$2004,Lançamentos!$B$2:$B$2004,A71,Lançamentos!$C$2:$C$2004,$G$1)</f>
        <v>0</v>
      </c>
      <c r="H71" s="28">
        <f>SUMIFS(Lançamentos!$I$2:$I$2004,Lançamentos!$B$2:$B$2004,A71,Lançamentos!$C$2:$C$2004,$H$1)</f>
        <v>0</v>
      </c>
      <c r="I71" s="28">
        <f>SUMIFS(Lançamentos!$I$2:$I$2004,Lançamentos!$B$2:$B$2004,A71,Lançamentos!$C$2:$C$2004,$I$1)</f>
        <v>0</v>
      </c>
      <c r="J71" s="28">
        <f>SUMIFS(Lançamentos!$I$2:$I$2004,Lançamentos!$B$2:$B$2004,A71,Lançamentos!$C$2:$C$2004,$J$1)</f>
        <v>0</v>
      </c>
      <c r="K71" s="29">
        <f>SUMIFS(Lançamentos!$I$2:$I$2004,Lançamentos!$B$2:$B$2004,A71,Lançamentos!$C$2:$C$2004,$K$1)</f>
        <v>0</v>
      </c>
      <c r="L71" s="13">
        <f>SUMIFS(Lançamentos!$I$2:$I$2004,Lançamentos!$B$2:$B$2004,A71,Lançamentos!$C$2:$C$2004,$L$1)</f>
        <v>0</v>
      </c>
      <c r="M71" s="13">
        <f>SUMIFS(Lançamentos!$I$2:$I$2004,Lançamentos!$B$2:$B$2004,A71,Lançamentos!$C$2:$C$2004,$M$1)</f>
        <v>0</v>
      </c>
    </row>
    <row r="72" spans="1:13" ht="15">
      <c r="A72" s="26" t="s">
        <v>74</v>
      </c>
      <c r="B72" s="27">
        <f t="shared" si="2"/>
        <v>3259.5299999999997</v>
      </c>
      <c r="C72" s="28">
        <f>SUMIFS(Lançamentos!$I$2:$I$2004,Lançamentos!$B$2:$B$2004,A72,Lançamentos!$C$2:$C$2004,$C$1)</f>
        <v>680</v>
      </c>
      <c r="D72" s="28">
        <f>SUMIFS(Lançamentos!$I$2:$I$2004,Lançamentos!$B$2:$B$2004,A72,Lançamentos!$C$2:$C$2004,$D$1)</f>
        <v>1819.53</v>
      </c>
      <c r="E72" s="28">
        <f>SUMIFS(Lançamentos!$I$2:$I$2004,Lançamentos!$B$2:$B$2004,A72,Lançamentos!$C$2:$C$2004,$E$1)</f>
        <v>760</v>
      </c>
      <c r="F72" s="28">
        <f>SUMIFS(Lançamentos!$I$2:$I$2004,Lançamentos!$B$2:$B$2004,A72,Lançamentos!$C$2:$C$2004,$F$1)</f>
        <v>0</v>
      </c>
      <c r="G72" s="28">
        <f>SUMIFS(Lançamentos!$I$2:$I$2004,Lançamentos!$B$2:$B$2004,A72,Lançamentos!$C$2:$C$2004,$G$1)</f>
        <v>0</v>
      </c>
      <c r="H72" s="28">
        <f>SUMIFS(Lançamentos!$I$2:$I$2004,Lançamentos!$B$2:$B$2004,A72,Lançamentos!$C$2:$C$2004,$H$1)</f>
        <v>0</v>
      </c>
      <c r="I72" s="28">
        <f>SUMIFS(Lançamentos!$I$2:$I$2004,Lançamentos!$B$2:$B$2004,A72,Lançamentos!$C$2:$C$2004,$I$1)</f>
        <v>0</v>
      </c>
      <c r="J72" s="28">
        <f>SUMIFS(Lançamentos!$I$2:$I$2004,Lançamentos!$B$2:$B$2004,A72,Lançamentos!$C$2:$C$2004,$J$1)</f>
        <v>0</v>
      </c>
      <c r="K72" s="29">
        <f>SUMIFS(Lançamentos!$I$2:$I$2004,Lançamentos!$B$2:$B$2004,A72,Lançamentos!$C$2:$C$2004,$K$1)</f>
        <v>0</v>
      </c>
      <c r="L72" s="13">
        <f>SUMIFS(Lançamentos!$I$2:$I$2004,Lançamentos!$B$2:$B$2004,A72,Lançamentos!$C$2:$C$2004,$L$1)</f>
        <v>0</v>
      </c>
      <c r="M72" s="13">
        <f>SUMIFS(Lançamentos!$I$2:$I$2004,Lançamentos!$B$2:$B$2004,A72,Lançamentos!$C$2:$C$2004,$M$1)</f>
        <v>0</v>
      </c>
    </row>
    <row r="73" spans="1:13" ht="15">
      <c r="A73" s="26" t="s">
        <v>481</v>
      </c>
      <c r="B73" s="27">
        <f t="shared" si="2"/>
        <v>0</v>
      </c>
      <c r="C73" s="28">
        <f>SUMIFS(Lançamentos!$I$2:$I$2004,Lançamentos!$B$2:$B$2004,A73,Lançamentos!$C$2:$C$2004,$C$1)</f>
        <v>0</v>
      </c>
      <c r="D73" s="28">
        <f>SUMIFS(Lançamentos!$I$2:$I$2004,Lançamentos!$B$2:$B$2004,A73,Lançamentos!$C$2:$C$2004,$D$1)</f>
        <v>0</v>
      </c>
      <c r="E73" s="28">
        <f>SUMIFS(Lançamentos!$I$2:$I$2004,Lançamentos!$B$2:$B$2004,A73,Lançamentos!$C$2:$C$2004,$E$1)</f>
        <v>0</v>
      </c>
      <c r="F73" s="28">
        <f>SUMIFS(Lançamentos!$I$2:$I$2004,Lançamentos!$B$2:$B$2004,A73,Lançamentos!$C$2:$C$2004,$F$1)</f>
        <v>0</v>
      </c>
      <c r="G73" s="28">
        <f>SUMIFS(Lançamentos!$I$2:$I$2004,Lançamentos!$B$2:$B$2004,A73,Lançamentos!$C$2:$C$2004,$G$1)</f>
        <v>0</v>
      </c>
      <c r="H73" s="28">
        <f>SUMIFS(Lançamentos!$I$2:$I$2004,Lançamentos!$B$2:$B$2004,A73,Lançamentos!$C$2:$C$2004,$H$1)</f>
        <v>0</v>
      </c>
      <c r="I73" s="28">
        <f>SUMIFS(Lançamentos!$I$2:$I$2004,Lançamentos!$B$2:$B$2004,A73,Lançamentos!$C$2:$C$2004,$I$1)</f>
        <v>0</v>
      </c>
      <c r="J73" s="28">
        <f>SUMIFS(Lançamentos!$I$2:$I$2004,Lançamentos!$B$2:$B$2004,A73,Lançamentos!$C$2:$C$2004,$J$1)</f>
        <v>0</v>
      </c>
      <c r="K73" s="29">
        <f>SUMIFS(Lançamentos!$I$2:$I$2004,Lançamentos!$B$2:$B$2004,A73,Lançamentos!$C$2:$C$2004,$K$1)</f>
        <v>0</v>
      </c>
      <c r="L73" s="13">
        <f>SUMIFS(Lançamentos!$I$2:$I$2004,Lançamentos!$B$2:$B$2004,A73,Lançamentos!$C$2:$C$2004,$L$1)</f>
        <v>0</v>
      </c>
      <c r="M73" s="13">
        <f>SUMIFS(Lançamentos!$I$2:$I$2004,Lançamentos!$B$2:$B$2004,A73,Lançamentos!$C$2:$C$2004,$M$1)</f>
        <v>0</v>
      </c>
    </row>
    <row r="74" spans="1:13" ht="15">
      <c r="A74" s="26" t="s">
        <v>126</v>
      </c>
      <c r="B74" s="27">
        <f t="shared" si="2"/>
        <v>1113.28</v>
      </c>
      <c r="C74" s="28">
        <f>SUMIFS(Lançamentos!$I$2:$I$2004,Lançamentos!$B$2:$B$2004,A74,Lançamentos!$C$2:$C$2004,$C$1)</f>
        <v>0</v>
      </c>
      <c r="D74" s="28">
        <f>SUMIFS(Lançamentos!$I$2:$I$2004,Lançamentos!$B$2:$B$2004,A74,Lançamentos!$C$2:$C$2004,$D$1)</f>
        <v>1113.28</v>
      </c>
      <c r="E74" s="28">
        <f>SUMIFS(Lançamentos!$I$2:$I$2004,Lançamentos!$B$2:$B$2004,A74,Lançamentos!$C$2:$C$2004,$E$1)</f>
        <v>0</v>
      </c>
      <c r="F74" s="28">
        <f>SUMIFS(Lançamentos!$I$2:$I$2004,Lançamentos!$B$2:$B$2004,A74,Lançamentos!$C$2:$C$2004,$F$1)</f>
        <v>0</v>
      </c>
      <c r="G74" s="28">
        <f>SUMIFS(Lançamentos!$I$2:$I$2004,Lançamentos!$B$2:$B$2004,A74,Lançamentos!$C$2:$C$2004,$G$1)</f>
        <v>0</v>
      </c>
      <c r="H74" s="28">
        <f>SUMIFS(Lançamentos!$I$2:$I$2004,Lançamentos!$B$2:$B$2004,A74,Lançamentos!$C$2:$C$2004,$H$1)</f>
        <v>0</v>
      </c>
      <c r="I74" s="28">
        <f>SUMIFS(Lançamentos!$I$2:$I$2004,Lançamentos!$B$2:$B$2004,A74,Lançamentos!$C$2:$C$2004,$I$1)</f>
        <v>0</v>
      </c>
      <c r="J74" s="28">
        <f>SUMIFS(Lançamentos!$I$2:$I$2004,Lançamentos!$B$2:$B$2004,A74,Lançamentos!$C$2:$C$2004,$J$1)</f>
        <v>0</v>
      </c>
      <c r="K74" s="29">
        <f>SUMIFS(Lançamentos!$I$2:$I$2004,Lançamentos!$B$2:$B$2004,A74,Lançamentos!$C$2:$C$2004,$K$1)</f>
        <v>0</v>
      </c>
      <c r="L74" s="13">
        <f>SUMIFS(Lançamentos!$I$2:$I$2004,Lançamentos!$B$2:$B$2004,A74,Lançamentos!$C$2:$C$2004,$L$1)</f>
        <v>0</v>
      </c>
      <c r="M74" s="13">
        <f>SUMIFS(Lançamentos!$I$2:$I$2004,Lançamentos!$B$2:$B$2004,A74,Lançamentos!$C$2:$C$2004,$M$1)</f>
        <v>0</v>
      </c>
    </row>
    <row r="75" spans="1:13" ht="15">
      <c r="B75" s="30"/>
      <c r="C75" s="4"/>
      <c r="D75" s="4"/>
      <c r="E75" s="4"/>
      <c r="F75" s="4"/>
      <c r="G75" s="4"/>
      <c r="H75" s="4"/>
    </row>
    <row r="76" spans="1:13" ht="15">
      <c r="B76" s="30"/>
      <c r="C76" s="4"/>
      <c r="D76" s="4"/>
      <c r="E76" s="4"/>
      <c r="F76" s="4"/>
      <c r="G76" s="4"/>
      <c r="H76" s="4"/>
    </row>
    <row r="77" spans="1:13" ht="15">
      <c r="B77" s="30"/>
      <c r="C77" s="4"/>
      <c r="D77" s="4"/>
      <c r="E77" s="4"/>
      <c r="F77" s="4"/>
      <c r="G77" s="4"/>
      <c r="H77" s="4"/>
    </row>
    <row r="78" spans="1:13" ht="15">
      <c r="B78" s="30"/>
      <c r="C78" s="4"/>
      <c r="D78" s="4"/>
      <c r="E78" s="4"/>
      <c r="F78" s="4"/>
      <c r="G78" s="4"/>
      <c r="H78" s="4"/>
    </row>
    <row r="79" spans="1:13" ht="15">
      <c r="B79" s="30"/>
      <c r="C79" s="4"/>
      <c r="D79" s="4"/>
      <c r="E79" s="4"/>
      <c r="F79" s="4"/>
      <c r="G79" s="4"/>
      <c r="H79" s="4"/>
    </row>
    <row r="80" spans="1:13" ht="15">
      <c r="B80" s="30"/>
      <c r="C80" s="4"/>
      <c r="D80" s="4"/>
      <c r="E80" s="4"/>
      <c r="F80" s="4"/>
      <c r="G80" s="4"/>
      <c r="H80" s="4"/>
    </row>
    <row r="81" spans="2:8" ht="15">
      <c r="B81" s="30"/>
      <c r="C81" s="4"/>
      <c r="D81" s="4"/>
      <c r="E81" s="4"/>
      <c r="F81" s="4"/>
      <c r="G81" s="4"/>
      <c r="H81" s="4"/>
    </row>
    <row r="82" spans="2:8" ht="15">
      <c r="B82" s="30"/>
      <c r="C82" s="4"/>
      <c r="D82" s="4"/>
      <c r="E82" s="4"/>
      <c r="F82" s="4"/>
      <c r="G82" s="4"/>
      <c r="H82" s="4"/>
    </row>
    <row r="83" spans="2:8" ht="15">
      <c r="B83" s="30"/>
      <c r="C83" s="4"/>
      <c r="D83" s="4"/>
      <c r="E83" s="4"/>
      <c r="F83" s="4"/>
      <c r="G83" s="4"/>
      <c r="H83" s="4"/>
    </row>
    <row r="84" spans="2:8" ht="15">
      <c r="B84" s="30"/>
      <c r="C84" s="4"/>
      <c r="D84" s="4"/>
      <c r="E84" s="4"/>
      <c r="F84" s="4"/>
      <c r="G84" s="4"/>
      <c r="H84" s="4"/>
    </row>
    <row r="85" spans="2:8" ht="15">
      <c r="B85" s="30"/>
      <c r="C85" s="4"/>
      <c r="D85" s="4"/>
      <c r="E85" s="4"/>
      <c r="F85" s="4"/>
      <c r="G85" s="4"/>
      <c r="H85" s="4"/>
    </row>
    <row r="86" spans="2:8" ht="15">
      <c r="B86" s="30"/>
      <c r="C86" s="4"/>
      <c r="D86" s="4"/>
      <c r="E86" s="4"/>
      <c r="F86" s="4"/>
      <c r="G86" s="4"/>
      <c r="H86" s="4"/>
    </row>
  </sheetData>
  <autoFilter ref="A1:M1" xr:uid="{00000000-0009-0000-0000-000002000000}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B2327BFA04DFB4092D47E9DE4998AB2" ma:contentTypeVersion="16" ma:contentTypeDescription="Crie um novo documento." ma:contentTypeScope="" ma:versionID="23a1f55d0a071303cd7f20b88e1d3e0b">
  <xsd:schema xmlns:xsd="http://www.w3.org/2001/XMLSchema" xmlns:xs="http://www.w3.org/2001/XMLSchema" xmlns:p="http://schemas.microsoft.com/office/2006/metadata/properties" xmlns:ns2="461f2a06-dd51-4e96-a41a-e4ab4934e13d" xmlns:ns3="14293924-f741-400f-9f38-aa07f588e253" targetNamespace="http://schemas.microsoft.com/office/2006/metadata/properties" ma:root="true" ma:fieldsID="3acc5ecf5d5c81e648104cb0ba386e47" ns2:_="" ns3:_="">
    <xsd:import namespace="461f2a06-dd51-4e96-a41a-e4ab4934e13d"/>
    <xsd:import namespace="14293924-f741-400f-9f38-aa07f588e2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Atualizadopo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f2a06-dd51-4e96-a41a-e4ab4934e1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5e3a396-6ff9-41c4-9ea6-a3ac188d4d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Atualizadopor" ma:index="21" nillable="true" ma:displayName="Atualizado por" ma:format="Dropdown" ma:list="UserInfo" ma:SharePointGroup="0" ma:internalName="Atualizadop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93924-f741-400f-9f38-aa07f588e2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23a4635-3abf-46e5-96ce-1803e7f33d92}" ma:internalName="TaxCatchAll" ma:showField="CatchAllData" ma:web="14293924-f741-400f-9f38-aa07f588e2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tualizadopor xmlns="461f2a06-dd51-4e96-a41a-e4ab4934e13d">
      <UserInfo>
        <DisplayName/>
        <AccountId xsi:nil="true"/>
        <AccountType/>
      </UserInfo>
    </Atualizadopor>
    <lcf76f155ced4ddcb4097134ff3c332f xmlns="461f2a06-dd51-4e96-a41a-e4ab4934e13d">
      <Terms xmlns="http://schemas.microsoft.com/office/infopath/2007/PartnerControls"/>
    </lcf76f155ced4ddcb4097134ff3c332f>
    <TaxCatchAll xmlns="14293924-f741-400f-9f38-aa07f588e25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EF735B-C55A-479A-9A1C-4BFF8A87C183}"/>
</file>

<file path=customXml/itemProps2.xml><?xml version="1.0" encoding="utf-8"?>
<ds:datastoreItem xmlns:ds="http://schemas.openxmlformats.org/officeDocument/2006/customXml" ds:itemID="{7ECE26B0-B1D3-4156-A64B-F2D7C76BEC62}"/>
</file>

<file path=customXml/itemProps3.xml><?xml version="1.0" encoding="utf-8"?>
<ds:datastoreItem xmlns:ds="http://schemas.openxmlformats.org/officeDocument/2006/customXml" ds:itemID="{10A0EADC-678A-4CD2-8536-A677EF653B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UFPR</dc:creator>
  <cp:keywords/>
  <dc:description/>
  <cp:lastModifiedBy/>
  <cp:revision>6</cp:revision>
  <dcterms:created xsi:type="dcterms:W3CDTF">2023-04-06T20:21:24Z</dcterms:created>
  <dcterms:modified xsi:type="dcterms:W3CDTF">2026-08-28T19:35:08Z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0x0101003B2327BFA04DFB4092D47E9DE4998AB2</vt:lpwstr>
  </property>
  <property fmtid="{D5CDD505-2E9C-101B-9397-08002B2CF9AE}" pid="3" name="MediaServiceImageTags">
    <vt:lpwstr/>
  </property>
  <property fmtid="{D5CDD505-2E9C-101B-9397-08002B2CF9AE}" pid="4" name="ProgId">
    <vt:lpwstr>Excel.Sheet</vt:lpwstr>
  </property>
</Properties>
</file>