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19D4AF4-6F75-42DB-9E0A-70A33BE3FEB4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Instructions_Instrucoes" sheetId="1" r:id="rId1"/>
    <sheet name="Candidate_Candidato" sheetId="2" r:id="rId2"/>
    <sheet name="CV_Barema" sheetId="3" r:id="rId3"/>
    <sheet name="Evaluation_Rubric" sheetId="4" r:id="rId4"/>
    <sheet name="Summary_Resumo" sheetId="5" r:id="rId5"/>
    <sheet name="Article_Details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3" i="6" l="1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B5" i="5"/>
  <c r="B4" i="5"/>
  <c r="D27" i="4"/>
  <c r="C27" i="4"/>
  <c r="B11" i="5" s="1"/>
  <c r="D26" i="4"/>
  <c r="C26" i="4"/>
  <c r="B10" i="5" s="1"/>
  <c r="D25" i="4"/>
  <c r="C25" i="4"/>
  <c r="B9" i="5" s="1"/>
  <c r="F39" i="3"/>
  <c r="F38" i="3"/>
  <c r="F37" i="3"/>
  <c r="F36" i="3"/>
  <c r="H35" i="3" s="1"/>
  <c r="F35" i="3"/>
  <c r="E34" i="3"/>
  <c r="F34" i="3" s="1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H20" i="3"/>
  <c r="F20" i="3"/>
  <c r="F19" i="3"/>
  <c r="F18" i="3"/>
  <c r="F17" i="3"/>
  <c r="F16" i="3"/>
  <c r="F15" i="3"/>
  <c r="F14" i="3"/>
  <c r="F13" i="3"/>
  <c r="F12" i="3"/>
  <c r="E11" i="3"/>
  <c r="F11" i="3" s="1"/>
  <c r="E10" i="3"/>
  <c r="F10" i="3" s="1"/>
  <c r="E9" i="3"/>
  <c r="F9" i="3" s="1"/>
  <c r="E8" i="3"/>
  <c r="F8" i="3" s="1"/>
  <c r="E7" i="3"/>
  <c r="F7" i="3" s="1"/>
  <c r="E6" i="3"/>
  <c r="F6" i="3" s="1"/>
  <c r="E5" i="3"/>
  <c r="F5" i="3" s="1"/>
  <c r="E4" i="3"/>
  <c r="F4" i="3" s="1"/>
  <c r="H24" i="3" l="1"/>
  <c r="H16" i="3"/>
  <c r="H12" i="3"/>
  <c r="H4" i="3"/>
  <c r="H28" i="3"/>
  <c r="C43" i="3" l="1"/>
  <c r="B43" i="3"/>
  <c r="B6" i="5" l="1"/>
  <c r="B8" i="5" s="1"/>
  <c r="C44" i="3"/>
  <c r="B44" i="3"/>
  <c r="C45" i="3" l="1"/>
  <c r="B12" i="5"/>
</calcChain>
</file>

<file path=xl/sharedStrings.xml><?xml version="1.0" encoding="utf-8"?>
<sst xmlns="http://schemas.openxmlformats.org/spreadsheetml/2006/main" count="256" uniqueCount="186">
  <si>
    <t>Curriculum Scoring Spreadsheet / Planilha de Pontuação Curricular</t>
  </si>
  <si>
    <t>ENGLISH</t>
  </si>
  <si>
    <t>PORTUGUÊS</t>
  </si>
  <si>
    <t>1. Fill in the yellow cells only.</t>
  </si>
  <si>
    <t>1. Preencha apenas as células amarelas.</t>
  </si>
  <si>
    <t>2. The CV period is the last five years before the application date.</t>
  </si>
  <si>
    <t>2. O período de avaliação do currículo corresponde aos cinco anos anteriores à data de inscrição.</t>
  </si>
  <si>
    <t>3. Use one row per item/category and provide evidence references whenever possible.</t>
  </si>
  <si>
    <t>3. Utilize uma linha por item/categoria e informe as referências dos comprovantes sempre que possível.</t>
  </si>
  <si>
    <t>4. For articles, distinguish leadership authorship from other coauthorships.</t>
  </si>
  <si>
    <t>4. Para artigos, diferencie autoria de liderança das demais coautorias.</t>
  </si>
  <si>
    <t>5. Leadership authorship means first author, corresponding author, or last author when this indicates scientific leadership in the area.</t>
  </si>
  <si>
    <t>5. Autoria de liderança significa primeiro autor, autor correspondente ou último autor quando esta posição indicar liderança científica na área.</t>
  </si>
  <si>
    <t>6. Article quartiles should preferably use JCR quartile; when unavailable, CiteScore/Scopus quartile may be used.</t>
  </si>
  <si>
    <t>6. Os quartis dos artigos devem preferencialmente usar JCR; quando indisponível, pode-se usar CiteScore/Scopus.</t>
  </si>
  <si>
    <t>7. The spreadsheet calculates raw scores and applies section caps automatically.</t>
  </si>
  <si>
    <t>7. A planilha calcula a pontuação bruta e aplica automaticamente os tetos por seção.</t>
  </si>
  <si>
    <t>8. The final CV score for selection requires normalization by the highest raw CV score among all applicants, to be filled by the committee in the Summary sheet.</t>
  </si>
  <si>
    <t>8. A nota final do currículo para seleção exige normalização pela maior pontuação bruta entre todos os candidatos, a ser preenchida pela comissão na aba Resumo.</t>
  </si>
  <si>
    <t>9. This file is self-declared by the candidate and subject to verification by the Selection Committee.</t>
  </si>
  <si>
    <t>9. Este arquivo é autodeclaratório e está sujeito à conferência pela Comissão de Seleção.</t>
  </si>
  <si>
    <t>Color legend / Legenda de cores</t>
  </si>
  <si>
    <t>Yellow / Amarelo</t>
  </si>
  <si>
    <t>Candidate input / Preenchimento pelo candidato</t>
  </si>
  <si>
    <t>Green / Verde</t>
  </si>
  <si>
    <t>Automatic calculation / Cálculo automático</t>
  </si>
  <si>
    <t>Blue / Azul</t>
  </si>
  <si>
    <t>Header or protected guidance / Cabeçalho ou orientação</t>
  </si>
  <si>
    <t>Article details / Detalhamento dos artigos</t>
  </si>
  <si>
    <t>Fill the Article_Details sheet; article quantities in CV_Barema are calculated automatically. / Preencha a aba Article_Details; as quantidades de artigos na aba CV_Barema são calculadas automaticamente.</t>
  </si>
  <si>
    <t>Candidate Information / Informações do Candidato</t>
  </si>
  <si>
    <t>Field / Campo</t>
  </si>
  <si>
    <t>Fill in / Preencher</t>
  </si>
  <si>
    <t>Full name / Nome completo</t>
  </si>
  <si>
    <t>CPF or Passport / CPF ou Passaporte</t>
  </si>
  <si>
    <t>Institution / Instituição</t>
  </si>
  <si>
    <t>Graduate Program / Programa de Pós-Graduação</t>
  </si>
  <si>
    <t>Project in Rede Sul Global 2030 / Projeto na Rede Sul Global 2030</t>
  </si>
  <si>
    <t>Modality / Modalidade</t>
  </si>
  <si>
    <t>Destination or origin institution / Instituição de destino ou origem</t>
  </si>
  <si>
    <t>Country / País</t>
  </si>
  <si>
    <t>Planned period / Período pretendido</t>
  </si>
  <si>
    <t>Host professor / Professor anfitrião</t>
  </si>
  <si>
    <t>Work plan title / Título do plano de trabalho</t>
  </si>
  <si>
    <t>E-mail</t>
  </si>
  <si>
    <t>Date / Data</t>
  </si>
  <si>
    <t>CV Scoring / Barema de Currículo – last five years / últimos cinco anos</t>
  </si>
  <si>
    <t>Section / Seção</t>
  </si>
  <si>
    <t>Item / Item</t>
  </si>
  <si>
    <t>Role or level / Papel ou nível</t>
  </si>
  <si>
    <t>Points per item / Pontos por item</t>
  </si>
  <si>
    <t>Quantity / Quantidade</t>
  </si>
  <si>
    <t>Raw score / Pontuação bruta</t>
  </si>
  <si>
    <t>Section cap / Teto da seção</t>
  </si>
  <si>
    <t>Capped score / Pontuação com teto</t>
  </si>
  <si>
    <t>Notes / Observações</t>
  </si>
  <si>
    <t>Scientific production / Produção científica</t>
  </si>
  <si>
    <t>Article / Artigo</t>
  </si>
  <si>
    <t>Q1 – leadership authorship / autoria de liderança</t>
  </si>
  <si>
    <t>Q2 – leadership authorship / autoria de liderança</t>
  </si>
  <si>
    <t>Q3 – leadership authorship / autoria de liderança</t>
  </si>
  <si>
    <t>Q4 – leadership authorship / autoria de liderança</t>
  </si>
  <si>
    <t>Q1 – other coauthorship / demais coautorias</t>
  </si>
  <si>
    <t>Q2 – other coauthorship / demais coautorias</t>
  </si>
  <si>
    <t>Q3 – other coauthorship / demais coautorias</t>
  </si>
  <si>
    <t>Q4 – other coauthorship / demais coautorias</t>
  </si>
  <si>
    <t>Books and chapters / Livros e capítulos</t>
  </si>
  <si>
    <t>Book / Livro</t>
  </si>
  <si>
    <t>International / Internacional</t>
  </si>
  <si>
    <t>National / Nacional</t>
  </si>
  <si>
    <t>Chapter / Capítulo</t>
  </si>
  <si>
    <t>Human resources / Formação de recursos humanos</t>
  </si>
  <si>
    <t>Completed PhD supervision / Doutorado concluído</t>
  </si>
  <si>
    <t>Advisor / Orientador</t>
  </si>
  <si>
    <t>Completed MSc supervision / Mestrado concluído</t>
  </si>
  <si>
    <t>Completed postdoctoral supervision / Supervisão de pós-doutorado concluída</t>
  </si>
  <si>
    <t>Supervisor / Supervisor</t>
  </si>
  <si>
    <t>Completed PhD co-supervision / Coorientação de doutorado concluída</t>
  </si>
  <si>
    <t>Co-advisor / Coorientador</t>
  </si>
  <si>
    <t>Funded projects / Captação e projetos</t>
  </si>
  <si>
    <t>Funded international project / Projeto internacional financiado</t>
  </si>
  <si>
    <t>Coordinator / Coordenador</t>
  </si>
  <si>
    <t>Funded national project / Projeto nacional financiado</t>
  </si>
  <si>
    <t>Participant / Pesquisador associado</t>
  </si>
  <si>
    <t>Innovation / Inovação</t>
  </si>
  <si>
    <t>Granted patent / Patente concedida</t>
  </si>
  <si>
    <t>Granted / Concedida</t>
  </si>
  <si>
    <t>Patent application / Patente depositada</t>
  </si>
  <si>
    <t>Filed / Depositada</t>
  </si>
  <si>
    <t>Registered software / Software registrado</t>
  </si>
  <si>
    <t>Registered / Registrado</t>
  </si>
  <si>
    <t>Registered cultivar / Cultivar registrada</t>
  </si>
  <si>
    <t>Registered / Registrada</t>
  </si>
  <si>
    <t>Internationalization / Internacionalização</t>
  </si>
  <si>
    <t>Active international project / Projeto internacional ativo</t>
  </si>
  <si>
    <t>Active / Ativo</t>
  </si>
  <si>
    <t>International scientific mission / Missão científica internacional</t>
  </si>
  <si>
    <t>Completed / Realizada</t>
  </si>
  <si>
    <t>Hosted visiting professor / Professor visitante recebido</t>
  </si>
  <si>
    <t>Hosted / Recebido</t>
  </si>
  <si>
    <t>Visiting professor abroad / Professor visitante no exterior</t>
  </si>
  <si>
    <t>Completed / Realizado</t>
  </si>
  <si>
    <t>International cotutelle / Cotutela internacional</t>
  </si>
  <si>
    <t>Active or completed / Ativa ou concluída</t>
  </si>
  <si>
    <t>Foreign student supervision / Orientação de estudante estrangeiro</t>
  </si>
  <si>
    <t>International coauthored article / Artigo em coautoria internacional</t>
  </si>
  <si>
    <t>Maximum 3 points / Máximo 3 pontos</t>
  </si>
  <si>
    <t>Scientific leadership / Liderança científica</t>
  </si>
  <si>
    <t>CNPq PQ/DT fellowship / Bolsa PQ/DT CNPq</t>
  </si>
  <si>
    <t>Current / Vigente</t>
  </si>
  <si>
    <t>Editor-in-chief / Editor-chefe</t>
  </si>
  <si>
    <t>Indexed journal / Periódico indexado</t>
  </si>
  <si>
    <t>Associate editor / Editor associado</t>
  </si>
  <si>
    <t>International research network coordination / Coordenação de rede internacional</t>
  </si>
  <si>
    <t>International event organization / Organização de evento internacional</t>
  </si>
  <si>
    <t>Organizer / Organizador</t>
  </si>
  <si>
    <t>Summary / Resumo</t>
  </si>
  <si>
    <t>Formula / Fórmula</t>
  </si>
  <si>
    <t>Score / Pontuação</t>
  </si>
  <si>
    <t>Raw score after section caps / Pontuação bruta após tetos por seção</t>
  </si>
  <si>
    <t>Automatically calculated / Calculado automaticamente</t>
  </si>
  <si>
    <t>Preliminary capped CV score / Nota curricular preliminar com teto 50</t>
  </si>
  <si>
    <t>For reference only / Apenas para referência</t>
  </si>
  <si>
    <t>Official normalized CV score / Nota curricular oficial normalizada</t>
  </si>
  <si>
    <t>See Summary sheet / Ver aba Resumo</t>
  </si>
  <si>
    <t>Requires highest raw score among applicants / Exige maior pontuação bruta entre candidatos</t>
  </si>
  <si>
    <t>Evaluation rubric / Rubrica de avaliação – for transparency / para transparência</t>
  </si>
  <si>
    <t>Dimension / Dimensão</t>
  </si>
  <si>
    <t>Criterion / Critério</t>
  </si>
  <si>
    <t>Maximum points / Pontuação máxima</t>
  </si>
  <si>
    <t>Committee score / Nota da comissão</t>
  </si>
  <si>
    <t>Candidate notes / Observações do candidato</t>
  </si>
  <si>
    <t>Committee notes / Observações da comissão</t>
  </si>
  <si>
    <t>II. Work Plan / Plano de Trabalho</t>
  </si>
  <si>
    <t>Clarity of objectives / Clareza dos objetivos</t>
  </si>
  <si>
    <t>Scientific foundation / Fundamentação científica</t>
  </si>
  <si>
    <t>Methodology / Metodologia</t>
  </si>
  <si>
    <t>Feasibility / Viabilidade</t>
  </si>
  <si>
    <t>Schedule / Cronograma</t>
  </si>
  <si>
    <t>Expected products / Produtos previstos</t>
  </si>
  <si>
    <t>Contribution to Rede project / Contribuição ao Projeto da Rede</t>
  </si>
  <si>
    <t>Contribution to Theme 2 / Contribuição ao Tema 2</t>
  </si>
  <si>
    <t>III. Strategic contribution / Contribuição Estratégica</t>
  </si>
  <si>
    <t>Strengthening international cooperation / Fortalecimento da cooperação internacional</t>
  </si>
  <si>
    <t>Joint publications / Publicações conjuntas</t>
  </si>
  <si>
    <t>New/permanent international networks / Redes internacionais novas ou permanentes</t>
  </si>
  <si>
    <t>Future funding potential / Potencial de captação futura</t>
  </si>
  <si>
    <t>Integration among Rede projects / Integração entre projetos da Rede</t>
  </si>
  <si>
    <t>IV. Internationalization and institutional impact / Internacionalização e impacto institucional</t>
  </si>
  <si>
    <t>International course/discipline / Disciplina internacional</t>
  </si>
  <si>
    <t>Workshop/seminar/event / Workshop/seminário/evento</t>
  </si>
  <si>
    <t>Student training or mobility / Formação ou mobilidade de estudantes</t>
  </si>
  <si>
    <t>Cotutelle or double degree potential / Potencial de cotutela ou dupla titulação</t>
  </si>
  <si>
    <t>New international partnership/continuity / Nova parceria internacional ou continuidade</t>
  </si>
  <si>
    <t>Subtotal / Subtotal</t>
  </si>
  <si>
    <t>Maximum / Máximo</t>
  </si>
  <si>
    <t>Score / Nota</t>
  </si>
  <si>
    <t>Work Plan / Plano de Trabalho</t>
  </si>
  <si>
    <t>Strategic contribution / Contribuição Estratégica</t>
  </si>
  <si>
    <t>Internationalization and institutional impact / Internacionalização e impacto institucional</t>
  </si>
  <si>
    <t>Final Summary / Resumo Final</t>
  </si>
  <si>
    <t>Value / Valor</t>
  </si>
  <si>
    <t>Candidate / Candidato</t>
  </si>
  <si>
    <t>Raw CV score after caps / Pontuação bruta do CV após tetos</t>
  </si>
  <si>
    <t>Calculated from CV_Barema / Calculado na aba CV_Barema</t>
  </si>
  <si>
    <t>Highest raw CV score among all applicants / Maior pontuação bruta entre todos os candidatos</t>
  </si>
  <si>
    <t>To be filled by Selection Committee / A ser preenchido pela Comissão</t>
  </si>
  <si>
    <t>Official normalized CV score (max 50) / Nota oficial normalizada do CV (máx. 50)</t>
  </si>
  <si>
    <t>Formula: candidate raw score / highest raw score × 50</t>
  </si>
  <si>
    <t>Work Plan score (max 25) / Nota do Plano de Trabalho (máx. 25)</t>
  </si>
  <si>
    <t>Committee assessment / Avaliação da Comissão</t>
  </si>
  <si>
    <t>Strategic contribution score (max 15) / Nota de Contribuição Estratégica (máx. 15)</t>
  </si>
  <si>
    <t>Internationalization and institutional impact score (max 10) / Nota de Internacionalização e Impacto Institucional (máx. 10)</t>
  </si>
  <si>
    <t>Final score (max 100) / Nota final (máx. 100)</t>
  </si>
  <si>
    <t>Official score after committee fills all fields / Nota oficial após preenchimento pela Comissão</t>
  </si>
  <si>
    <t>Important / Importante: The candidate fills this file for self-declaration. The Selection Committee verifies evidence and may adjust scores. / O candidato preenche este arquivo de forma autodeclaratória. A Comissão de Seleção confere os comprovantes e pode ajustar as pontuações.</t>
  </si>
  <si>
    <t>Article Details / Detalhamento dos Artigos – last five years / últimos cinco anos</t>
  </si>
  <si>
    <t>Year / Ano</t>
  </si>
  <si>
    <t>Article title / Título do artigo</t>
  </si>
  <si>
    <t>Journal / Periódico</t>
  </si>
  <si>
    <t>DOI or URL / DOI ou URL</t>
  </si>
  <si>
    <t>Quartile / Quartil</t>
  </si>
  <si>
    <t>Authorship role / Papel na autoria</t>
  </si>
  <si>
    <t>International coauthorship? / Coautoria internacional?</t>
  </si>
  <si>
    <t>Calculated points / Pontos calculados</t>
  </si>
  <si>
    <t>Theme 1 / Tema 1 – Inclusion and Human Development: Integrated Solutions for Health, Education, and Social Justice/ Inclusão e Desenvolvimento Humano: Soluções Integradas para Saúde, Educação e Justiça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</si>
</sst>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b/>
      <sz val="16"/>
      <color rgb="FFFFFFFF"/>
      <name val="Carlito"/>
    </font>
    <font>
      <b/>
      <sz val="11"/>
      <color rgb="FF1F4E78"/>
      <name val="Carlito"/>
    </font>
    <font>
      <b/>
      <sz val="11"/>
      <color rgb="FFFFFFFF"/>
      <name val="Carlito"/>
    </font>
    <font>
      <sz val="11"/>
      <color rgb="FF000000"/>
      <name val="Carlito"/>
    </font>
    <font>
      <b/>
      <sz val="11"/>
      <name val="Carlito"/>
    </font>
    <font>
      <b/>
      <sz val="15"/>
      <color rgb="FFFFFFFF"/>
      <name val="Carlito"/>
    </font>
    <font>
      <i/>
      <sz val="11"/>
      <color rgb="FF666666"/>
      <name val="Carlito"/>
    </font>
    <font>
      <b/>
      <sz val="11"/>
      <color rgb="FF000000"/>
      <name val="Carlito"/>
    </font>
    <font>
      <b/>
      <sz val="15"/>
      <color rgb="FFFF0000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4" fillId="4" borderId="0" xfId="0" applyFont="1" applyFill="1" applyAlignment="1">
      <alignment wrapText="1"/>
    </xf>
    <xf numFmtId="0" fontId="5" fillId="5" borderId="0" xfId="0" applyFont="1" applyFill="1" applyAlignment="1">
      <alignment wrapText="1"/>
    </xf>
    <xf numFmtId="0" fontId="0" fillId="0" borderId="1" xfId="0" applyBorder="1"/>
    <xf numFmtId="0" fontId="4" fillId="4" borderId="1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2" fontId="0" fillId="0" borderId="0" xfId="0" applyNumberFormat="1"/>
    <xf numFmtId="2" fontId="4" fillId="4" borderId="0" xfId="0" applyNumberFormat="1" applyFont="1" applyFill="1" applyAlignment="1">
      <alignment wrapText="1"/>
    </xf>
    <xf numFmtId="2" fontId="5" fillId="5" borderId="0" xfId="0" applyNumberFormat="1" applyFont="1" applyFill="1" applyAlignment="1">
      <alignment wrapText="1"/>
    </xf>
    <xf numFmtId="2" fontId="0" fillId="0" borderId="1" xfId="0" applyNumberFormat="1" applyBorder="1"/>
    <xf numFmtId="2" fontId="4" fillId="4" borderId="1" xfId="0" applyNumberFormat="1" applyFont="1" applyFill="1" applyBorder="1" applyAlignment="1">
      <alignment wrapText="1"/>
    </xf>
    <xf numFmtId="2" fontId="5" fillId="5" borderId="1" xfId="0" applyNumberFormat="1" applyFont="1" applyFill="1" applyBorder="1" applyAlignment="1">
      <alignment wrapText="1"/>
    </xf>
    <xf numFmtId="2" fontId="0" fillId="0" borderId="0" xfId="0" applyNumberFormat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0" fontId="7" fillId="6" borderId="0" xfId="0" applyFont="1" applyFill="1" applyAlignment="1">
      <alignment wrapText="1"/>
    </xf>
    <xf numFmtId="2" fontId="8" fillId="5" borderId="0" xfId="0" applyNumberFormat="1" applyFont="1" applyFill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2" fontId="8" fillId="5" borderId="1" xfId="0" applyNumberFormat="1" applyFont="1" applyFill="1" applyBorder="1" applyAlignment="1">
      <alignment wrapText="1"/>
    </xf>
    <xf numFmtId="0" fontId="6" fillId="2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7" fillId="6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opLeftCell="A9" workbookViewId="0">
      <selection activeCell="B24" sqref="B24"/>
    </sheetView>
  </sheetViews>
  <sheetFormatPr defaultRowHeight="13.8"/>
  <cols>
    <col min="1" max="1" width="45" customWidth="1"/>
    <col min="2" max="2" width="65" customWidth="1"/>
  </cols>
  <sheetData>
    <row r="1" spans="1:9" ht="27.9" customHeight="1">
      <c r="A1" s="24" t="s">
        <v>0</v>
      </c>
      <c r="B1" s="23"/>
      <c r="C1" s="23"/>
      <c r="D1" s="23"/>
      <c r="E1" s="23"/>
      <c r="F1" s="23"/>
      <c r="G1" s="23"/>
      <c r="H1" s="23"/>
      <c r="I1" s="23"/>
    </row>
    <row r="3" spans="1:9">
      <c r="A3" s="25" t="s">
        <v>185</v>
      </c>
      <c r="B3" s="23"/>
      <c r="C3" s="23"/>
      <c r="D3" s="23"/>
      <c r="E3" s="23"/>
      <c r="F3" s="23"/>
      <c r="G3" s="23"/>
      <c r="H3" s="23"/>
      <c r="I3" s="23"/>
    </row>
    <row r="5" spans="1:9">
      <c r="A5" s="19" t="s">
        <v>1</v>
      </c>
      <c r="B5" s="19" t="s">
        <v>2</v>
      </c>
    </row>
    <row r="6" spans="1:9" ht="19.2">
      <c r="A6" s="20" t="s">
        <v>3</v>
      </c>
      <c r="B6" s="20" t="s">
        <v>4</v>
      </c>
    </row>
    <row r="7" spans="1:9" ht="27.6">
      <c r="A7" s="15" t="s">
        <v>5</v>
      </c>
      <c r="B7" s="15" t="s">
        <v>6</v>
      </c>
    </row>
    <row r="8" spans="1:9" ht="27.6">
      <c r="A8" s="15" t="s">
        <v>7</v>
      </c>
      <c r="B8" s="15" t="s">
        <v>8</v>
      </c>
    </row>
    <row r="9" spans="1:9" ht="27.6">
      <c r="A9" s="15" t="s">
        <v>9</v>
      </c>
      <c r="B9" s="15" t="s">
        <v>10</v>
      </c>
    </row>
    <row r="10" spans="1:9" ht="41.4">
      <c r="A10" s="15" t="s">
        <v>11</v>
      </c>
      <c r="B10" s="15" t="s">
        <v>12</v>
      </c>
    </row>
    <row r="11" spans="1:9" ht="41.4">
      <c r="A11" s="15" t="s">
        <v>13</v>
      </c>
      <c r="B11" s="15" t="s">
        <v>14</v>
      </c>
    </row>
    <row r="12" spans="1:9" ht="27.6">
      <c r="A12" s="15" t="s">
        <v>15</v>
      </c>
      <c r="B12" s="15" t="s">
        <v>16</v>
      </c>
    </row>
    <row r="13" spans="1:9" ht="55.2">
      <c r="A13" s="15" t="s">
        <v>17</v>
      </c>
      <c r="B13" s="15" t="s">
        <v>18</v>
      </c>
    </row>
    <row r="14" spans="1:9" ht="27.6">
      <c r="A14" s="15" t="s">
        <v>19</v>
      </c>
      <c r="B14" s="15" t="s">
        <v>20</v>
      </c>
    </row>
    <row r="16" spans="1:9">
      <c r="A16" s="25" t="s">
        <v>21</v>
      </c>
      <c r="B16" s="23"/>
      <c r="C16" s="23"/>
      <c r="D16" s="23"/>
      <c r="E16" s="23"/>
      <c r="F16" s="23"/>
      <c r="G16" s="23"/>
      <c r="H16" s="23"/>
      <c r="I16" s="23"/>
    </row>
    <row r="18" spans="1:2">
      <c r="A18" s="3" t="s">
        <v>22</v>
      </c>
      <c r="B18" t="s">
        <v>23</v>
      </c>
    </row>
    <row r="19" spans="1:2">
      <c r="A19" s="4" t="s">
        <v>24</v>
      </c>
      <c r="B19" t="s">
        <v>25</v>
      </c>
    </row>
    <row r="20" spans="1:2">
      <c r="A20" s="1" t="s">
        <v>26</v>
      </c>
      <c r="B20" t="s">
        <v>27</v>
      </c>
    </row>
    <row r="22" spans="1:2" ht="43.2">
      <c r="A22" s="1" t="s">
        <v>28</v>
      </c>
      <c r="B22" s="17" t="s">
        <v>29</v>
      </c>
    </row>
  </sheetData>
  <mergeCells count="3">
    <mergeCell ref="A1:I1"/>
    <mergeCell ref="A3:I3"/>
    <mergeCell ref="A16:I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workbookViewId="0">
      <selection activeCell="B6" sqref="B6"/>
    </sheetView>
  </sheetViews>
  <sheetFormatPr defaultRowHeight="13.8"/>
  <cols>
    <col min="1" max="1" width="48" customWidth="1"/>
    <col min="2" max="2" width="55" customWidth="1"/>
  </cols>
  <sheetData>
    <row r="1" spans="1:8" ht="27.9" customHeight="1">
      <c r="A1" s="22" t="s">
        <v>30</v>
      </c>
      <c r="B1" s="23"/>
      <c r="C1" s="23"/>
      <c r="D1" s="23"/>
      <c r="E1" s="23"/>
      <c r="F1" s="23"/>
      <c r="G1" s="23"/>
      <c r="H1" s="23"/>
    </row>
    <row r="3" spans="1:8">
      <c r="A3" s="1" t="s">
        <v>31</v>
      </c>
      <c r="B3" s="1" t="s">
        <v>32</v>
      </c>
    </row>
    <row r="4" spans="1:8">
      <c r="A4" s="5" t="s">
        <v>33</v>
      </c>
      <c r="B4" s="6"/>
    </row>
    <row r="5" spans="1:8">
      <c r="A5" s="5" t="s">
        <v>34</v>
      </c>
      <c r="B5" s="6"/>
    </row>
    <row r="6" spans="1:8">
      <c r="A6" s="5" t="s">
        <v>35</v>
      </c>
      <c r="B6" s="6"/>
    </row>
    <row r="7" spans="1:8">
      <c r="A7" s="5" t="s">
        <v>36</v>
      </c>
      <c r="B7" s="6"/>
    </row>
    <row r="8" spans="1:8">
      <c r="A8" s="5" t="s">
        <v>37</v>
      </c>
      <c r="B8" s="6"/>
    </row>
    <row r="9" spans="1:8">
      <c r="A9" s="5" t="s">
        <v>38</v>
      </c>
      <c r="B9" s="6"/>
    </row>
    <row r="10" spans="1:8">
      <c r="A10" s="5" t="s">
        <v>39</v>
      </c>
      <c r="B10" s="6"/>
    </row>
    <row r="11" spans="1:8">
      <c r="A11" s="5" t="s">
        <v>40</v>
      </c>
      <c r="B11" s="6"/>
    </row>
    <row r="12" spans="1:8">
      <c r="A12" s="5" t="s">
        <v>41</v>
      </c>
      <c r="B12" s="6"/>
    </row>
    <row r="13" spans="1:8">
      <c r="A13" s="5" t="s">
        <v>42</v>
      </c>
      <c r="B13" s="6"/>
    </row>
    <row r="14" spans="1:8">
      <c r="A14" s="5" t="s">
        <v>43</v>
      </c>
      <c r="B14" s="6"/>
    </row>
    <row r="15" spans="1:8">
      <c r="A15" s="5" t="s">
        <v>44</v>
      </c>
      <c r="B15" s="6"/>
    </row>
    <row r="16" spans="1:8">
      <c r="A16" s="5" t="s">
        <v>45</v>
      </c>
      <c r="B16" s="6"/>
    </row>
  </sheetData>
  <mergeCells count="1">
    <mergeCell ref="A1:H1"/>
  </mergeCells>
  <dataValidations count="1">
    <dataValidation type="list" sqref="B9" xr:uid="{00000000-0002-0000-0100-000000000000}">
      <formula1>"PVEJ,PVES,PVB"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topLeftCell="D1" workbookViewId="0">
      <selection activeCell="I2" sqref="I1:I1048576"/>
    </sheetView>
  </sheetViews>
  <sheetFormatPr defaultRowHeight="13.8"/>
  <cols>
    <col min="1" max="1" width="24" customWidth="1"/>
    <col min="2" max="2" width="26" customWidth="1"/>
    <col min="3" max="3" width="42" customWidth="1"/>
    <col min="4" max="4" width="16" customWidth="1"/>
    <col min="5" max="5" width="15" customWidth="1"/>
    <col min="6" max="6" width="16" customWidth="1"/>
    <col min="7" max="7" width="14" customWidth="1"/>
    <col min="8" max="8" width="18" customWidth="1"/>
    <col min="9" max="9" width="35" customWidth="1"/>
  </cols>
  <sheetData>
    <row r="1" spans="1:9" ht="27.9" customHeight="1">
      <c r="A1" s="22" t="s">
        <v>46</v>
      </c>
      <c r="B1" s="23"/>
      <c r="C1" s="23"/>
      <c r="D1" s="23"/>
      <c r="E1" s="23"/>
      <c r="F1" s="23"/>
      <c r="G1" s="23"/>
      <c r="H1" s="23"/>
      <c r="I1" s="23"/>
    </row>
    <row r="3" spans="1:9" ht="41.4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  <c r="I3" s="1" t="s">
        <v>55</v>
      </c>
    </row>
    <row r="4" spans="1:9" ht="27.6">
      <c r="A4" s="15" t="s">
        <v>56</v>
      </c>
      <c r="B4" s="15" t="s">
        <v>57</v>
      </c>
      <c r="C4" s="15" t="s">
        <v>58</v>
      </c>
      <c r="D4" s="16">
        <v>4</v>
      </c>
      <c r="E4" s="21">
        <f>COUNTIFS(Article_Details!$E$4:$E$103,"Q1",Article_Details!$F$4:$F$103,"Leadership / Liderança")</f>
        <v>0</v>
      </c>
      <c r="F4" s="13">
        <f t="shared" ref="F4:F33" si="0">D4*E4</f>
        <v>0</v>
      </c>
      <c r="G4" s="13">
        <v>30</v>
      </c>
      <c r="H4" s="13">
        <f>MIN(SUM(F4:F11),G4)</f>
        <v>0</v>
      </c>
      <c r="I4" s="6"/>
    </row>
    <row r="5" spans="1:9" ht="27.6">
      <c r="A5" s="15" t="s">
        <v>56</v>
      </c>
      <c r="B5" s="2" t="s">
        <v>57</v>
      </c>
      <c r="C5" s="2" t="s">
        <v>59</v>
      </c>
      <c r="D5" s="14">
        <v>3</v>
      </c>
      <c r="E5" s="18">
        <f>COUNTIFS(Article_Details!$E$4:$E$103,"Q2",Article_Details!$F$4:$F$103,"Leadership / Liderança")</f>
        <v>0</v>
      </c>
      <c r="F5" s="10">
        <f t="shared" si="0"/>
        <v>0</v>
      </c>
      <c r="G5" s="10">
        <v>30</v>
      </c>
      <c r="H5" s="10"/>
      <c r="I5" s="6"/>
    </row>
    <row r="6" spans="1:9" ht="27.6">
      <c r="A6" s="15" t="s">
        <v>56</v>
      </c>
      <c r="B6" s="2" t="s">
        <v>57</v>
      </c>
      <c r="C6" s="2" t="s">
        <v>60</v>
      </c>
      <c r="D6" s="14">
        <v>2</v>
      </c>
      <c r="E6" s="18">
        <f>COUNTIFS(Article_Details!$E$4:$E$103,"Q3",Article_Details!$F$4:$F$103,"Leadership / Liderança")</f>
        <v>0</v>
      </c>
      <c r="F6" s="10">
        <f t="shared" si="0"/>
        <v>0</v>
      </c>
      <c r="G6" s="10">
        <v>30</v>
      </c>
      <c r="H6" s="10"/>
      <c r="I6" s="6"/>
    </row>
    <row r="7" spans="1:9" ht="27.6">
      <c r="A7" s="15" t="s">
        <v>56</v>
      </c>
      <c r="B7" s="2" t="s">
        <v>57</v>
      </c>
      <c r="C7" s="2" t="s">
        <v>61</v>
      </c>
      <c r="D7" s="14">
        <v>1</v>
      </c>
      <c r="E7" s="18">
        <f>COUNTIFS(Article_Details!$E$4:$E$103,"Q4",Article_Details!$F$4:$F$103,"Leadership / Liderança")</f>
        <v>0</v>
      </c>
      <c r="F7" s="10">
        <f t="shared" si="0"/>
        <v>0</v>
      </c>
      <c r="G7" s="10">
        <v>30</v>
      </c>
      <c r="H7" s="10"/>
      <c r="I7" s="6"/>
    </row>
    <row r="8" spans="1:9" ht="27.6">
      <c r="A8" s="15" t="s">
        <v>56</v>
      </c>
      <c r="B8" s="2" t="s">
        <v>57</v>
      </c>
      <c r="C8" s="2" t="s">
        <v>62</v>
      </c>
      <c r="D8" s="14">
        <v>2</v>
      </c>
      <c r="E8" s="18">
        <f>COUNTIFS(Article_Details!$E$4:$E$103,"Q1",Article_Details!$F$4:$F$103,"Other / Demais coautorias")</f>
        <v>0</v>
      </c>
      <c r="F8" s="10">
        <f t="shared" si="0"/>
        <v>0</v>
      </c>
      <c r="G8" s="10">
        <v>30</v>
      </c>
      <c r="H8" s="10"/>
      <c r="I8" s="6"/>
    </row>
    <row r="9" spans="1:9" ht="27.6">
      <c r="A9" s="15" t="s">
        <v>56</v>
      </c>
      <c r="B9" s="2" t="s">
        <v>57</v>
      </c>
      <c r="C9" s="2" t="s">
        <v>63</v>
      </c>
      <c r="D9" s="14">
        <v>1.5</v>
      </c>
      <c r="E9" s="18">
        <f>COUNTIFS(Article_Details!$E$4:$E$103,"Q2",Article_Details!$F$4:$F$103,"Other / Demais coautorias")</f>
        <v>0</v>
      </c>
      <c r="F9" s="10">
        <f t="shared" si="0"/>
        <v>0</v>
      </c>
      <c r="G9" s="10">
        <v>30</v>
      </c>
      <c r="H9" s="10"/>
      <c r="I9" s="6"/>
    </row>
    <row r="10" spans="1:9" ht="27.6">
      <c r="A10" s="15" t="s">
        <v>56</v>
      </c>
      <c r="B10" s="2" t="s">
        <v>57</v>
      </c>
      <c r="C10" s="2" t="s">
        <v>64</v>
      </c>
      <c r="D10" s="14">
        <v>1</v>
      </c>
      <c r="E10" s="18">
        <f>COUNTIFS(Article_Details!$E$4:$E$103,"Q3",Article_Details!$F$4:$F$103,"Other / Demais coautorias")</f>
        <v>0</v>
      </c>
      <c r="F10" s="10">
        <f t="shared" si="0"/>
        <v>0</v>
      </c>
      <c r="G10" s="10">
        <v>30</v>
      </c>
      <c r="H10" s="10"/>
      <c r="I10" s="6"/>
    </row>
    <row r="11" spans="1:9" ht="27.6">
      <c r="A11" s="15" t="s">
        <v>56</v>
      </c>
      <c r="B11" s="2" t="s">
        <v>57</v>
      </c>
      <c r="C11" s="2" t="s">
        <v>65</v>
      </c>
      <c r="D11" s="14">
        <v>0.5</v>
      </c>
      <c r="E11" s="18">
        <f>COUNTIFS(Article_Details!$E$4:$E$103,"Q4",Article_Details!$F$4:$F$103,"Other / Demais coautorias")</f>
        <v>0</v>
      </c>
      <c r="F11" s="10">
        <f t="shared" si="0"/>
        <v>0</v>
      </c>
      <c r="G11" s="10">
        <v>30</v>
      </c>
      <c r="H11" s="10"/>
      <c r="I11" s="6"/>
    </row>
    <row r="12" spans="1:9" ht="27.6">
      <c r="A12" s="15" t="s">
        <v>66</v>
      </c>
      <c r="B12" s="2" t="s">
        <v>67</v>
      </c>
      <c r="C12" s="2" t="s">
        <v>68</v>
      </c>
      <c r="D12" s="14">
        <v>4</v>
      </c>
      <c r="E12" s="9"/>
      <c r="F12" s="10">
        <f t="shared" si="0"/>
        <v>0</v>
      </c>
      <c r="G12" s="10">
        <v>6</v>
      </c>
      <c r="H12" s="10">
        <f>MIN(SUM(F12:F15),G12)</f>
        <v>0</v>
      </c>
      <c r="I12" s="6"/>
    </row>
    <row r="13" spans="1:9" ht="27.6">
      <c r="A13" s="15" t="s">
        <v>66</v>
      </c>
      <c r="B13" s="2" t="s">
        <v>67</v>
      </c>
      <c r="C13" s="2" t="s">
        <v>69</v>
      </c>
      <c r="D13" s="14">
        <v>2</v>
      </c>
      <c r="E13" s="9"/>
      <c r="F13" s="10">
        <f t="shared" si="0"/>
        <v>0</v>
      </c>
      <c r="G13" s="10">
        <v>6</v>
      </c>
      <c r="H13" s="10"/>
      <c r="I13" s="6"/>
    </row>
    <row r="14" spans="1:9" ht="27.6">
      <c r="A14" s="15" t="s">
        <v>66</v>
      </c>
      <c r="B14" s="2" t="s">
        <v>70</v>
      </c>
      <c r="C14" s="2" t="s">
        <v>68</v>
      </c>
      <c r="D14" s="14">
        <v>2</v>
      </c>
      <c r="E14" s="9"/>
      <c r="F14" s="10">
        <f t="shared" si="0"/>
        <v>0</v>
      </c>
      <c r="G14" s="10">
        <v>6</v>
      </c>
      <c r="H14" s="10"/>
      <c r="I14" s="6"/>
    </row>
    <row r="15" spans="1:9" ht="27.6">
      <c r="A15" s="15" t="s">
        <v>66</v>
      </c>
      <c r="B15" s="2" t="s">
        <v>70</v>
      </c>
      <c r="C15" s="2" t="s">
        <v>69</v>
      </c>
      <c r="D15" s="14">
        <v>1</v>
      </c>
      <c r="E15" s="9"/>
      <c r="F15" s="10">
        <f t="shared" si="0"/>
        <v>0</v>
      </c>
      <c r="G15" s="10">
        <v>6</v>
      </c>
      <c r="H15" s="10"/>
      <c r="I15" s="6"/>
    </row>
    <row r="16" spans="1:9" ht="41.4">
      <c r="A16" s="15" t="s">
        <v>71</v>
      </c>
      <c r="B16" s="2" t="s">
        <v>72</v>
      </c>
      <c r="C16" s="2" t="s">
        <v>73</v>
      </c>
      <c r="D16" s="14">
        <v>2</v>
      </c>
      <c r="E16" s="9"/>
      <c r="F16" s="10">
        <f t="shared" si="0"/>
        <v>0</v>
      </c>
      <c r="G16" s="10">
        <v>6</v>
      </c>
      <c r="H16" s="10">
        <f>MIN(SUM(F16:F19),G16)</f>
        <v>0</v>
      </c>
      <c r="I16" s="6"/>
    </row>
    <row r="17" spans="1:9" ht="41.4">
      <c r="A17" s="15" t="s">
        <v>71</v>
      </c>
      <c r="B17" s="2" t="s">
        <v>74</v>
      </c>
      <c r="C17" s="2" t="s">
        <v>73</v>
      </c>
      <c r="D17" s="14">
        <v>1</v>
      </c>
      <c r="E17" s="9"/>
      <c r="F17" s="10">
        <f t="shared" si="0"/>
        <v>0</v>
      </c>
      <c r="G17" s="10">
        <v>6</v>
      </c>
      <c r="H17" s="10"/>
      <c r="I17" s="6"/>
    </row>
    <row r="18" spans="1:9" ht="41.4">
      <c r="A18" s="15" t="s">
        <v>71</v>
      </c>
      <c r="B18" s="2" t="s">
        <v>75</v>
      </c>
      <c r="C18" s="2" t="s">
        <v>76</v>
      </c>
      <c r="D18" s="14">
        <v>2</v>
      </c>
      <c r="E18" s="9"/>
      <c r="F18" s="10">
        <f t="shared" si="0"/>
        <v>0</v>
      </c>
      <c r="G18" s="10">
        <v>6</v>
      </c>
      <c r="H18" s="10"/>
      <c r="I18" s="6"/>
    </row>
    <row r="19" spans="1:9" ht="41.4">
      <c r="A19" s="15" t="s">
        <v>71</v>
      </c>
      <c r="B19" s="2" t="s">
        <v>77</v>
      </c>
      <c r="C19" s="2" t="s">
        <v>78</v>
      </c>
      <c r="D19" s="14">
        <v>0.5</v>
      </c>
      <c r="E19" s="9"/>
      <c r="F19" s="10">
        <f t="shared" si="0"/>
        <v>0</v>
      </c>
      <c r="G19" s="10">
        <v>6</v>
      </c>
      <c r="H19" s="10"/>
      <c r="I19" s="6"/>
    </row>
    <row r="20" spans="1:9" ht="41.4">
      <c r="A20" s="15" t="s">
        <v>79</v>
      </c>
      <c r="B20" s="2" t="s">
        <v>80</v>
      </c>
      <c r="C20" s="2" t="s">
        <v>81</v>
      </c>
      <c r="D20" s="14">
        <v>4</v>
      </c>
      <c r="E20" s="9"/>
      <c r="F20" s="10">
        <f t="shared" si="0"/>
        <v>0</v>
      </c>
      <c r="G20" s="10">
        <v>8</v>
      </c>
      <c r="H20" s="10">
        <f>MIN(SUM(F20:F23),G20)</f>
        <v>0</v>
      </c>
      <c r="I20" s="6"/>
    </row>
    <row r="21" spans="1:9" ht="27.6">
      <c r="A21" s="15" t="s">
        <v>79</v>
      </c>
      <c r="B21" s="2" t="s">
        <v>82</v>
      </c>
      <c r="C21" s="2" t="s">
        <v>81</v>
      </c>
      <c r="D21" s="14">
        <v>3</v>
      </c>
      <c r="E21" s="9"/>
      <c r="F21" s="10">
        <f t="shared" si="0"/>
        <v>0</v>
      </c>
      <c r="G21" s="10">
        <v>8</v>
      </c>
      <c r="H21" s="10"/>
      <c r="I21" s="6"/>
    </row>
    <row r="22" spans="1:9" ht="41.4">
      <c r="A22" s="15" t="s">
        <v>79</v>
      </c>
      <c r="B22" s="2" t="s">
        <v>80</v>
      </c>
      <c r="C22" s="2" t="s">
        <v>83</v>
      </c>
      <c r="D22" s="14">
        <v>2</v>
      </c>
      <c r="E22" s="9"/>
      <c r="F22" s="10">
        <f t="shared" si="0"/>
        <v>0</v>
      </c>
      <c r="G22" s="10">
        <v>8</v>
      </c>
      <c r="H22" s="10"/>
      <c r="I22" s="6"/>
    </row>
    <row r="23" spans="1:9" ht="27.6">
      <c r="A23" s="15" t="s">
        <v>79</v>
      </c>
      <c r="B23" s="2" t="s">
        <v>82</v>
      </c>
      <c r="C23" s="2" t="s">
        <v>83</v>
      </c>
      <c r="D23" s="14">
        <v>1</v>
      </c>
      <c r="E23" s="9"/>
      <c r="F23" s="10">
        <f t="shared" si="0"/>
        <v>0</v>
      </c>
      <c r="G23" s="10">
        <v>8</v>
      </c>
      <c r="H23" s="10"/>
      <c r="I23" s="6"/>
    </row>
    <row r="24" spans="1:9" ht="27.6">
      <c r="A24" s="15" t="s">
        <v>84</v>
      </c>
      <c r="B24" s="2" t="s">
        <v>85</v>
      </c>
      <c r="C24" s="2" t="s">
        <v>86</v>
      </c>
      <c r="D24" s="14">
        <v>4</v>
      </c>
      <c r="E24" s="9"/>
      <c r="F24" s="10">
        <f t="shared" si="0"/>
        <v>0</v>
      </c>
      <c r="G24" s="10">
        <v>6</v>
      </c>
      <c r="H24" s="10">
        <f>MIN(SUM(F24:F27),G24)</f>
        <v>0</v>
      </c>
      <c r="I24" s="6"/>
    </row>
    <row r="25" spans="1:9" ht="27.6">
      <c r="A25" s="15" t="s">
        <v>84</v>
      </c>
      <c r="B25" s="2" t="s">
        <v>87</v>
      </c>
      <c r="C25" s="2" t="s">
        <v>88</v>
      </c>
      <c r="D25" s="14">
        <v>2</v>
      </c>
      <c r="E25" s="9"/>
      <c r="F25" s="10">
        <f t="shared" si="0"/>
        <v>0</v>
      </c>
      <c r="G25" s="10">
        <v>6</v>
      </c>
      <c r="H25" s="10"/>
      <c r="I25" s="6"/>
    </row>
    <row r="26" spans="1:9" ht="27.6">
      <c r="A26" s="15" t="s">
        <v>84</v>
      </c>
      <c r="B26" s="2" t="s">
        <v>89</v>
      </c>
      <c r="C26" s="2" t="s">
        <v>90</v>
      </c>
      <c r="D26" s="14">
        <v>2</v>
      </c>
      <c r="E26" s="9"/>
      <c r="F26" s="10">
        <f t="shared" si="0"/>
        <v>0</v>
      </c>
      <c r="G26" s="10">
        <v>6</v>
      </c>
      <c r="H26" s="10"/>
      <c r="I26" s="6"/>
    </row>
    <row r="27" spans="1:9" ht="27.6">
      <c r="A27" s="15" t="s">
        <v>84</v>
      </c>
      <c r="B27" s="2" t="s">
        <v>91</v>
      </c>
      <c r="C27" s="2" t="s">
        <v>92</v>
      </c>
      <c r="D27" s="14">
        <v>2</v>
      </c>
      <c r="E27" s="9"/>
      <c r="F27" s="10">
        <f t="shared" si="0"/>
        <v>0</v>
      </c>
      <c r="G27" s="10">
        <v>6</v>
      </c>
      <c r="H27" s="10"/>
      <c r="I27" s="6"/>
    </row>
    <row r="28" spans="1:9" ht="27.6">
      <c r="A28" s="15" t="s">
        <v>93</v>
      </c>
      <c r="B28" s="2" t="s">
        <v>94</v>
      </c>
      <c r="C28" s="2" t="s">
        <v>95</v>
      </c>
      <c r="D28" s="14">
        <v>3</v>
      </c>
      <c r="E28" s="9"/>
      <c r="F28" s="10">
        <f t="shared" si="0"/>
        <v>0</v>
      </c>
      <c r="G28" s="10">
        <v>14</v>
      </c>
      <c r="H28" s="10">
        <f>MIN(SUM(F28:F34),G28)</f>
        <v>0</v>
      </c>
      <c r="I28" s="6"/>
    </row>
    <row r="29" spans="1:9" ht="27.6">
      <c r="A29" s="15" t="s">
        <v>93</v>
      </c>
      <c r="B29" s="2" t="s">
        <v>96</v>
      </c>
      <c r="C29" s="2" t="s">
        <v>97</v>
      </c>
      <c r="D29" s="14">
        <v>2</v>
      </c>
      <c r="E29" s="9"/>
      <c r="F29" s="10">
        <f t="shared" si="0"/>
        <v>0</v>
      </c>
      <c r="G29" s="10">
        <v>14</v>
      </c>
      <c r="H29" s="10"/>
      <c r="I29" s="6"/>
    </row>
    <row r="30" spans="1:9" ht="27.6">
      <c r="A30" s="15" t="s">
        <v>93</v>
      </c>
      <c r="B30" s="2" t="s">
        <v>98</v>
      </c>
      <c r="C30" s="2" t="s">
        <v>99</v>
      </c>
      <c r="D30" s="14">
        <v>2</v>
      </c>
      <c r="E30" s="9"/>
      <c r="F30" s="10">
        <f t="shared" si="0"/>
        <v>0</v>
      </c>
      <c r="G30" s="10">
        <v>14</v>
      </c>
      <c r="H30" s="10"/>
      <c r="I30" s="6"/>
    </row>
    <row r="31" spans="1:9" ht="27.6">
      <c r="A31" s="15" t="s">
        <v>93</v>
      </c>
      <c r="B31" s="2" t="s">
        <v>100</v>
      </c>
      <c r="C31" s="2" t="s">
        <v>101</v>
      </c>
      <c r="D31" s="14">
        <v>2</v>
      </c>
      <c r="E31" s="9"/>
      <c r="F31" s="10">
        <f t="shared" si="0"/>
        <v>0</v>
      </c>
      <c r="G31" s="10">
        <v>14</v>
      </c>
      <c r="H31" s="10"/>
      <c r="I31" s="6"/>
    </row>
    <row r="32" spans="1:9" ht="27.6">
      <c r="A32" s="15" t="s">
        <v>93</v>
      </c>
      <c r="B32" s="2" t="s">
        <v>102</v>
      </c>
      <c r="C32" s="2" t="s">
        <v>103</v>
      </c>
      <c r="D32" s="14">
        <v>2</v>
      </c>
      <c r="E32" s="9"/>
      <c r="F32" s="10">
        <f t="shared" si="0"/>
        <v>0</v>
      </c>
      <c r="G32" s="10">
        <v>14</v>
      </c>
      <c r="H32" s="10"/>
      <c r="I32" s="6"/>
    </row>
    <row r="33" spans="1:9" ht="41.4">
      <c r="A33" s="15" t="s">
        <v>93</v>
      </c>
      <c r="B33" s="2" t="s">
        <v>104</v>
      </c>
      <c r="C33" s="2" t="s">
        <v>103</v>
      </c>
      <c r="D33" s="14">
        <v>1</v>
      </c>
      <c r="E33" s="9"/>
      <c r="F33" s="10">
        <f t="shared" si="0"/>
        <v>0</v>
      </c>
      <c r="G33" s="10">
        <v>14</v>
      </c>
      <c r="H33" s="10"/>
      <c r="I33" s="6"/>
    </row>
    <row r="34" spans="1:9" ht="41.4">
      <c r="A34" s="15" t="s">
        <v>93</v>
      </c>
      <c r="B34" s="2" t="s">
        <v>105</v>
      </c>
      <c r="C34" s="2" t="s">
        <v>106</v>
      </c>
      <c r="D34" s="14">
        <v>0.5</v>
      </c>
      <c r="E34" s="18">
        <f>COUNTIF(Article_Details!$G$4:$G$103,"Yes / Sim")</f>
        <v>0</v>
      </c>
      <c r="F34" s="10">
        <f>MIN(D34*E34,3)</f>
        <v>0</v>
      </c>
      <c r="G34" s="10">
        <v>14</v>
      </c>
      <c r="H34" s="10"/>
      <c r="I34" s="6"/>
    </row>
    <row r="35" spans="1:9" ht="27.6">
      <c r="A35" s="15" t="s">
        <v>107</v>
      </c>
      <c r="B35" s="2" t="s">
        <v>108</v>
      </c>
      <c r="C35" s="2" t="s">
        <v>109</v>
      </c>
      <c r="D35" s="14">
        <v>3</v>
      </c>
      <c r="E35" s="9"/>
      <c r="F35" s="10">
        <f>D35*E35</f>
        <v>0</v>
      </c>
      <c r="G35" s="10">
        <v>10</v>
      </c>
      <c r="H35" s="10">
        <f>MIN(SUM(F35:F39),G35)</f>
        <v>0</v>
      </c>
      <c r="I35" s="6"/>
    </row>
    <row r="36" spans="1:9" ht="27.6">
      <c r="A36" s="15" t="s">
        <v>107</v>
      </c>
      <c r="B36" s="2" t="s">
        <v>110</v>
      </c>
      <c r="C36" s="2" t="s">
        <v>111</v>
      </c>
      <c r="D36" s="14">
        <v>3</v>
      </c>
      <c r="E36" s="9"/>
      <c r="F36" s="10">
        <f>D36*E36</f>
        <v>0</v>
      </c>
      <c r="G36" s="10">
        <v>10</v>
      </c>
      <c r="H36" s="10"/>
      <c r="I36" s="6"/>
    </row>
    <row r="37" spans="1:9" ht="27.6">
      <c r="A37" s="15" t="s">
        <v>107</v>
      </c>
      <c r="B37" s="2" t="s">
        <v>112</v>
      </c>
      <c r="C37" s="2" t="s">
        <v>111</v>
      </c>
      <c r="D37" s="14">
        <v>2</v>
      </c>
      <c r="E37" s="9"/>
      <c r="F37" s="10">
        <f>D37*E37</f>
        <v>0</v>
      </c>
      <c r="G37" s="10">
        <v>10</v>
      </c>
      <c r="H37" s="10"/>
      <c r="I37" s="6"/>
    </row>
    <row r="38" spans="1:9" ht="41.4">
      <c r="A38" s="15" t="s">
        <v>107</v>
      </c>
      <c r="B38" s="2" t="s">
        <v>113</v>
      </c>
      <c r="C38" s="2" t="s">
        <v>81</v>
      </c>
      <c r="D38" s="14">
        <v>3</v>
      </c>
      <c r="E38" s="9"/>
      <c r="F38" s="10">
        <f>D38*E38</f>
        <v>0</v>
      </c>
      <c r="G38" s="10">
        <v>10</v>
      </c>
      <c r="H38" s="10"/>
      <c r="I38" s="6"/>
    </row>
    <row r="39" spans="1:9" ht="41.4">
      <c r="A39" s="15" t="s">
        <v>107</v>
      </c>
      <c r="B39" s="15" t="s">
        <v>114</v>
      </c>
      <c r="C39" s="15" t="s">
        <v>115</v>
      </c>
      <c r="D39" s="16">
        <v>2</v>
      </c>
      <c r="E39" s="12"/>
      <c r="F39" s="13">
        <f>D39*E39</f>
        <v>0</v>
      </c>
      <c r="G39" s="13">
        <v>10</v>
      </c>
      <c r="H39" s="13"/>
      <c r="I39" s="6"/>
    </row>
    <row r="40" spans="1:9">
      <c r="A40" s="2"/>
      <c r="B40" s="2"/>
      <c r="C40" s="2"/>
      <c r="D40" s="2"/>
      <c r="E40" s="2"/>
      <c r="F40" s="2"/>
      <c r="G40" s="2"/>
      <c r="H40" s="2"/>
      <c r="I40" s="2"/>
    </row>
    <row r="41" spans="1:9">
      <c r="A41" s="2"/>
      <c r="B41" s="2"/>
      <c r="C41" s="2"/>
      <c r="D41" s="2"/>
      <c r="E41" s="2"/>
      <c r="F41" s="2"/>
      <c r="G41" s="2"/>
      <c r="H41" s="2"/>
      <c r="I41" s="2"/>
    </row>
    <row r="42" spans="1:9" ht="27.6">
      <c r="A42" s="1" t="s">
        <v>116</v>
      </c>
      <c r="B42" s="1" t="s">
        <v>117</v>
      </c>
      <c r="C42" s="1" t="s">
        <v>118</v>
      </c>
      <c r="D42" s="1" t="s">
        <v>55</v>
      </c>
      <c r="E42" s="2"/>
      <c r="F42" s="2"/>
      <c r="G42" s="2"/>
      <c r="H42" s="2"/>
      <c r="I42" s="2"/>
    </row>
    <row r="43" spans="1:9" ht="55.2">
      <c r="A43" s="15" t="s">
        <v>119</v>
      </c>
      <c r="B43" s="15">
        <f>SUM(H4,H12,H16,H20,H24,H28,H35)</f>
        <v>0</v>
      </c>
      <c r="C43" s="13">
        <f>SUM(H4,H12,H16,H20,H24,H28,H35)</f>
        <v>0</v>
      </c>
      <c r="D43" s="15" t="s">
        <v>120</v>
      </c>
      <c r="E43" s="2"/>
      <c r="F43" s="2"/>
      <c r="G43" s="2"/>
      <c r="H43" s="2"/>
      <c r="I43" s="2"/>
    </row>
    <row r="44" spans="1:9" ht="41.4">
      <c r="A44" s="15" t="s">
        <v>121</v>
      </c>
      <c r="B44" s="2">
        <f>MIN(C43,50)</f>
        <v>0</v>
      </c>
      <c r="C44" s="10">
        <f>MIN(C43,50)</f>
        <v>0</v>
      </c>
      <c r="D44" s="15" t="s">
        <v>122</v>
      </c>
      <c r="E44" s="2"/>
      <c r="F44" s="2"/>
      <c r="G44" s="2"/>
      <c r="H44" s="2"/>
      <c r="I44" s="2"/>
    </row>
    <row r="45" spans="1:9" ht="82.8">
      <c r="A45" s="15" t="s">
        <v>123</v>
      </c>
      <c r="B45" s="15" t="s">
        <v>124</v>
      </c>
      <c r="C45" s="13" t="str">
        <f>Summary_Resumo!B8</f>
        <v/>
      </c>
      <c r="D45" s="15" t="s">
        <v>125</v>
      </c>
      <c r="E45" s="2"/>
      <c r="F45" s="2"/>
      <c r="G45" s="2"/>
      <c r="H45" s="2"/>
      <c r="I45" s="2"/>
    </row>
  </sheetData>
  <mergeCells count="1">
    <mergeCell ref="A1:I1"/>
  </mergeCells>
  <dataValidations count="1">
    <dataValidation type="decimal" operator="greaterThanOrEqual" sqref="E4:E39" xr:uid="{00000000-0002-0000-0200-000000000000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topLeftCell="A7" workbookViewId="0">
      <selection sqref="A1:H1"/>
    </sheetView>
  </sheetViews>
  <sheetFormatPr defaultRowHeight="13.8"/>
  <cols>
    <col min="1" max="1" width="34" customWidth="1"/>
    <col min="2" max="2" width="54" customWidth="1"/>
    <col min="3" max="3" width="16" customWidth="1"/>
    <col min="4" max="4" width="18" customWidth="1"/>
    <col min="5" max="6" width="38" customWidth="1"/>
  </cols>
  <sheetData>
    <row r="1" spans="1:8" ht="27.9" customHeight="1">
      <c r="A1" s="26" t="s">
        <v>126</v>
      </c>
      <c r="B1" s="27"/>
      <c r="C1" s="27"/>
      <c r="D1" s="27"/>
      <c r="E1" s="27"/>
      <c r="F1" s="27"/>
      <c r="G1" s="23"/>
      <c r="H1" s="23"/>
    </row>
    <row r="3" spans="1:8" ht="41.4">
      <c r="A3" s="1" t="s">
        <v>127</v>
      </c>
      <c r="B3" s="1" t="s">
        <v>128</v>
      </c>
      <c r="C3" s="1" t="s">
        <v>129</v>
      </c>
      <c r="D3" s="1" t="s">
        <v>130</v>
      </c>
      <c r="E3" s="1" t="s">
        <v>131</v>
      </c>
      <c r="F3" s="1" t="s">
        <v>132</v>
      </c>
    </row>
    <row r="4" spans="1:8">
      <c r="A4" s="5" t="s">
        <v>133</v>
      </c>
      <c r="B4" s="5" t="s">
        <v>134</v>
      </c>
      <c r="C4" s="11">
        <v>4</v>
      </c>
      <c r="D4" s="12"/>
      <c r="E4" s="6"/>
      <c r="F4" s="5"/>
    </row>
    <row r="5" spans="1:8">
      <c r="A5" s="5" t="s">
        <v>133</v>
      </c>
      <c r="B5" t="s">
        <v>135</v>
      </c>
      <c r="C5" s="8">
        <v>4</v>
      </c>
      <c r="D5" s="9"/>
      <c r="E5" s="3"/>
      <c r="F5" s="5"/>
    </row>
    <row r="6" spans="1:8">
      <c r="A6" s="5" t="s">
        <v>133</v>
      </c>
      <c r="B6" t="s">
        <v>136</v>
      </c>
      <c r="C6" s="8">
        <v>4</v>
      </c>
      <c r="D6" s="9"/>
      <c r="E6" s="3"/>
      <c r="F6" s="5"/>
    </row>
    <row r="7" spans="1:8">
      <c r="A7" s="5" t="s">
        <v>133</v>
      </c>
      <c r="B7" t="s">
        <v>137</v>
      </c>
      <c r="C7" s="8">
        <v>3</v>
      </c>
      <c r="D7" s="9"/>
      <c r="E7" s="3"/>
      <c r="F7" s="5"/>
    </row>
    <row r="8" spans="1:8">
      <c r="A8" s="5" t="s">
        <v>133</v>
      </c>
      <c r="B8" t="s">
        <v>138</v>
      </c>
      <c r="C8" s="8">
        <v>2</v>
      </c>
      <c r="D8" s="9"/>
      <c r="E8" s="3"/>
      <c r="F8" s="5"/>
    </row>
    <row r="9" spans="1:8">
      <c r="A9" s="5" t="s">
        <v>133</v>
      </c>
      <c r="B9" t="s">
        <v>139</v>
      </c>
      <c r="C9" s="8">
        <v>3</v>
      </c>
      <c r="D9" s="9"/>
      <c r="E9" s="3"/>
      <c r="F9" s="5"/>
    </row>
    <row r="10" spans="1:8">
      <c r="A10" s="5" t="s">
        <v>133</v>
      </c>
      <c r="B10" t="s">
        <v>140</v>
      </c>
      <c r="C10" s="8">
        <v>3</v>
      </c>
      <c r="D10" s="9"/>
      <c r="E10" s="3"/>
      <c r="F10" s="5"/>
    </row>
    <row r="11" spans="1:8">
      <c r="A11" s="5" t="s">
        <v>133</v>
      </c>
      <c r="B11" t="s">
        <v>141</v>
      </c>
      <c r="C11" s="8">
        <v>2</v>
      </c>
      <c r="D11" s="9"/>
      <c r="E11" s="3"/>
      <c r="F11" s="5"/>
    </row>
    <row r="12" spans="1:8">
      <c r="A12" s="5" t="s">
        <v>142</v>
      </c>
      <c r="B12" t="s">
        <v>143</v>
      </c>
      <c r="C12" s="8">
        <v>3</v>
      </c>
      <c r="D12" s="9"/>
      <c r="E12" s="3"/>
      <c r="F12" s="5"/>
    </row>
    <row r="13" spans="1:8">
      <c r="A13" s="5" t="s">
        <v>142</v>
      </c>
      <c r="B13" t="s">
        <v>144</v>
      </c>
      <c r="C13" s="8">
        <v>3</v>
      </c>
      <c r="D13" s="9"/>
      <c r="E13" s="3"/>
      <c r="F13" s="5"/>
    </row>
    <row r="14" spans="1:8">
      <c r="A14" s="5" t="s">
        <v>142</v>
      </c>
      <c r="B14" t="s">
        <v>145</v>
      </c>
      <c r="C14" s="8">
        <v>3</v>
      </c>
      <c r="D14" s="9"/>
      <c r="E14" s="3"/>
      <c r="F14" s="5"/>
    </row>
    <row r="15" spans="1:8">
      <c r="A15" s="5" t="s">
        <v>142</v>
      </c>
      <c r="B15" t="s">
        <v>146</v>
      </c>
      <c r="C15" s="8">
        <v>3</v>
      </c>
      <c r="D15" s="9"/>
      <c r="E15" s="3"/>
      <c r="F15" s="5"/>
    </row>
    <row r="16" spans="1:8">
      <c r="A16" s="5" t="s">
        <v>142</v>
      </c>
      <c r="B16" t="s">
        <v>147</v>
      </c>
      <c r="C16" s="8">
        <v>3</v>
      </c>
      <c r="D16" s="9"/>
      <c r="E16" s="3"/>
      <c r="F16" s="5"/>
    </row>
    <row r="17" spans="1:6">
      <c r="A17" s="5" t="s">
        <v>148</v>
      </c>
      <c r="B17" t="s">
        <v>149</v>
      </c>
      <c r="C17" s="8">
        <v>2</v>
      </c>
      <c r="D17" s="9"/>
      <c r="E17" s="3"/>
      <c r="F17" s="5"/>
    </row>
    <row r="18" spans="1:6">
      <c r="A18" s="5" t="s">
        <v>148</v>
      </c>
      <c r="B18" t="s">
        <v>150</v>
      </c>
      <c r="C18" s="8">
        <v>2</v>
      </c>
      <c r="D18" s="9"/>
      <c r="E18" s="3"/>
      <c r="F18" s="5"/>
    </row>
    <row r="19" spans="1:6">
      <c r="A19" s="5" t="s">
        <v>148</v>
      </c>
      <c r="B19" t="s">
        <v>151</v>
      </c>
      <c r="C19" s="8">
        <v>2</v>
      </c>
      <c r="D19" s="9"/>
      <c r="E19" s="3"/>
      <c r="F19" s="5"/>
    </row>
    <row r="20" spans="1:6">
      <c r="A20" s="5" t="s">
        <v>148</v>
      </c>
      <c r="B20" t="s">
        <v>152</v>
      </c>
      <c r="C20" s="8">
        <v>2</v>
      </c>
      <c r="D20" s="9"/>
      <c r="E20" s="3"/>
      <c r="F20" s="5"/>
    </row>
    <row r="21" spans="1:6">
      <c r="A21" s="5" t="s">
        <v>148</v>
      </c>
      <c r="B21" s="5" t="s">
        <v>153</v>
      </c>
      <c r="C21" s="11">
        <v>2</v>
      </c>
      <c r="D21" s="12"/>
      <c r="E21" s="6"/>
      <c r="F21" s="5"/>
    </row>
    <row r="24" spans="1:6">
      <c r="A24" s="1" t="s">
        <v>154</v>
      </c>
      <c r="B24" s="1" t="s">
        <v>155</v>
      </c>
      <c r="C24" s="1" t="s">
        <v>156</v>
      </c>
      <c r="D24" s="1" t="s">
        <v>117</v>
      </c>
    </row>
    <row r="25" spans="1:6">
      <c r="A25" s="5" t="s">
        <v>157</v>
      </c>
      <c r="B25" s="5">
        <v>25</v>
      </c>
      <c r="C25" s="7">
        <f>SUM(D4:D11)</f>
        <v>0</v>
      </c>
      <c r="D25" s="5">
        <f>SUM(D4:D11)</f>
        <v>0</v>
      </c>
    </row>
    <row r="26" spans="1:6">
      <c r="A26" s="5" t="s">
        <v>158</v>
      </c>
      <c r="B26">
        <v>15</v>
      </c>
      <c r="C26" s="4">
        <f>SUM(D12:D16)</f>
        <v>0</v>
      </c>
      <c r="D26" s="5">
        <f>SUM(D12:D16)</f>
        <v>0</v>
      </c>
    </row>
    <row r="27" spans="1:6">
      <c r="A27" s="5" t="s">
        <v>159</v>
      </c>
      <c r="B27" s="5">
        <v>10</v>
      </c>
      <c r="C27" s="7">
        <f>SUM(D17:D21)</f>
        <v>0</v>
      </c>
      <c r="D27" s="5">
        <f>SUM(D17:D21)</f>
        <v>0</v>
      </c>
    </row>
  </sheetData>
  <mergeCells count="1">
    <mergeCell ref="A1:H1"/>
  </mergeCells>
  <dataValidations count="1">
    <dataValidation type="decimal" sqref="D4:D21" xr:uid="{00000000-0002-0000-0300-000000000000}">
      <formula1>0</formula1>
      <formula2>10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5"/>
  <sheetViews>
    <sheetView tabSelected="1" workbookViewId="0">
      <selection sqref="A1:H1"/>
    </sheetView>
  </sheetViews>
  <sheetFormatPr defaultRowHeight="13.8"/>
  <cols>
    <col min="1" max="1" width="58" customWidth="1"/>
    <col min="2" max="2" width="22" customWidth="1"/>
    <col min="3" max="3" width="65" customWidth="1"/>
  </cols>
  <sheetData>
    <row r="1" spans="1:8" ht="27.9" customHeight="1">
      <c r="A1" s="26" t="s">
        <v>160</v>
      </c>
      <c r="B1" s="27"/>
      <c r="C1" s="27"/>
      <c r="D1" s="23"/>
      <c r="E1" s="23"/>
      <c r="F1" s="23"/>
      <c r="G1" s="23"/>
      <c r="H1" s="23"/>
    </row>
    <row r="3" spans="1:8">
      <c r="A3" s="1" t="s">
        <v>31</v>
      </c>
      <c r="B3" s="1" t="s">
        <v>161</v>
      </c>
      <c r="C3" s="1" t="s">
        <v>55</v>
      </c>
    </row>
    <row r="4" spans="1:8">
      <c r="A4" s="5" t="s">
        <v>162</v>
      </c>
      <c r="B4" s="5">
        <f>Candidate_Candidato!B4</f>
        <v>0</v>
      </c>
      <c r="C4" s="5"/>
    </row>
    <row r="5" spans="1:8">
      <c r="A5" s="5" t="s">
        <v>38</v>
      </c>
      <c r="B5" s="10">
        <f>Candidate_Candidato!B9</f>
        <v>0</v>
      </c>
      <c r="C5" s="5"/>
    </row>
    <row r="6" spans="1:8">
      <c r="A6" s="5" t="s">
        <v>163</v>
      </c>
      <c r="B6" s="9">
        <f>CV_Barema!C43</f>
        <v>0</v>
      </c>
      <c r="C6" s="5" t="s">
        <v>164</v>
      </c>
    </row>
    <row r="7" spans="1:8">
      <c r="A7" s="5" t="s">
        <v>165</v>
      </c>
      <c r="B7" s="10"/>
      <c r="C7" s="5" t="s">
        <v>166</v>
      </c>
    </row>
    <row r="8" spans="1:8">
      <c r="A8" s="5" t="s">
        <v>167</v>
      </c>
      <c r="B8" s="10" t="str">
        <f>IF(B6&gt;0,B5/B6*50,"")</f>
        <v/>
      </c>
      <c r="C8" s="5" t="s">
        <v>168</v>
      </c>
    </row>
    <row r="9" spans="1:8">
      <c r="A9" s="5" t="s">
        <v>169</v>
      </c>
      <c r="B9" s="10">
        <f>Evaluation_Rubric!C25</f>
        <v>0</v>
      </c>
      <c r="C9" s="5" t="s">
        <v>170</v>
      </c>
    </row>
    <row r="10" spans="1:8">
      <c r="A10" s="5" t="s">
        <v>171</v>
      </c>
      <c r="B10" s="10">
        <f>Evaluation_Rubric!C26</f>
        <v>0</v>
      </c>
      <c r="C10" s="5" t="s">
        <v>170</v>
      </c>
    </row>
    <row r="11" spans="1:8">
      <c r="A11" s="5" t="s">
        <v>172</v>
      </c>
      <c r="B11" s="10">
        <f>Evaluation_Rubric!C27</f>
        <v>0</v>
      </c>
      <c r="C11" s="5" t="s">
        <v>170</v>
      </c>
    </row>
    <row r="12" spans="1:8">
      <c r="A12" s="5" t="s">
        <v>173</v>
      </c>
      <c r="B12" s="13">
        <f>SUM(B7:B10)</f>
        <v>0</v>
      </c>
      <c r="C12" s="5" t="s">
        <v>174</v>
      </c>
    </row>
    <row r="15" spans="1:8" ht="14.4">
      <c r="A15" s="28" t="s">
        <v>175</v>
      </c>
      <c r="B15" s="23"/>
      <c r="C15" s="23"/>
      <c r="D15" s="23"/>
      <c r="E15" s="23"/>
      <c r="F15" s="23"/>
      <c r="G15" s="23"/>
      <c r="H15" s="23"/>
    </row>
  </sheetData>
  <mergeCells count="2">
    <mergeCell ref="A1:H1"/>
    <mergeCell ref="A15:H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3"/>
  <sheetViews>
    <sheetView zoomScale="70" zoomScaleNormal="70" workbookViewId="0">
      <selection sqref="A1:H1"/>
    </sheetView>
  </sheetViews>
  <sheetFormatPr defaultRowHeight="13.8"/>
  <cols>
    <col min="1" max="1" width="12" customWidth="1"/>
    <col min="2" max="2" width="50" customWidth="1"/>
    <col min="3" max="3" width="30" customWidth="1"/>
    <col min="4" max="4" width="28" customWidth="1"/>
    <col min="5" max="5" width="16" customWidth="1"/>
    <col min="6" max="7" width="28" customWidth="1"/>
    <col min="8" max="8" width="18" customWidth="1"/>
  </cols>
  <sheetData>
    <row r="1" spans="1:8" ht="19.2">
      <c r="A1" s="22" t="s">
        <v>176</v>
      </c>
      <c r="B1" s="23"/>
      <c r="C1" s="23"/>
      <c r="D1" s="23"/>
      <c r="E1" s="23"/>
      <c r="F1" s="23"/>
      <c r="G1" s="23"/>
      <c r="H1" s="23"/>
    </row>
    <row r="3" spans="1:8" ht="27.6">
      <c r="A3" s="19" t="s">
        <v>177</v>
      </c>
      <c r="B3" s="19" t="s">
        <v>178</v>
      </c>
      <c r="C3" s="19" t="s">
        <v>179</v>
      </c>
      <c r="D3" s="19" t="s">
        <v>180</v>
      </c>
      <c r="E3" s="19" t="s">
        <v>181</v>
      </c>
      <c r="F3" s="19" t="s">
        <v>182</v>
      </c>
      <c r="G3" s="19" t="s">
        <v>183</v>
      </c>
      <c r="H3" s="19" t="s">
        <v>184</v>
      </c>
    </row>
    <row r="4" spans="1:8">
      <c r="A4" s="6"/>
      <c r="B4" s="3"/>
      <c r="C4" s="3"/>
      <c r="D4" s="3"/>
      <c r="E4" s="3"/>
      <c r="F4" s="3"/>
      <c r="G4" s="3"/>
      <c r="H4" s="7" t="str">
        <f>IF(E4="","",IF(F4="Leadership / Liderança",IF(E4="Q1",4,IF(E4="Q2",3,IF(E4="Q3",2,IF(E4="Q4",1,0)))),IF(F4="Other / Demais coautorias",IF(E4="Q1",2,IF(E4="Q2",1.5,IF(E4="Q3",1,IF(E4="Q4",0.5,0)))),0)))</f>
        <v/>
      </c>
    </row>
    <row r="5" spans="1:8">
      <c r="A5" s="6"/>
      <c r="B5" s="3"/>
      <c r="C5" s="3"/>
      <c r="D5" s="3"/>
      <c r="E5" s="3"/>
      <c r="F5" s="3"/>
      <c r="G5" s="3"/>
      <c r="H5" s="7" t="str">
        <f>IF(E5="","",IF(F5="Leadership / Liderança",IF(E5="Q2",4,IF(E5="Q3",3,IF(E5="Q4",2,IF(E5="Q5",1,0)))),IF(F5="Other / Demais coautorias",IF(E5="Q2",2,IF(E5="Q3",1.5,IF(E5="Q4",1,IF(E5="Q5",0.5,0)))),0)))</f>
        <v/>
      </c>
    </row>
    <row r="6" spans="1:8">
      <c r="A6" s="6"/>
      <c r="B6" s="3"/>
      <c r="C6" s="3"/>
      <c r="D6" s="3"/>
      <c r="E6" s="3"/>
      <c r="F6" s="3"/>
      <c r="G6" s="3"/>
      <c r="H6" s="7" t="str">
        <f>IF(E6="","",IF(F6="Leadership / Liderança",IF(E6="Q3",4,IF(E6="Q4",3,IF(E6="Q5",2,IF(E6="Q6",1,0)))),IF(F6="Other / Demais coautorias",IF(E6="Q3",2,IF(E6="Q4",1.5,IF(E6="Q5",1,IF(E6="Q6",0.5,0)))),0)))</f>
        <v/>
      </c>
    </row>
    <row r="7" spans="1:8">
      <c r="A7" s="6"/>
      <c r="B7" s="3"/>
      <c r="C7" s="3"/>
      <c r="D7" s="3"/>
      <c r="E7" s="3"/>
      <c r="F7" s="3"/>
      <c r="G7" s="3"/>
      <c r="H7" s="7" t="str">
        <f>IF(E7="","",IF(F7="Leadership / Liderança",IF(E7="Q4",4,IF(E7="Q5",3,IF(E7="Q6",2,IF(E7="Q7",1,0)))),IF(F7="Other / Demais coautorias",IF(E7="Q4",2,IF(E7="Q5",1.5,IF(E7="Q6",1,IF(E7="Q7",0.5,0)))),0)))</f>
        <v/>
      </c>
    </row>
    <row r="8" spans="1:8">
      <c r="A8" s="6"/>
      <c r="B8" s="3"/>
      <c r="C8" s="3"/>
      <c r="D8" s="3"/>
      <c r="E8" s="3"/>
      <c r="F8" s="3"/>
      <c r="G8" s="3"/>
      <c r="H8" s="7" t="str">
        <f>IF(E8="","",IF(F8="Leadership / Liderança",IF(E8="Q5",4,IF(E8="Q6",3,IF(E8="Q7",2,IF(E8="Q8",1,0)))),IF(F8="Other / Demais coautorias",IF(E8="Q5",2,IF(E8="Q6",1.5,IF(E8="Q7",1,IF(E8="Q8",0.5,0)))),0)))</f>
        <v/>
      </c>
    </row>
    <row r="9" spans="1:8">
      <c r="A9" s="6"/>
      <c r="B9" s="3"/>
      <c r="C9" s="3"/>
      <c r="D9" s="3"/>
      <c r="E9" s="3"/>
      <c r="F9" s="3"/>
      <c r="G9" s="3"/>
      <c r="H9" s="7" t="str">
        <f>IF(E9="","",IF(F9="Leadership / Liderança",IF(E9="Q6",4,IF(E9="Q7",3,IF(E9="Q8",2,IF(E9="Q9",1,0)))),IF(F9="Other / Demais coautorias",IF(E9="Q6",2,IF(E9="Q7",1.5,IF(E9="Q8",1,IF(E9="Q9",0.5,0)))),0)))</f>
        <v/>
      </c>
    </row>
    <row r="10" spans="1:8">
      <c r="A10" s="6"/>
      <c r="B10" s="3"/>
      <c r="C10" s="3"/>
      <c r="D10" s="3"/>
      <c r="E10" s="3"/>
      <c r="F10" s="3"/>
      <c r="G10" s="3"/>
      <c r="H10" s="7" t="str">
        <f>IF(E10="","",IF(F10="Leadership / Liderança",IF(E10="Q7",4,IF(E10="Q8",3,IF(E10="Q9",2,IF(E10="Q10",1,0)))),IF(F10="Other / Demais coautorias",IF(E10="Q7",2,IF(E10="Q8",1.5,IF(E10="Q9",1,IF(E10="Q10",0.5,0)))),0)))</f>
        <v/>
      </c>
    </row>
    <row r="11" spans="1:8">
      <c r="A11" s="6"/>
      <c r="B11" s="3"/>
      <c r="C11" s="3"/>
      <c r="D11" s="3"/>
      <c r="E11" s="3"/>
      <c r="F11" s="3"/>
      <c r="G11" s="3"/>
      <c r="H11" s="7" t="str">
        <f>IF(E11="","",IF(F11="Leadership / Liderança",IF(E11="Q8",4,IF(E11="Q9",3,IF(E11="Q10",2,IF(E11="Q11",1,0)))),IF(F11="Other / Demais coautorias",IF(E11="Q8",2,IF(E11="Q9",1.5,IF(E11="Q10",1,IF(E11="Q11",0.5,0)))),0)))</f>
        <v/>
      </c>
    </row>
    <row r="12" spans="1:8">
      <c r="A12" s="6"/>
      <c r="B12" s="3"/>
      <c r="C12" s="3"/>
      <c r="D12" s="3"/>
      <c r="E12" s="3"/>
      <c r="F12" s="3"/>
      <c r="G12" s="3"/>
      <c r="H12" s="7" t="str">
        <f>IF(E12="","",IF(F12="Leadership / Liderança",IF(E12="Q9",4,IF(E12="Q10",3,IF(E12="Q11",2,IF(E12="Q12",1,0)))),IF(F12="Other / Demais coautorias",IF(E12="Q9",2,IF(E12="Q10",1.5,IF(E12="Q11",1,IF(E12="Q12",0.5,0)))),0)))</f>
        <v/>
      </c>
    </row>
    <row r="13" spans="1:8">
      <c r="A13" s="6"/>
      <c r="B13" s="3"/>
      <c r="C13" s="3"/>
      <c r="D13" s="3"/>
      <c r="E13" s="3"/>
      <c r="F13" s="3"/>
      <c r="G13" s="3"/>
      <c r="H13" s="7" t="str">
        <f>IF(E13="","",IF(F13="Leadership / Liderança",IF(E13="Q10",4,IF(E13="Q11",3,IF(E13="Q12",2,IF(E13="Q13",1,0)))),IF(F13="Other / Demais coautorias",IF(E13="Q10",2,IF(E13="Q11",1.5,IF(E13="Q12",1,IF(E13="Q13",0.5,0)))),0)))</f>
        <v/>
      </c>
    </row>
    <row r="14" spans="1:8">
      <c r="A14" s="6"/>
      <c r="B14" s="3"/>
      <c r="C14" s="3"/>
      <c r="D14" s="3"/>
      <c r="E14" s="3"/>
      <c r="F14" s="3"/>
      <c r="G14" s="3"/>
      <c r="H14" s="7" t="str">
        <f>IF(E14="","",IF(F14="Leadership / Liderança",IF(E14="Q11",4,IF(E14="Q12",3,IF(E14="Q13",2,IF(E14="Q14",1,0)))),IF(F14="Other / Demais coautorias",IF(E14="Q11",2,IF(E14="Q12",1.5,IF(E14="Q13",1,IF(E14="Q14",0.5,0)))),0)))</f>
        <v/>
      </c>
    </row>
    <row r="15" spans="1:8">
      <c r="A15" s="6"/>
      <c r="B15" s="3"/>
      <c r="C15" s="3"/>
      <c r="D15" s="3"/>
      <c r="E15" s="3"/>
      <c r="F15" s="3"/>
      <c r="G15" s="3"/>
      <c r="H15" s="7" t="str">
        <f>IF(E15="","",IF(F15="Leadership / Liderança",IF(E15="Q12",4,IF(E15="Q13",3,IF(E15="Q14",2,IF(E15="Q15",1,0)))),IF(F15="Other / Demais coautorias",IF(E15="Q12",2,IF(E15="Q13",1.5,IF(E15="Q14",1,IF(E15="Q15",0.5,0)))),0)))</f>
        <v/>
      </c>
    </row>
    <row r="16" spans="1:8">
      <c r="A16" s="6"/>
      <c r="B16" s="3"/>
      <c r="C16" s="3"/>
      <c r="D16" s="3"/>
      <c r="E16" s="3"/>
      <c r="F16" s="3"/>
      <c r="G16" s="3"/>
      <c r="H16" s="7" t="str">
        <f>IF(E16="","",IF(F16="Leadership / Liderança",IF(E16="Q13",4,IF(E16="Q14",3,IF(E16="Q15",2,IF(E16="Q16",1,0)))),IF(F16="Other / Demais coautorias",IF(E16="Q13",2,IF(E16="Q14",1.5,IF(E16="Q15",1,IF(E16="Q16",0.5,0)))),0)))</f>
        <v/>
      </c>
    </row>
    <row r="17" spans="1:8">
      <c r="A17" s="6"/>
      <c r="B17" s="3"/>
      <c r="C17" s="3"/>
      <c r="D17" s="3"/>
      <c r="E17" s="3"/>
      <c r="F17" s="3"/>
      <c r="G17" s="3"/>
      <c r="H17" s="7" t="str">
        <f>IF(E17="","",IF(F17="Leadership / Liderança",IF(E17="Q14",4,IF(E17="Q15",3,IF(E17="Q16",2,IF(E17="Q17",1,0)))),IF(F17="Other / Demais coautorias",IF(E17="Q14",2,IF(E17="Q15",1.5,IF(E17="Q16",1,IF(E17="Q17",0.5,0)))),0)))</f>
        <v/>
      </c>
    </row>
    <row r="18" spans="1:8">
      <c r="A18" s="6"/>
      <c r="B18" s="3"/>
      <c r="C18" s="3"/>
      <c r="D18" s="3"/>
      <c r="E18" s="3"/>
      <c r="F18" s="3"/>
      <c r="G18" s="3"/>
      <c r="H18" s="7" t="str">
        <f>IF(E18="","",IF(F18="Leadership / Liderança",IF(E18="Q15",4,IF(E18="Q16",3,IF(E18="Q17",2,IF(E18="Q18",1,0)))),IF(F18="Other / Demais coautorias",IF(E18="Q15",2,IF(E18="Q16",1.5,IF(E18="Q17",1,IF(E18="Q18",0.5,0)))),0)))</f>
        <v/>
      </c>
    </row>
    <row r="19" spans="1:8">
      <c r="A19" s="6"/>
      <c r="B19" s="3"/>
      <c r="C19" s="3"/>
      <c r="D19" s="3"/>
      <c r="E19" s="3"/>
      <c r="F19" s="3"/>
      <c r="G19" s="3"/>
      <c r="H19" s="7" t="str">
        <f>IF(E19="","",IF(F19="Leadership / Liderança",IF(E19="Q16",4,IF(E19="Q17",3,IF(E19="Q18",2,IF(E19="Q19",1,0)))),IF(F19="Other / Demais coautorias",IF(E19="Q16",2,IF(E19="Q17",1.5,IF(E19="Q18",1,IF(E19="Q19",0.5,0)))),0)))</f>
        <v/>
      </c>
    </row>
    <row r="20" spans="1:8">
      <c r="A20" s="6"/>
      <c r="B20" s="3"/>
      <c r="C20" s="3"/>
      <c r="D20" s="3"/>
      <c r="E20" s="3"/>
      <c r="F20" s="3"/>
      <c r="G20" s="3"/>
      <c r="H20" s="7" t="str">
        <f>IF(E20="","",IF(F20="Leadership / Liderança",IF(E20="Q17",4,IF(E20="Q18",3,IF(E20="Q19",2,IF(E20="Q20",1,0)))),IF(F20="Other / Demais coautorias",IF(E20="Q17",2,IF(E20="Q18",1.5,IF(E20="Q19",1,IF(E20="Q20",0.5,0)))),0)))</f>
        <v/>
      </c>
    </row>
    <row r="21" spans="1:8">
      <c r="A21" s="6"/>
      <c r="B21" s="3"/>
      <c r="C21" s="3"/>
      <c r="D21" s="3"/>
      <c r="E21" s="3"/>
      <c r="F21" s="3"/>
      <c r="G21" s="3"/>
      <c r="H21" s="7" t="str">
        <f>IF(E21="","",IF(F21="Leadership / Liderança",IF(E21="Q18",4,IF(E21="Q19",3,IF(E21="Q20",2,IF(E21="Q21",1,0)))),IF(F21="Other / Demais coautorias",IF(E21="Q18",2,IF(E21="Q19",1.5,IF(E21="Q20",1,IF(E21="Q21",0.5,0)))),0)))</f>
        <v/>
      </c>
    </row>
    <row r="22" spans="1:8">
      <c r="A22" s="6"/>
      <c r="B22" s="3"/>
      <c r="C22" s="3"/>
      <c r="D22" s="3"/>
      <c r="E22" s="3"/>
      <c r="F22" s="3"/>
      <c r="G22" s="3"/>
      <c r="H22" s="7" t="str">
        <f>IF(E22="","",IF(F22="Leadership / Liderança",IF(E22="Q19",4,IF(E22="Q20",3,IF(E22="Q21",2,IF(E22="Q22",1,0)))),IF(F22="Other / Demais coautorias",IF(E22="Q19",2,IF(E22="Q20",1.5,IF(E22="Q21",1,IF(E22="Q22",0.5,0)))),0)))</f>
        <v/>
      </c>
    </row>
    <row r="23" spans="1:8">
      <c r="A23" s="6"/>
      <c r="B23" s="3"/>
      <c r="C23" s="3"/>
      <c r="D23" s="3"/>
      <c r="E23" s="3"/>
      <c r="F23" s="3"/>
      <c r="G23" s="3"/>
      <c r="H23" s="7" t="str">
        <f>IF(E23="","",IF(F23="Leadership / Liderança",IF(E23="Q20",4,IF(E23="Q21",3,IF(E23="Q22",2,IF(E23="Q23",1,0)))),IF(F23="Other / Demais coautorias",IF(E23="Q20",2,IF(E23="Q21",1.5,IF(E23="Q22",1,IF(E23="Q23",0.5,0)))),0)))</f>
        <v/>
      </c>
    </row>
    <row r="24" spans="1:8">
      <c r="A24" s="6"/>
      <c r="B24" s="3"/>
      <c r="C24" s="3"/>
      <c r="D24" s="3"/>
      <c r="E24" s="3"/>
      <c r="F24" s="3"/>
      <c r="G24" s="3"/>
      <c r="H24" s="7" t="str">
        <f>IF(E24="","",IF(F24="Leadership / Liderança",IF(E24="Q21",4,IF(E24="Q22",3,IF(E24="Q23",2,IF(E24="Q24",1,0)))),IF(F24="Other / Demais coautorias",IF(E24="Q21",2,IF(E24="Q22",1.5,IF(E24="Q23",1,IF(E24="Q24",0.5,0)))),0)))</f>
        <v/>
      </c>
    </row>
    <row r="25" spans="1:8">
      <c r="A25" s="6"/>
      <c r="B25" s="3"/>
      <c r="C25" s="3"/>
      <c r="D25" s="3"/>
      <c r="E25" s="3"/>
      <c r="F25" s="3"/>
      <c r="G25" s="3"/>
      <c r="H25" s="7" t="str">
        <f>IF(E25="","",IF(F25="Leadership / Liderança",IF(E25="Q22",4,IF(E25="Q23",3,IF(E25="Q24",2,IF(E25="Q25",1,0)))),IF(F25="Other / Demais coautorias",IF(E25="Q22",2,IF(E25="Q23",1.5,IF(E25="Q24",1,IF(E25="Q25",0.5,0)))),0)))</f>
        <v/>
      </c>
    </row>
    <row r="26" spans="1:8">
      <c r="A26" s="6"/>
      <c r="B26" s="3"/>
      <c r="C26" s="3"/>
      <c r="D26" s="3"/>
      <c r="E26" s="3"/>
      <c r="F26" s="3"/>
      <c r="G26" s="3"/>
      <c r="H26" s="7" t="str">
        <f>IF(E26="","",IF(F26="Leadership / Liderança",IF(E26="Q23",4,IF(E26="Q24",3,IF(E26="Q25",2,IF(E26="Q26",1,0)))),IF(F26="Other / Demais coautorias",IF(E26="Q23",2,IF(E26="Q24",1.5,IF(E26="Q25",1,IF(E26="Q26",0.5,0)))),0)))</f>
        <v/>
      </c>
    </row>
    <row r="27" spans="1:8">
      <c r="A27" s="6"/>
      <c r="B27" s="3"/>
      <c r="C27" s="3"/>
      <c r="D27" s="3"/>
      <c r="E27" s="3"/>
      <c r="F27" s="3"/>
      <c r="G27" s="3"/>
      <c r="H27" s="7" t="str">
        <f>IF(E27="","",IF(F27="Leadership / Liderança",IF(E27="Q24",4,IF(E27="Q25",3,IF(E27="Q26",2,IF(E27="Q27",1,0)))),IF(F27="Other / Demais coautorias",IF(E27="Q24",2,IF(E27="Q25",1.5,IF(E27="Q26",1,IF(E27="Q27",0.5,0)))),0)))</f>
        <v/>
      </c>
    </row>
    <row r="28" spans="1:8">
      <c r="A28" s="6"/>
      <c r="B28" s="3"/>
      <c r="C28" s="3"/>
      <c r="D28" s="3"/>
      <c r="E28" s="3"/>
      <c r="F28" s="3"/>
      <c r="G28" s="3"/>
      <c r="H28" s="7" t="str">
        <f>IF(E28="","",IF(F28="Leadership / Liderança",IF(E28="Q25",4,IF(E28="Q26",3,IF(E28="Q27",2,IF(E28="Q28",1,0)))),IF(F28="Other / Demais coautorias",IF(E28="Q25",2,IF(E28="Q26",1.5,IF(E28="Q27",1,IF(E28="Q28",0.5,0)))),0)))</f>
        <v/>
      </c>
    </row>
    <row r="29" spans="1:8">
      <c r="A29" s="6"/>
      <c r="B29" s="3"/>
      <c r="C29" s="3"/>
      <c r="D29" s="3"/>
      <c r="E29" s="3"/>
      <c r="F29" s="3"/>
      <c r="G29" s="3"/>
      <c r="H29" s="7" t="str">
        <f>IF(E29="","",IF(F29="Leadership / Liderança",IF(E29="Q26",4,IF(E29="Q27",3,IF(E29="Q28",2,IF(E29="Q29",1,0)))),IF(F29="Other / Demais coautorias",IF(E29="Q26",2,IF(E29="Q27",1.5,IF(E29="Q28",1,IF(E29="Q29",0.5,0)))),0)))</f>
        <v/>
      </c>
    </row>
    <row r="30" spans="1:8">
      <c r="A30" s="6"/>
      <c r="B30" s="3"/>
      <c r="C30" s="3"/>
      <c r="D30" s="3"/>
      <c r="E30" s="3"/>
      <c r="F30" s="3"/>
      <c r="G30" s="3"/>
      <c r="H30" s="7" t="str">
        <f>IF(E30="","",IF(F30="Leadership / Liderança",IF(E30="Q27",4,IF(E30="Q28",3,IF(E30="Q29",2,IF(E30="Q30",1,0)))),IF(F30="Other / Demais coautorias",IF(E30="Q27",2,IF(E30="Q28",1.5,IF(E30="Q29",1,IF(E30="Q30",0.5,0)))),0)))</f>
        <v/>
      </c>
    </row>
    <row r="31" spans="1:8">
      <c r="A31" s="6"/>
      <c r="B31" s="3"/>
      <c r="C31" s="3"/>
      <c r="D31" s="3"/>
      <c r="E31" s="3"/>
      <c r="F31" s="3"/>
      <c r="G31" s="3"/>
      <c r="H31" s="7" t="str">
        <f>IF(E31="","",IF(F31="Leadership / Liderança",IF(E31="Q28",4,IF(E31="Q29",3,IF(E31="Q30",2,IF(E31="Q31",1,0)))),IF(F31="Other / Demais coautorias",IF(E31="Q28",2,IF(E31="Q29",1.5,IF(E31="Q30",1,IF(E31="Q31",0.5,0)))),0)))</f>
        <v/>
      </c>
    </row>
    <row r="32" spans="1:8">
      <c r="A32" s="6"/>
      <c r="B32" s="3"/>
      <c r="C32" s="3"/>
      <c r="D32" s="3"/>
      <c r="E32" s="3"/>
      <c r="F32" s="3"/>
      <c r="G32" s="3"/>
      <c r="H32" s="7" t="str">
        <f>IF(E32="","",IF(F32="Leadership / Liderança",IF(E32="Q29",4,IF(E32="Q30",3,IF(E32="Q31",2,IF(E32="Q32",1,0)))),IF(F32="Other / Demais coautorias",IF(E32="Q29",2,IF(E32="Q30",1.5,IF(E32="Q31",1,IF(E32="Q32",0.5,0)))),0)))</f>
        <v/>
      </c>
    </row>
    <row r="33" spans="1:8">
      <c r="A33" s="6"/>
      <c r="B33" s="3"/>
      <c r="C33" s="3"/>
      <c r="D33" s="3"/>
      <c r="E33" s="3"/>
      <c r="F33" s="3"/>
      <c r="G33" s="3"/>
      <c r="H33" s="7" t="str">
        <f>IF(E33="","",IF(F33="Leadership / Liderança",IF(E33="Q30",4,IF(E33="Q31",3,IF(E33="Q32",2,IF(E33="Q33",1,0)))),IF(F33="Other / Demais coautorias",IF(E33="Q30",2,IF(E33="Q31",1.5,IF(E33="Q32",1,IF(E33="Q33",0.5,0)))),0)))</f>
        <v/>
      </c>
    </row>
    <row r="34" spans="1:8">
      <c r="A34" s="6"/>
      <c r="B34" s="3"/>
      <c r="C34" s="3"/>
      <c r="D34" s="3"/>
      <c r="E34" s="3"/>
      <c r="F34" s="3"/>
      <c r="G34" s="3"/>
      <c r="H34" s="7" t="str">
        <f>IF(E34="","",IF(F34="Leadership / Liderança",IF(E34="Q31",4,IF(E34="Q32",3,IF(E34="Q33",2,IF(E34="Q34",1,0)))),IF(F34="Other / Demais coautorias",IF(E34="Q31",2,IF(E34="Q32",1.5,IF(E34="Q33",1,IF(E34="Q34",0.5,0)))),0)))</f>
        <v/>
      </c>
    </row>
    <row r="35" spans="1:8">
      <c r="A35" s="6"/>
      <c r="B35" s="3"/>
      <c r="C35" s="3"/>
      <c r="D35" s="3"/>
      <c r="E35" s="3"/>
      <c r="F35" s="3"/>
      <c r="G35" s="3"/>
      <c r="H35" s="7" t="str">
        <f>IF(E35="","",IF(F35="Leadership / Liderança",IF(E35="Q32",4,IF(E35="Q33",3,IF(E35="Q34",2,IF(E35="Q35",1,0)))),IF(F35="Other / Demais coautorias",IF(E35="Q32",2,IF(E35="Q33",1.5,IF(E35="Q34",1,IF(E35="Q35",0.5,0)))),0)))</f>
        <v/>
      </c>
    </row>
    <row r="36" spans="1:8">
      <c r="A36" s="6"/>
      <c r="B36" s="3"/>
      <c r="C36" s="3"/>
      <c r="D36" s="3"/>
      <c r="E36" s="3"/>
      <c r="F36" s="3"/>
      <c r="G36" s="3"/>
      <c r="H36" s="7" t="str">
        <f>IF(E36="","",IF(F36="Leadership / Liderança",IF(E36="Q33",4,IF(E36="Q34",3,IF(E36="Q35",2,IF(E36="Q36",1,0)))),IF(F36="Other / Demais coautorias",IF(E36="Q33",2,IF(E36="Q34",1.5,IF(E36="Q35",1,IF(E36="Q36",0.5,0)))),0)))</f>
        <v/>
      </c>
    </row>
    <row r="37" spans="1:8">
      <c r="A37" s="6"/>
      <c r="B37" s="3"/>
      <c r="C37" s="3"/>
      <c r="D37" s="3"/>
      <c r="E37" s="3"/>
      <c r="F37" s="3"/>
      <c r="G37" s="3"/>
      <c r="H37" s="7" t="str">
        <f>IF(E37="","",IF(F37="Leadership / Liderança",IF(E37="Q34",4,IF(E37="Q35",3,IF(E37="Q36",2,IF(E37="Q37",1,0)))),IF(F37="Other / Demais coautorias",IF(E37="Q34",2,IF(E37="Q35",1.5,IF(E37="Q36",1,IF(E37="Q37",0.5,0)))),0)))</f>
        <v/>
      </c>
    </row>
    <row r="38" spans="1:8">
      <c r="A38" s="6"/>
      <c r="B38" s="3"/>
      <c r="C38" s="3"/>
      <c r="D38" s="3"/>
      <c r="E38" s="3"/>
      <c r="F38" s="3"/>
      <c r="G38" s="3"/>
      <c r="H38" s="7" t="str">
        <f>IF(E38="","",IF(F38="Leadership / Liderança",IF(E38="Q35",4,IF(E38="Q36",3,IF(E38="Q37",2,IF(E38="Q38",1,0)))),IF(F38="Other / Demais coautorias",IF(E38="Q35",2,IF(E38="Q36",1.5,IF(E38="Q37",1,IF(E38="Q38",0.5,0)))),0)))</f>
        <v/>
      </c>
    </row>
    <row r="39" spans="1:8">
      <c r="A39" s="6"/>
      <c r="B39" s="3"/>
      <c r="C39" s="3"/>
      <c r="D39" s="3"/>
      <c r="E39" s="3"/>
      <c r="F39" s="3"/>
      <c r="G39" s="3"/>
      <c r="H39" s="7" t="str">
        <f>IF(E39="","",IF(F39="Leadership / Liderança",IF(E39="Q36",4,IF(E39="Q37",3,IF(E39="Q38",2,IF(E39="Q39",1,0)))),IF(F39="Other / Demais coautorias",IF(E39="Q36",2,IF(E39="Q37",1.5,IF(E39="Q38",1,IF(E39="Q39",0.5,0)))),0)))</f>
        <v/>
      </c>
    </row>
    <row r="40" spans="1:8">
      <c r="A40" s="6"/>
      <c r="B40" s="3"/>
      <c r="C40" s="3"/>
      <c r="D40" s="3"/>
      <c r="E40" s="3"/>
      <c r="F40" s="3"/>
      <c r="G40" s="3"/>
      <c r="H40" s="7" t="str">
        <f>IF(E40="","",IF(F40="Leadership / Liderança",IF(E40="Q37",4,IF(E40="Q38",3,IF(E40="Q39",2,IF(E40="Q40",1,0)))),IF(F40="Other / Demais coautorias",IF(E40="Q37",2,IF(E40="Q38",1.5,IF(E40="Q39",1,IF(E40="Q40",0.5,0)))),0)))</f>
        <v/>
      </c>
    </row>
    <row r="41" spans="1:8">
      <c r="A41" s="6"/>
      <c r="B41" s="3"/>
      <c r="C41" s="3"/>
      <c r="D41" s="3"/>
      <c r="E41" s="3"/>
      <c r="F41" s="3"/>
      <c r="G41" s="3"/>
      <c r="H41" s="7" t="str">
        <f>IF(E41="","",IF(F41="Leadership / Liderança",IF(E41="Q38",4,IF(E41="Q39",3,IF(E41="Q40",2,IF(E41="Q41",1,0)))),IF(F41="Other / Demais coautorias",IF(E41="Q38",2,IF(E41="Q39",1.5,IF(E41="Q40",1,IF(E41="Q41",0.5,0)))),0)))</f>
        <v/>
      </c>
    </row>
    <row r="42" spans="1:8">
      <c r="A42" s="6"/>
      <c r="B42" s="3"/>
      <c r="C42" s="3"/>
      <c r="D42" s="3"/>
      <c r="E42" s="3"/>
      <c r="F42" s="3"/>
      <c r="G42" s="3"/>
      <c r="H42" s="7" t="str">
        <f>IF(E42="","",IF(F42="Leadership / Liderança",IF(E42="Q39",4,IF(E42="Q40",3,IF(E42="Q41",2,IF(E42="Q42",1,0)))),IF(F42="Other / Demais coautorias",IF(E42="Q39",2,IF(E42="Q40",1.5,IF(E42="Q41",1,IF(E42="Q42",0.5,0)))),0)))</f>
        <v/>
      </c>
    </row>
    <row r="43" spans="1:8">
      <c r="A43" s="6"/>
      <c r="B43" s="3"/>
      <c r="C43" s="3"/>
      <c r="D43" s="3"/>
      <c r="E43" s="3"/>
      <c r="F43" s="3"/>
      <c r="G43" s="3"/>
      <c r="H43" s="7" t="str">
        <f>IF(E43="","",IF(F43="Leadership / Liderança",IF(E43="Q40",4,IF(E43="Q41",3,IF(E43="Q42",2,IF(E43="Q43",1,0)))),IF(F43="Other / Demais coautorias",IF(E43="Q40",2,IF(E43="Q41",1.5,IF(E43="Q42",1,IF(E43="Q43",0.5,0)))),0)))</f>
        <v/>
      </c>
    </row>
    <row r="44" spans="1:8">
      <c r="A44" s="6"/>
      <c r="B44" s="3"/>
      <c r="C44" s="3"/>
      <c r="D44" s="3"/>
      <c r="E44" s="3"/>
      <c r="F44" s="3"/>
      <c r="G44" s="3"/>
      <c r="H44" s="7" t="str">
        <f>IF(E44="","",IF(F44="Leadership / Liderança",IF(E44="Q41",4,IF(E44="Q42",3,IF(E44="Q43",2,IF(E44="Q44",1,0)))),IF(F44="Other / Demais coautorias",IF(E44="Q41",2,IF(E44="Q42",1.5,IF(E44="Q43",1,IF(E44="Q44",0.5,0)))),0)))</f>
        <v/>
      </c>
    </row>
    <row r="45" spans="1:8">
      <c r="A45" s="6"/>
      <c r="B45" s="3"/>
      <c r="C45" s="3"/>
      <c r="D45" s="3"/>
      <c r="E45" s="3"/>
      <c r="F45" s="3"/>
      <c r="G45" s="3"/>
      <c r="H45" s="7" t="str">
        <f>IF(E45="","",IF(F45="Leadership / Liderança",IF(E45="Q42",4,IF(E45="Q43",3,IF(E45="Q44",2,IF(E45="Q45",1,0)))),IF(F45="Other / Demais coautorias",IF(E45="Q42",2,IF(E45="Q43",1.5,IF(E45="Q44",1,IF(E45="Q45",0.5,0)))),0)))</f>
        <v/>
      </c>
    </row>
    <row r="46" spans="1:8">
      <c r="A46" s="6"/>
      <c r="B46" s="3"/>
      <c r="C46" s="3"/>
      <c r="D46" s="3"/>
      <c r="E46" s="3"/>
      <c r="F46" s="3"/>
      <c r="G46" s="3"/>
      <c r="H46" s="7" t="str">
        <f>IF(E46="","",IF(F46="Leadership / Liderança",IF(E46="Q43",4,IF(E46="Q44",3,IF(E46="Q45",2,IF(E46="Q46",1,0)))),IF(F46="Other / Demais coautorias",IF(E46="Q43",2,IF(E46="Q44",1.5,IF(E46="Q45",1,IF(E46="Q46",0.5,0)))),0)))</f>
        <v/>
      </c>
    </row>
    <row r="47" spans="1:8">
      <c r="A47" s="6"/>
      <c r="B47" s="3"/>
      <c r="C47" s="3"/>
      <c r="D47" s="3"/>
      <c r="E47" s="3"/>
      <c r="F47" s="3"/>
      <c r="G47" s="3"/>
      <c r="H47" s="7" t="str">
        <f>IF(E47="","",IF(F47="Leadership / Liderança",IF(E47="Q44",4,IF(E47="Q45",3,IF(E47="Q46",2,IF(E47="Q47",1,0)))),IF(F47="Other / Demais coautorias",IF(E47="Q44",2,IF(E47="Q45",1.5,IF(E47="Q46",1,IF(E47="Q47",0.5,0)))),0)))</f>
        <v/>
      </c>
    </row>
    <row r="48" spans="1:8">
      <c r="A48" s="6"/>
      <c r="B48" s="3"/>
      <c r="C48" s="3"/>
      <c r="D48" s="3"/>
      <c r="E48" s="3"/>
      <c r="F48" s="3"/>
      <c r="G48" s="3"/>
      <c r="H48" s="7" t="str">
        <f>IF(E48="","",IF(F48="Leadership / Liderança",IF(E48="Q45",4,IF(E48="Q46",3,IF(E48="Q47",2,IF(E48="Q48",1,0)))),IF(F48="Other / Demais coautorias",IF(E48="Q45",2,IF(E48="Q46",1.5,IF(E48="Q47",1,IF(E48="Q48",0.5,0)))),0)))</f>
        <v/>
      </c>
    </row>
    <row r="49" spans="1:8">
      <c r="A49" s="6"/>
      <c r="B49" s="3"/>
      <c r="C49" s="3"/>
      <c r="D49" s="3"/>
      <c r="E49" s="3"/>
      <c r="F49" s="3"/>
      <c r="G49" s="3"/>
      <c r="H49" s="7" t="str">
        <f>IF(E49="","",IF(F49="Leadership / Liderança",IF(E49="Q46",4,IF(E49="Q47",3,IF(E49="Q48",2,IF(E49="Q49",1,0)))),IF(F49="Other / Demais coautorias",IF(E49="Q46",2,IF(E49="Q47",1.5,IF(E49="Q48",1,IF(E49="Q49",0.5,0)))),0)))</f>
        <v/>
      </c>
    </row>
    <row r="50" spans="1:8">
      <c r="A50" s="6"/>
      <c r="B50" s="3"/>
      <c r="C50" s="3"/>
      <c r="D50" s="3"/>
      <c r="E50" s="3"/>
      <c r="F50" s="3"/>
      <c r="G50" s="3"/>
      <c r="H50" s="7" t="str">
        <f>IF(E50="","",IF(F50="Leadership / Liderança",IF(E50="Q47",4,IF(E50="Q48",3,IF(E50="Q49",2,IF(E50="Q50",1,0)))),IF(F50="Other / Demais coautorias",IF(E50="Q47",2,IF(E50="Q48",1.5,IF(E50="Q49",1,IF(E50="Q50",0.5,0)))),0)))</f>
        <v/>
      </c>
    </row>
    <row r="51" spans="1:8">
      <c r="A51" s="6"/>
      <c r="B51" s="3"/>
      <c r="C51" s="3"/>
      <c r="D51" s="3"/>
      <c r="E51" s="3"/>
      <c r="F51" s="3"/>
      <c r="G51" s="3"/>
      <c r="H51" s="7" t="str">
        <f>IF(E51="","",IF(F51="Leadership / Liderança",IF(E51="Q48",4,IF(E51="Q49",3,IF(E51="Q50",2,IF(E51="Q51",1,0)))),IF(F51="Other / Demais coautorias",IF(E51="Q48",2,IF(E51="Q49",1.5,IF(E51="Q50",1,IF(E51="Q51",0.5,0)))),0)))</f>
        <v/>
      </c>
    </row>
    <row r="52" spans="1:8">
      <c r="A52" s="6"/>
      <c r="B52" s="3"/>
      <c r="C52" s="3"/>
      <c r="D52" s="3"/>
      <c r="E52" s="3"/>
      <c r="F52" s="3"/>
      <c r="G52" s="3"/>
      <c r="H52" s="7" t="str">
        <f>IF(E52="","",IF(F52="Leadership / Liderança",IF(E52="Q49",4,IF(E52="Q50",3,IF(E52="Q51",2,IF(E52="Q52",1,0)))),IF(F52="Other / Demais coautorias",IF(E52="Q49",2,IF(E52="Q50",1.5,IF(E52="Q51",1,IF(E52="Q52",0.5,0)))),0)))</f>
        <v/>
      </c>
    </row>
    <row r="53" spans="1:8">
      <c r="A53" s="6"/>
      <c r="B53" s="3"/>
      <c r="C53" s="3"/>
      <c r="D53" s="3"/>
      <c r="E53" s="3"/>
      <c r="F53" s="3"/>
      <c r="G53" s="3"/>
      <c r="H53" s="7" t="str">
        <f>IF(E53="","",IF(F53="Leadership / Liderança",IF(E53="Q50",4,IF(E53="Q51",3,IF(E53="Q52",2,IF(E53="Q53",1,0)))),IF(F53="Other / Demais coautorias",IF(E53="Q50",2,IF(E53="Q51",1.5,IF(E53="Q52",1,IF(E53="Q53",0.5,0)))),0)))</f>
        <v/>
      </c>
    </row>
    <row r="54" spans="1:8">
      <c r="A54" s="6"/>
      <c r="B54" s="3"/>
      <c r="C54" s="3"/>
      <c r="D54" s="3"/>
      <c r="E54" s="3"/>
      <c r="F54" s="3"/>
      <c r="G54" s="3"/>
      <c r="H54" s="7" t="str">
        <f>IF(E54="","",IF(F54="Leadership / Liderança",IF(E54="Q51",4,IF(E54="Q52",3,IF(E54="Q53",2,IF(E54="Q54",1,0)))),IF(F54="Other / Demais coautorias",IF(E54="Q51",2,IF(E54="Q52",1.5,IF(E54="Q53",1,IF(E54="Q54",0.5,0)))),0)))</f>
        <v/>
      </c>
    </row>
    <row r="55" spans="1:8">
      <c r="A55" s="6"/>
      <c r="B55" s="3"/>
      <c r="C55" s="3"/>
      <c r="D55" s="3"/>
      <c r="E55" s="3"/>
      <c r="F55" s="3"/>
      <c r="G55" s="3"/>
      <c r="H55" s="7" t="str">
        <f>IF(E55="","",IF(F55="Leadership / Liderança",IF(E55="Q52",4,IF(E55="Q53",3,IF(E55="Q54",2,IF(E55="Q55",1,0)))),IF(F55="Other / Demais coautorias",IF(E55="Q52",2,IF(E55="Q53",1.5,IF(E55="Q54",1,IF(E55="Q55",0.5,0)))),0)))</f>
        <v/>
      </c>
    </row>
    <row r="56" spans="1:8">
      <c r="A56" s="6"/>
      <c r="B56" s="3"/>
      <c r="C56" s="3"/>
      <c r="D56" s="3"/>
      <c r="E56" s="3"/>
      <c r="F56" s="3"/>
      <c r="G56" s="3"/>
      <c r="H56" s="7" t="str">
        <f>IF(E56="","",IF(F56="Leadership / Liderança",IF(E56="Q53",4,IF(E56="Q54",3,IF(E56="Q55",2,IF(E56="Q56",1,0)))),IF(F56="Other / Demais coautorias",IF(E56="Q53",2,IF(E56="Q54",1.5,IF(E56="Q55",1,IF(E56="Q56",0.5,0)))),0)))</f>
        <v/>
      </c>
    </row>
    <row r="57" spans="1:8">
      <c r="A57" s="6"/>
      <c r="B57" s="3"/>
      <c r="C57" s="3"/>
      <c r="D57" s="3"/>
      <c r="E57" s="3"/>
      <c r="F57" s="3"/>
      <c r="G57" s="3"/>
      <c r="H57" s="7" t="str">
        <f>IF(E57="","",IF(F57="Leadership / Liderança",IF(E57="Q54",4,IF(E57="Q55",3,IF(E57="Q56",2,IF(E57="Q57",1,0)))),IF(F57="Other / Demais coautorias",IF(E57="Q54",2,IF(E57="Q55",1.5,IF(E57="Q56",1,IF(E57="Q57",0.5,0)))),0)))</f>
        <v/>
      </c>
    </row>
    <row r="58" spans="1:8">
      <c r="A58" s="6"/>
      <c r="B58" s="3"/>
      <c r="C58" s="3"/>
      <c r="D58" s="3"/>
      <c r="E58" s="3"/>
      <c r="F58" s="3"/>
      <c r="G58" s="3"/>
      <c r="H58" s="7" t="str">
        <f>IF(E58="","",IF(F58="Leadership / Liderança",IF(E58="Q55",4,IF(E58="Q56",3,IF(E58="Q57",2,IF(E58="Q58",1,0)))),IF(F58="Other / Demais coautorias",IF(E58="Q55",2,IF(E58="Q56",1.5,IF(E58="Q57",1,IF(E58="Q58",0.5,0)))),0)))</f>
        <v/>
      </c>
    </row>
    <row r="59" spans="1:8">
      <c r="A59" s="6"/>
      <c r="B59" s="3"/>
      <c r="C59" s="3"/>
      <c r="D59" s="3"/>
      <c r="E59" s="3"/>
      <c r="F59" s="3"/>
      <c r="G59" s="3"/>
      <c r="H59" s="7" t="str">
        <f>IF(E59="","",IF(F59="Leadership / Liderança",IF(E59="Q56",4,IF(E59="Q57",3,IF(E59="Q58",2,IF(E59="Q59",1,0)))),IF(F59="Other / Demais coautorias",IF(E59="Q56",2,IF(E59="Q57",1.5,IF(E59="Q58",1,IF(E59="Q59",0.5,0)))),0)))</f>
        <v/>
      </c>
    </row>
    <row r="60" spans="1:8">
      <c r="A60" s="6"/>
      <c r="B60" s="3"/>
      <c r="C60" s="3"/>
      <c r="D60" s="3"/>
      <c r="E60" s="3"/>
      <c r="F60" s="3"/>
      <c r="G60" s="3"/>
      <c r="H60" s="7" t="str">
        <f>IF(E60="","",IF(F60="Leadership / Liderança",IF(E60="Q57",4,IF(E60="Q58",3,IF(E60="Q59",2,IF(E60="Q60",1,0)))),IF(F60="Other / Demais coautorias",IF(E60="Q57",2,IF(E60="Q58",1.5,IF(E60="Q59",1,IF(E60="Q60",0.5,0)))),0)))</f>
        <v/>
      </c>
    </row>
    <row r="61" spans="1:8">
      <c r="A61" s="6"/>
      <c r="B61" s="3"/>
      <c r="C61" s="3"/>
      <c r="D61" s="3"/>
      <c r="E61" s="3"/>
      <c r="F61" s="3"/>
      <c r="G61" s="3"/>
      <c r="H61" s="7" t="str">
        <f>IF(E61="","",IF(F61="Leadership / Liderança",IF(E61="Q58",4,IF(E61="Q59",3,IF(E61="Q60",2,IF(E61="Q61",1,0)))),IF(F61="Other / Demais coautorias",IF(E61="Q58",2,IF(E61="Q59",1.5,IF(E61="Q60",1,IF(E61="Q61",0.5,0)))),0)))</f>
        <v/>
      </c>
    </row>
    <row r="62" spans="1:8">
      <c r="A62" s="6"/>
      <c r="B62" s="3"/>
      <c r="C62" s="3"/>
      <c r="D62" s="3"/>
      <c r="E62" s="3"/>
      <c r="F62" s="3"/>
      <c r="G62" s="3"/>
      <c r="H62" s="7" t="str">
        <f>IF(E62="","",IF(F62="Leadership / Liderança",IF(E62="Q59",4,IF(E62="Q60",3,IF(E62="Q61",2,IF(E62="Q62",1,0)))),IF(F62="Other / Demais coautorias",IF(E62="Q59",2,IF(E62="Q60",1.5,IF(E62="Q61",1,IF(E62="Q62",0.5,0)))),0)))</f>
        <v/>
      </c>
    </row>
    <row r="63" spans="1:8">
      <c r="A63" s="6"/>
      <c r="B63" s="3"/>
      <c r="C63" s="3"/>
      <c r="D63" s="3"/>
      <c r="E63" s="3"/>
      <c r="F63" s="3"/>
      <c r="G63" s="3"/>
      <c r="H63" s="7" t="str">
        <f>IF(E63="","",IF(F63="Leadership / Liderança",IF(E63="Q60",4,IF(E63="Q61",3,IF(E63="Q62",2,IF(E63="Q63",1,0)))),IF(F63="Other / Demais coautorias",IF(E63="Q60",2,IF(E63="Q61",1.5,IF(E63="Q62",1,IF(E63="Q63",0.5,0)))),0)))</f>
        <v/>
      </c>
    </row>
    <row r="64" spans="1:8">
      <c r="A64" s="6"/>
      <c r="B64" s="3"/>
      <c r="C64" s="3"/>
      <c r="D64" s="3"/>
      <c r="E64" s="3"/>
      <c r="F64" s="3"/>
      <c r="G64" s="3"/>
      <c r="H64" s="7" t="str">
        <f>IF(E64="","",IF(F64="Leadership / Liderança",IF(E64="Q61",4,IF(E64="Q62",3,IF(E64="Q63",2,IF(E64="Q64",1,0)))),IF(F64="Other / Demais coautorias",IF(E64="Q61",2,IF(E64="Q62",1.5,IF(E64="Q63",1,IF(E64="Q64",0.5,0)))),0)))</f>
        <v/>
      </c>
    </row>
    <row r="65" spans="1:8">
      <c r="A65" s="6"/>
      <c r="B65" s="3"/>
      <c r="C65" s="3"/>
      <c r="D65" s="3"/>
      <c r="E65" s="3"/>
      <c r="F65" s="3"/>
      <c r="G65" s="3"/>
      <c r="H65" s="7" t="str">
        <f>IF(E65="","",IF(F65="Leadership / Liderança",IF(E65="Q62",4,IF(E65="Q63",3,IF(E65="Q64",2,IF(E65="Q65",1,0)))),IF(F65="Other / Demais coautorias",IF(E65="Q62",2,IF(E65="Q63",1.5,IF(E65="Q64",1,IF(E65="Q65",0.5,0)))),0)))</f>
        <v/>
      </c>
    </row>
    <row r="66" spans="1:8">
      <c r="A66" s="6"/>
      <c r="B66" s="3"/>
      <c r="C66" s="3"/>
      <c r="D66" s="3"/>
      <c r="E66" s="3"/>
      <c r="F66" s="3"/>
      <c r="G66" s="3"/>
      <c r="H66" s="7" t="str">
        <f>IF(E66="","",IF(F66="Leadership / Liderança",IF(E66="Q63",4,IF(E66="Q64",3,IF(E66="Q65",2,IF(E66="Q66",1,0)))),IF(F66="Other / Demais coautorias",IF(E66="Q63",2,IF(E66="Q64",1.5,IF(E66="Q65",1,IF(E66="Q66",0.5,0)))),0)))</f>
        <v/>
      </c>
    </row>
    <row r="67" spans="1:8">
      <c r="A67" s="6"/>
      <c r="B67" s="3"/>
      <c r="C67" s="3"/>
      <c r="D67" s="3"/>
      <c r="E67" s="3"/>
      <c r="F67" s="3"/>
      <c r="G67" s="3"/>
      <c r="H67" s="7" t="str">
        <f>IF(E67="","",IF(F67="Leadership / Liderança",IF(E67="Q64",4,IF(E67="Q65",3,IF(E67="Q66",2,IF(E67="Q67",1,0)))),IF(F67="Other / Demais coautorias",IF(E67="Q64",2,IF(E67="Q65",1.5,IF(E67="Q66",1,IF(E67="Q67",0.5,0)))),0)))</f>
        <v/>
      </c>
    </row>
    <row r="68" spans="1:8">
      <c r="A68" s="6"/>
      <c r="B68" s="3"/>
      <c r="C68" s="3"/>
      <c r="D68" s="3"/>
      <c r="E68" s="3"/>
      <c r="F68" s="3"/>
      <c r="G68" s="3"/>
      <c r="H68" s="7" t="str">
        <f>IF(E68="","",IF(F68="Leadership / Liderança",IF(E68="Q65",4,IF(E68="Q66",3,IF(E68="Q67",2,IF(E68="Q68",1,0)))),IF(F68="Other / Demais coautorias",IF(E68="Q65",2,IF(E68="Q66",1.5,IF(E68="Q67",1,IF(E68="Q68",0.5,0)))),0)))</f>
        <v/>
      </c>
    </row>
    <row r="69" spans="1:8">
      <c r="A69" s="6"/>
      <c r="B69" s="3"/>
      <c r="C69" s="3"/>
      <c r="D69" s="3"/>
      <c r="E69" s="3"/>
      <c r="F69" s="3"/>
      <c r="G69" s="3"/>
      <c r="H69" s="7" t="str">
        <f>IF(E69="","",IF(F69="Leadership / Liderança",IF(E69="Q66",4,IF(E69="Q67",3,IF(E69="Q68",2,IF(E69="Q69",1,0)))),IF(F69="Other / Demais coautorias",IF(E69="Q66",2,IF(E69="Q67",1.5,IF(E69="Q68",1,IF(E69="Q69",0.5,0)))),0)))</f>
        <v/>
      </c>
    </row>
    <row r="70" spans="1:8">
      <c r="A70" s="6"/>
      <c r="B70" s="3"/>
      <c r="C70" s="3"/>
      <c r="D70" s="3"/>
      <c r="E70" s="3"/>
      <c r="F70" s="3"/>
      <c r="G70" s="3"/>
      <c r="H70" s="7" t="str">
        <f>IF(E70="","",IF(F70="Leadership / Liderança",IF(E70="Q67",4,IF(E70="Q68",3,IF(E70="Q69",2,IF(E70="Q70",1,0)))),IF(F70="Other / Demais coautorias",IF(E70="Q67",2,IF(E70="Q68",1.5,IF(E70="Q69",1,IF(E70="Q70",0.5,0)))),0)))</f>
        <v/>
      </c>
    </row>
    <row r="71" spans="1:8">
      <c r="A71" s="6"/>
      <c r="B71" s="3"/>
      <c r="C71" s="3"/>
      <c r="D71" s="3"/>
      <c r="E71" s="3"/>
      <c r="F71" s="3"/>
      <c r="G71" s="3"/>
      <c r="H71" s="7" t="str">
        <f>IF(E71="","",IF(F71="Leadership / Liderança",IF(E71="Q68",4,IF(E71="Q69",3,IF(E71="Q70",2,IF(E71="Q71",1,0)))),IF(F71="Other / Demais coautorias",IF(E71="Q68",2,IF(E71="Q69",1.5,IF(E71="Q70",1,IF(E71="Q71",0.5,0)))),0)))</f>
        <v/>
      </c>
    </row>
    <row r="72" spans="1:8">
      <c r="A72" s="6"/>
      <c r="B72" s="3"/>
      <c r="C72" s="3"/>
      <c r="D72" s="3"/>
      <c r="E72" s="3"/>
      <c r="F72" s="3"/>
      <c r="G72" s="3"/>
      <c r="H72" s="7" t="str">
        <f>IF(E72="","",IF(F72="Leadership / Liderança",IF(E72="Q69",4,IF(E72="Q70",3,IF(E72="Q71",2,IF(E72="Q72",1,0)))),IF(F72="Other / Demais coautorias",IF(E72="Q69",2,IF(E72="Q70",1.5,IF(E72="Q71",1,IF(E72="Q72",0.5,0)))),0)))</f>
        <v/>
      </c>
    </row>
    <row r="73" spans="1:8">
      <c r="A73" s="6"/>
      <c r="B73" s="3"/>
      <c r="C73" s="3"/>
      <c r="D73" s="3"/>
      <c r="E73" s="3"/>
      <c r="F73" s="3"/>
      <c r="G73" s="3"/>
      <c r="H73" s="7" t="str">
        <f>IF(E73="","",IF(F73="Leadership / Liderança",IF(E73="Q70",4,IF(E73="Q71",3,IF(E73="Q72",2,IF(E73="Q73",1,0)))),IF(F73="Other / Demais coautorias",IF(E73="Q70",2,IF(E73="Q71",1.5,IF(E73="Q72",1,IF(E73="Q73",0.5,0)))),0)))</f>
        <v/>
      </c>
    </row>
    <row r="74" spans="1:8">
      <c r="A74" s="6"/>
      <c r="B74" s="3"/>
      <c r="C74" s="3"/>
      <c r="D74" s="3"/>
      <c r="E74" s="3"/>
      <c r="F74" s="3"/>
      <c r="G74" s="3"/>
      <c r="H74" s="7" t="str">
        <f>IF(E74="","",IF(F74="Leadership / Liderança",IF(E74="Q71",4,IF(E74="Q72",3,IF(E74="Q73",2,IF(E74="Q74",1,0)))),IF(F74="Other / Demais coautorias",IF(E74="Q71",2,IF(E74="Q72",1.5,IF(E74="Q73",1,IF(E74="Q74",0.5,0)))),0)))</f>
        <v/>
      </c>
    </row>
    <row r="75" spans="1:8">
      <c r="A75" s="6"/>
      <c r="B75" s="3"/>
      <c r="C75" s="3"/>
      <c r="D75" s="3"/>
      <c r="E75" s="3"/>
      <c r="F75" s="3"/>
      <c r="G75" s="3"/>
      <c r="H75" s="7" t="str">
        <f>IF(E75="","",IF(F75="Leadership / Liderança",IF(E75="Q72",4,IF(E75="Q73",3,IF(E75="Q74",2,IF(E75="Q75",1,0)))),IF(F75="Other / Demais coautorias",IF(E75="Q72",2,IF(E75="Q73",1.5,IF(E75="Q74",1,IF(E75="Q75",0.5,0)))),0)))</f>
        <v/>
      </c>
    </row>
    <row r="76" spans="1:8">
      <c r="A76" s="6"/>
      <c r="B76" s="3"/>
      <c r="C76" s="3"/>
      <c r="D76" s="3"/>
      <c r="E76" s="3"/>
      <c r="F76" s="3"/>
      <c r="G76" s="3"/>
      <c r="H76" s="7" t="str">
        <f>IF(E76="","",IF(F76="Leadership / Liderança",IF(E76="Q73",4,IF(E76="Q74",3,IF(E76="Q75",2,IF(E76="Q76",1,0)))),IF(F76="Other / Demais coautorias",IF(E76="Q73",2,IF(E76="Q74",1.5,IF(E76="Q75",1,IF(E76="Q76",0.5,0)))),0)))</f>
        <v/>
      </c>
    </row>
    <row r="77" spans="1:8">
      <c r="A77" s="6"/>
      <c r="B77" s="3"/>
      <c r="C77" s="3"/>
      <c r="D77" s="3"/>
      <c r="E77" s="3"/>
      <c r="F77" s="3"/>
      <c r="G77" s="3"/>
      <c r="H77" s="7" t="str">
        <f>IF(E77="","",IF(F77="Leadership / Liderança",IF(E77="Q74",4,IF(E77="Q75",3,IF(E77="Q76",2,IF(E77="Q77",1,0)))),IF(F77="Other / Demais coautorias",IF(E77="Q74",2,IF(E77="Q75",1.5,IF(E77="Q76",1,IF(E77="Q77",0.5,0)))),0)))</f>
        <v/>
      </c>
    </row>
    <row r="78" spans="1:8">
      <c r="A78" s="6"/>
      <c r="B78" s="3"/>
      <c r="C78" s="3"/>
      <c r="D78" s="3"/>
      <c r="E78" s="3"/>
      <c r="F78" s="3"/>
      <c r="G78" s="3"/>
      <c r="H78" s="7" t="str">
        <f>IF(E78="","",IF(F78="Leadership / Liderança",IF(E78="Q75",4,IF(E78="Q76",3,IF(E78="Q77",2,IF(E78="Q78",1,0)))),IF(F78="Other / Demais coautorias",IF(E78="Q75",2,IF(E78="Q76",1.5,IF(E78="Q77",1,IF(E78="Q78",0.5,0)))),0)))</f>
        <v/>
      </c>
    </row>
    <row r="79" spans="1:8">
      <c r="A79" s="6"/>
      <c r="B79" s="3"/>
      <c r="C79" s="3"/>
      <c r="D79" s="3"/>
      <c r="E79" s="3"/>
      <c r="F79" s="3"/>
      <c r="G79" s="3"/>
      <c r="H79" s="7" t="str">
        <f>IF(E79="","",IF(F79="Leadership / Liderança",IF(E79="Q76",4,IF(E79="Q77",3,IF(E79="Q78",2,IF(E79="Q79",1,0)))),IF(F79="Other / Demais coautorias",IF(E79="Q76",2,IF(E79="Q77",1.5,IF(E79="Q78",1,IF(E79="Q79",0.5,0)))),0)))</f>
        <v/>
      </c>
    </row>
    <row r="80" spans="1:8">
      <c r="A80" s="6"/>
      <c r="B80" s="3"/>
      <c r="C80" s="3"/>
      <c r="D80" s="3"/>
      <c r="E80" s="3"/>
      <c r="F80" s="3"/>
      <c r="G80" s="3"/>
      <c r="H80" s="7" t="str">
        <f>IF(E80="","",IF(F80="Leadership / Liderança",IF(E80="Q77",4,IF(E80="Q78",3,IF(E80="Q79",2,IF(E80="Q80",1,0)))),IF(F80="Other / Demais coautorias",IF(E80="Q77",2,IF(E80="Q78",1.5,IF(E80="Q79",1,IF(E80="Q80",0.5,0)))),0)))</f>
        <v/>
      </c>
    </row>
    <row r="81" spans="1:8">
      <c r="A81" s="6"/>
      <c r="B81" s="3"/>
      <c r="C81" s="3"/>
      <c r="D81" s="3"/>
      <c r="E81" s="3"/>
      <c r="F81" s="3"/>
      <c r="G81" s="3"/>
      <c r="H81" s="7" t="str">
        <f>IF(E81="","",IF(F81="Leadership / Liderança",IF(E81="Q78",4,IF(E81="Q79",3,IF(E81="Q80",2,IF(E81="Q81",1,0)))),IF(F81="Other / Demais coautorias",IF(E81="Q78",2,IF(E81="Q79",1.5,IF(E81="Q80",1,IF(E81="Q81",0.5,0)))),0)))</f>
        <v/>
      </c>
    </row>
    <row r="82" spans="1:8">
      <c r="A82" s="6"/>
      <c r="B82" s="3"/>
      <c r="C82" s="3"/>
      <c r="D82" s="3"/>
      <c r="E82" s="3"/>
      <c r="F82" s="3"/>
      <c r="G82" s="3"/>
      <c r="H82" s="7" t="str">
        <f>IF(E82="","",IF(F82="Leadership / Liderança",IF(E82="Q79",4,IF(E82="Q80",3,IF(E82="Q81",2,IF(E82="Q82",1,0)))),IF(F82="Other / Demais coautorias",IF(E82="Q79",2,IF(E82="Q80",1.5,IF(E82="Q81",1,IF(E82="Q82",0.5,0)))),0)))</f>
        <v/>
      </c>
    </row>
    <row r="83" spans="1:8">
      <c r="A83" s="6"/>
      <c r="B83" s="3"/>
      <c r="C83" s="3"/>
      <c r="D83" s="3"/>
      <c r="E83" s="3"/>
      <c r="F83" s="3"/>
      <c r="G83" s="3"/>
      <c r="H83" s="7" t="str">
        <f>IF(E83="","",IF(F83="Leadership / Liderança",IF(E83="Q80",4,IF(E83="Q81",3,IF(E83="Q82",2,IF(E83="Q83",1,0)))),IF(F83="Other / Demais coautorias",IF(E83="Q80",2,IF(E83="Q81",1.5,IF(E83="Q82",1,IF(E83="Q83",0.5,0)))),0)))</f>
        <v/>
      </c>
    </row>
    <row r="84" spans="1:8">
      <c r="A84" s="6"/>
      <c r="B84" s="3"/>
      <c r="C84" s="3"/>
      <c r="D84" s="3"/>
      <c r="E84" s="3"/>
      <c r="F84" s="3"/>
      <c r="G84" s="3"/>
      <c r="H84" s="7" t="str">
        <f>IF(E84="","",IF(F84="Leadership / Liderança",IF(E84="Q81",4,IF(E84="Q82",3,IF(E84="Q83",2,IF(E84="Q84",1,0)))),IF(F84="Other / Demais coautorias",IF(E84="Q81",2,IF(E84="Q82",1.5,IF(E84="Q83",1,IF(E84="Q84",0.5,0)))),0)))</f>
        <v/>
      </c>
    </row>
    <row r="85" spans="1:8">
      <c r="A85" s="6"/>
      <c r="B85" s="3"/>
      <c r="C85" s="3"/>
      <c r="D85" s="3"/>
      <c r="E85" s="3"/>
      <c r="F85" s="3"/>
      <c r="G85" s="3"/>
      <c r="H85" s="7" t="str">
        <f>IF(E85="","",IF(F85="Leadership / Liderança",IF(E85="Q82",4,IF(E85="Q83",3,IF(E85="Q84",2,IF(E85="Q85",1,0)))),IF(F85="Other / Demais coautorias",IF(E85="Q82",2,IF(E85="Q83",1.5,IF(E85="Q84",1,IF(E85="Q85",0.5,0)))),0)))</f>
        <v/>
      </c>
    </row>
    <row r="86" spans="1:8">
      <c r="A86" s="6"/>
      <c r="B86" s="3"/>
      <c r="C86" s="3"/>
      <c r="D86" s="3"/>
      <c r="E86" s="3"/>
      <c r="F86" s="3"/>
      <c r="G86" s="3"/>
      <c r="H86" s="7" t="str">
        <f>IF(E86="","",IF(F86="Leadership / Liderança",IF(E86="Q83",4,IF(E86="Q84",3,IF(E86="Q85",2,IF(E86="Q86",1,0)))),IF(F86="Other / Demais coautorias",IF(E86="Q83",2,IF(E86="Q84",1.5,IF(E86="Q85",1,IF(E86="Q86",0.5,0)))),0)))</f>
        <v/>
      </c>
    </row>
    <row r="87" spans="1:8">
      <c r="A87" s="6"/>
      <c r="B87" s="3"/>
      <c r="C87" s="3"/>
      <c r="D87" s="3"/>
      <c r="E87" s="3"/>
      <c r="F87" s="3"/>
      <c r="G87" s="3"/>
      <c r="H87" s="7" t="str">
        <f>IF(E87="","",IF(F87="Leadership / Liderança",IF(E87="Q84",4,IF(E87="Q85",3,IF(E87="Q86",2,IF(E87="Q87",1,0)))),IF(F87="Other / Demais coautorias",IF(E87="Q84",2,IF(E87="Q85",1.5,IF(E87="Q86",1,IF(E87="Q87",0.5,0)))),0)))</f>
        <v/>
      </c>
    </row>
    <row r="88" spans="1:8">
      <c r="A88" s="6"/>
      <c r="B88" s="3"/>
      <c r="C88" s="3"/>
      <c r="D88" s="3"/>
      <c r="E88" s="3"/>
      <c r="F88" s="3"/>
      <c r="G88" s="3"/>
      <c r="H88" s="7" t="str">
        <f>IF(E88="","",IF(F88="Leadership / Liderança",IF(E88="Q85",4,IF(E88="Q86",3,IF(E88="Q87",2,IF(E88="Q88",1,0)))),IF(F88="Other / Demais coautorias",IF(E88="Q85",2,IF(E88="Q86",1.5,IF(E88="Q87",1,IF(E88="Q88",0.5,0)))),0)))</f>
        <v/>
      </c>
    </row>
    <row r="89" spans="1:8">
      <c r="A89" s="6"/>
      <c r="B89" s="3"/>
      <c r="C89" s="3"/>
      <c r="D89" s="3"/>
      <c r="E89" s="3"/>
      <c r="F89" s="3"/>
      <c r="G89" s="3"/>
      <c r="H89" s="7" t="str">
        <f>IF(E89="","",IF(F89="Leadership / Liderança",IF(E89="Q86",4,IF(E89="Q87",3,IF(E89="Q88",2,IF(E89="Q89",1,0)))),IF(F89="Other / Demais coautorias",IF(E89="Q86",2,IF(E89="Q87",1.5,IF(E89="Q88",1,IF(E89="Q89",0.5,0)))),0)))</f>
        <v/>
      </c>
    </row>
    <row r="90" spans="1:8">
      <c r="A90" s="6"/>
      <c r="B90" s="3"/>
      <c r="C90" s="3"/>
      <c r="D90" s="3"/>
      <c r="E90" s="3"/>
      <c r="F90" s="3"/>
      <c r="G90" s="3"/>
      <c r="H90" s="7" t="str">
        <f>IF(E90="","",IF(F90="Leadership / Liderança",IF(E90="Q87",4,IF(E90="Q88",3,IF(E90="Q89",2,IF(E90="Q90",1,0)))),IF(F90="Other / Demais coautorias",IF(E90="Q87",2,IF(E90="Q88",1.5,IF(E90="Q89",1,IF(E90="Q90",0.5,0)))),0)))</f>
        <v/>
      </c>
    </row>
    <row r="91" spans="1:8">
      <c r="A91" s="6"/>
      <c r="B91" s="3"/>
      <c r="C91" s="3"/>
      <c r="D91" s="3"/>
      <c r="E91" s="3"/>
      <c r="F91" s="3"/>
      <c r="G91" s="3"/>
      <c r="H91" s="7" t="str">
        <f>IF(E91="","",IF(F91="Leadership / Liderança",IF(E91="Q88",4,IF(E91="Q89",3,IF(E91="Q90",2,IF(E91="Q91",1,0)))),IF(F91="Other / Demais coautorias",IF(E91="Q88",2,IF(E91="Q89",1.5,IF(E91="Q90",1,IF(E91="Q91",0.5,0)))),0)))</f>
        <v/>
      </c>
    </row>
    <row r="92" spans="1:8">
      <c r="A92" s="6"/>
      <c r="B92" s="3"/>
      <c r="C92" s="3"/>
      <c r="D92" s="3"/>
      <c r="E92" s="3"/>
      <c r="F92" s="3"/>
      <c r="G92" s="3"/>
      <c r="H92" s="7" t="str">
        <f>IF(E92="","",IF(F92="Leadership / Liderança",IF(E92="Q89",4,IF(E92="Q90",3,IF(E92="Q91",2,IF(E92="Q92",1,0)))),IF(F92="Other / Demais coautorias",IF(E92="Q89",2,IF(E92="Q90",1.5,IF(E92="Q91",1,IF(E92="Q92",0.5,0)))),0)))</f>
        <v/>
      </c>
    </row>
    <row r="93" spans="1:8">
      <c r="A93" s="6"/>
      <c r="B93" s="3"/>
      <c r="C93" s="3"/>
      <c r="D93" s="3"/>
      <c r="E93" s="3"/>
      <c r="F93" s="3"/>
      <c r="G93" s="3"/>
      <c r="H93" s="7" t="str">
        <f>IF(E93="","",IF(F93="Leadership / Liderança",IF(E93="Q90",4,IF(E93="Q91",3,IF(E93="Q92",2,IF(E93="Q93",1,0)))),IF(F93="Other / Demais coautorias",IF(E93="Q90",2,IF(E93="Q91",1.5,IF(E93="Q92",1,IF(E93="Q93",0.5,0)))),0)))</f>
        <v/>
      </c>
    </row>
    <row r="94" spans="1:8">
      <c r="A94" s="6"/>
      <c r="B94" s="3"/>
      <c r="C94" s="3"/>
      <c r="D94" s="3"/>
      <c r="E94" s="3"/>
      <c r="F94" s="3"/>
      <c r="G94" s="3"/>
      <c r="H94" s="7" t="str">
        <f>IF(E94="","",IF(F94="Leadership / Liderança",IF(E94="Q91",4,IF(E94="Q92",3,IF(E94="Q93",2,IF(E94="Q94",1,0)))),IF(F94="Other / Demais coautorias",IF(E94="Q91",2,IF(E94="Q92",1.5,IF(E94="Q93",1,IF(E94="Q94",0.5,0)))),0)))</f>
        <v/>
      </c>
    </row>
    <row r="95" spans="1:8">
      <c r="A95" s="6"/>
      <c r="B95" s="3"/>
      <c r="C95" s="3"/>
      <c r="D95" s="3"/>
      <c r="E95" s="3"/>
      <c r="F95" s="3"/>
      <c r="G95" s="3"/>
      <c r="H95" s="7" t="str">
        <f>IF(E95="","",IF(F95="Leadership / Liderança",IF(E95="Q92",4,IF(E95="Q93",3,IF(E95="Q94",2,IF(E95="Q95",1,0)))),IF(F95="Other / Demais coautorias",IF(E95="Q92",2,IF(E95="Q93",1.5,IF(E95="Q94",1,IF(E95="Q95",0.5,0)))),0)))</f>
        <v/>
      </c>
    </row>
    <row r="96" spans="1:8">
      <c r="A96" s="6"/>
      <c r="B96" s="3"/>
      <c r="C96" s="3"/>
      <c r="D96" s="3"/>
      <c r="E96" s="3"/>
      <c r="F96" s="3"/>
      <c r="G96" s="3"/>
      <c r="H96" s="7" t="str">
        <f>IF(E96="","",IF(F96="Leadership / Liderança",IF(E96="Q93",4,IF(E96="Q94",3,IF(E96="Q95",2,IF(E96="Q96",1,0)))),IF(F96="Other / Demais coautorias",IF(E96="Q93",2,IF(E96="Q94",1.5,IF(E96="Q95",1,IF(E96="Q96",0.5,0)))),0)))</f>
        <v/>
      </c>
    </row>
    <row r="97" spans="1:8">
      <c r="A97" s="6"/>
      <c r="B97" s="3"/>
      <c r="C97" s="3"/>
      <c r="D97" s="3"/>
      <c r="E97" s="3"/>
      <c r="F97" s="3"/>
      <c r="G97" s="3"/>
      <c r="H97" s="7" t="str">
        <f>IF(E97="","",IF(F97="Leadership / Liderança",IF(E97="Q94",4,IF(E97="Q95",3,IF(E97="Q96",2,IF(E97="Q97",1,0)))),IF(F97="Other / Demais coautorias",IF(E97="Q94",2,IF(E97="Q95",1.5,IF(E97="Q96",1,IF(E97="Q97",0.5,0)))),0)))</f>
        <v/>
      </c>
    </row>
    <row r="98" spans="1:8">
      <c r="A98" s="6"/>
      <c r="B98" s="3"/>
      <c r="C98" s="3"/>
      <c r="D98" s="3"/>
      <c r="E98" s="3"/>
      <c r="F98" s="3"/>
      <c r="G98" s="3"/>
      <c r="H98" s="7" t="str">
        <f>IF(E98="","",IF(F98="Leadership / Liderança",IF(E98="Q95",4,IF(E98="Q96",3,IF(E98="Q97",2,IF(E98="Q98",1,0)))),IF(F98="Other / Demais coautorias",IF(E98="Q95",2,IF(E98="Q96",1.5,IF(E98="Q97",1,IF(E98="Q98",0.5,0)))),0)))</f>
        <v/>
      </c>
    </row>
    <row r="99" spans="1:8">
      <c r="A99" s="6"/>
      <c r="B99" s="3"/>
      <c r="C99" s="3"/>
      <c r="D99" s="3"/>
      <c r="E99" s="3"/>
      <c r="F99" s="3"/>
      <c r="G99" s="3"/>
      <c r="H99" s="7" t="str">
        <f>IF(E99="","",IF(F99="Leadership / Liderança",IF(E99="Q96",4,IF(E99="Q97",3,IF(E99="Q98",2,IF(E99="Q99",1,0)))),IF(F99="Other / Demais coautorias",IF(E99="Q96",2,IF(E99="Q97",1.5,IF(E99="Q98",1,IF(E99="Q99",0.5,0)))),0)))</f>
        <v/>
      </c>
    </row>
    <row r="100" spans="1:8">
      <c r="A100" s="6"/>
      <c r="B100" s="3"/>
      <c r="C100" s="3"/>
      <c r="D100" s="3"/>
      <c r="E100" s="3"/>
      <c r="F100" s="3"/>
      <c r="G100" s="3"/>
      <c r="H100" s="7" t="str">
        <f>IF(E100="","",IF(F100="Leadership / Liderança",IF(E100="Q97",4,IF(E100="Q98",3,IF(E100="Q99",2,IF(E100="Q100",1,0)))),IF(F100="Other / Demais coautorias",IF(E100="Q97",2,IF(E100="Q98",1.5,IF(E100="Q99",1,IF(E100="Q100",0.5,0)))),0)))</f>
        <v/>
      </c>
    </row>
    <row r="101" spans="1:8">
      <c r="A101" s="6"/>
      <c r="B101" s="3"/>
      <c r="C101" s="3"/>
      <c r="D101" s="3"/>
      <c r="E101" s="3"/>
      <c r="F101" s="3"/>
      <c r="G101" s="3"/>
      <c r="H101" s="7" t="str">
        <f>IF(E101="","",IF(F101="Leadership / Liderança",IF(E101="Q98",4,IF(E101="Q99",3,IF(E101="Q100",2,IF(E101="Q101",1,0)))),IF(F101="Other / Demais coautorias",IF(E101="Q98",2,IF(E101="Q99",1.5,IF(E101="Q100",1,IF(E101="Q101",0.5,0)))),0)))</f>
        <v/>
      </c>
    </row>
    <row r="102" spans="1:8">
      <c r="A102" s="6"/>
      <c r="B102" s="3"/>
      <c r="C102" s="3"/>
      <c r="D102" s="3"/>
      <c r="E102" s="3"/>
      <c r="F102" s="3"/>
      <c r="G102" s="3"/>
      <c r="H102" s="7" t="str">
        <f>IF(E102="","",IF(F102="Leadership / Liderança",IF(E102="Q99",4,IF(E102="Q100",3,IF(E102="Q101",2,IF(E102="Q102",1,0)))),IF(F102="Other / Demais coautorias",IF(E102="Q99",2,IF(E102="Q100",1.5,IF(E102="Q101",1,IF(E102="Q102",0.5,0)))),0)))</f>
        <v/>
      </c>
    </row>
    <row r="103" spans="1:8">
      <c r="A103" s="6"/>
      <c r="B103" s="6"/>
      <c r="C103" s="6"/>
      <c r="D103" s="6"/>
      <c r="E103" s="6"/>
      <c r="F103" s="6"/>
      <c r="G103" s="6"/>
      <c r="H103" s="7" t="str">
        <f>IF(E103="","",IF(F103="Leadership / Liderança",IF(E103="Q100",4,IF(E103="Q101",3,IF(E103="Q102",2,IF(E103="Q103",1,0)))),IF(F103="Other / Demais coautorias",IF(E103="Q100",2,IF(E103="Q101",1.5,IF(E103="Q102",1,IF(E103="Q103",0.5,0)))),0)))</f>
        <v/>
      </c>
    </row>
  </sheetData>
  <mergeCells count="1">
    <mergeCell ref="A1:H1"/>
  </mergeCells>
  <dataValidations count="3">
    <dataValidation type="list" sqref="E4:E103" xr:uid="{00000000-0002-0000-0500-000000000000}">
      <formula1>"Q1,Q2,Q3,Q4"</formula1>
    </dataValidation>
    <dataValidation type="list" sqref="F4:F103" xr:uid="{00000000-0002-0000-0500-000001000000}">
      <formula1>"Leadership / Liderança,Other / Demais coautorias"</formula1>
    </dataValidation>
    <dataValidation type="list" sqref="G4:G103" xr:uid="{00000000-0002-0000-0500-000002000000}">
      <formula1>"Yes / Sim,No / Não"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Instructions_Instrucoes</vt:lpstr>
      <vt:lpstr>Candidate_Candidato</vt:lpstr>
      <vt:lpstr>CV_Barema</vt:lpstr>
      <vt:lpstr>Evaluation_Rubric</vt:lpstr>
      <vt:lpstr>Summary_Resumo</vt:lpstr>
      <vt:lpstr>Article_Details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</dc:creator>
  <cp:keywords/>
  <dc:description/>
  <cp:lastModifiedBy>Marcelo Moraes e Silva</cp:lastModifiedBy>
  <cp:revision/>
  <dcterms:created xsi:type="dcterms:W3CDTF">2026-06-30T20:10:06Z</dcterms:created>
  <dcterms:modified xsi:type="dcterms:W3CDTF">2026-07-04T14:06:05Z</dcterms:modified>
  <cp:category/>
  <cp:contentStatus/>
</cp:coreProperties>
</file>