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mc:AlternateContent xmlns:mc="http://schemas.openxmlformats.org/markup-compatibility/2006">
    <mc:Choice Requires="x15">
      <x15ac:absPath xmlns:x15ac="http://schemas.microsoft.com/office/spreadsheetml/2010/11/ac" url="C:\Users\Elo e Luis\Desktop\DOCS LUIS\Trabalho UCEO - LUIS\Planilhas PROAP 2021\"/>
    </mc:Choice>
  </mc:AlternateContent>
  <xr:revisionPtr revIDLastSave="0" documentId="13_ncr:1_{F33E9EA6-1842-4B52-BFA5-3A62E89D3E32}" xr6:coauthVersionLast="47" xr6:coauthVersionMax="47" xr10:uidLastSave="{00000000-0000-0000-0000-000000000000}"/>
  <workbookProtection workbookAlgorithmName="SHA-512" workbookHashValue="+Qc3KUXEPt4785/ZyJmgeQHepqUx607DFI25GA3I1gu9NKzA2lWkavSIWcS0RnTO/lDNFYAzzM03Yr0IKIkZrQ==" workbookSaltValue="/mQ/4E7lH25F/L6LD3oWFg==" workbookSpinCount="100000" lockStructure="1"/>
  <bookViews>
    <workbookView xWindow="22932" yWindow="-1764" windowWidth="23256" windowHeight="12576" xr2:uid="{00000000-000D-0000-FFFF-FFFF00000000}"/>
  </bookViews>
  <sheets>
    <sheet name="INPUTS" sheetId="1" r:id="rId1"/>
    <sheet name="DATA" sheetId="2" r:id="rId2"/>
    <sheet name="PPG" sheetId="3" r:id="rId3"/>
    <sheet name="SALDO (%)" sheetId="5" r:id="rId4"/>
    <sheet name="NATUREZA DESPESA" sheetId="4" r:id="rId5"/>
    <sheet name="BENEFICIÁRIO" sheetId="6" r:id="rId6"/>
  </sheets>
  <definedNames>
    <definedName name="_xlnm._FilterDatabase" localSheetId="1" hidden="1">DATA!$A$1:$I$91</definedName>
    <definedName name="_xlnm._FilterDatabase" localSheetId="0" hidden="1">INPUTS!$A$2:$I$3002</definedName>
    <definedName name="_xlnm.Print_Area" localSheetId="1">DATA!$A$1:$I$88</definedName>
    <definedName name="_xlnm.Print_Area" localSheetId="0">INPUTS!$A$2:$H$2189</definedName>
    <definedName name="Slicer_PPG">#N/A</definedName>
    <definedName name="Slicer_Programa2">#N/A</definedName>
  </definedNames>
  <calcPr calcId="181029"/>
  <pivotCaches>
    <pivotCache cacheId="8" r:id="rId7"/>
    <pivotCache cacheId="1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2" i="2" l="1"/>
  <c r="F39" i="2"/>
  <c r="F43" i="2"/>
  <c r="F49" i="2"/>
  <c r="F60" i="2"/>
  <c r="F64" i="2"/>
  <c r="F66" i="2"/>
  <c r="F77" i="2"/>
  <c r="F81" i="2"/>
  <c r="F87" i="2"/>
  <c r="E2" i="2" l="1"/>
  <c r="F2" i="2" s="1"/>
  <c r="E3" i="2"/>
  <c r="F3" i="2" s="1"/>
  <c r="E4" i="2"/>
  <c r="F4" i="2" s="1"/>
  <c r="E5" i="2"/>
  <c r="F5" i="2" s="1"/>
  <c r="E6" i="2"/>
  <c r="F6" i="2" s="1"/>
  <c r="E7" i="2"/>
  <c r="F7" i="2" s="1"/>
  <c r="E8" i="2"/>
  <c r="F8" i="2" s="1"/>
  <c r="E9" i="2"/>
  <c r="F9" i="2" s="1"/>
  <c r="E10" i="2"/>
  <c r="F10" i="2" s="1"/>
  <c r="E11" i="2"/>
  <c r="F11" i="2" s="1"/>
  <c r="E13" i="2"/>
  <c r="F13" i="2" s="1"/>
  <c r="E14" i="2"/>
  <c r="F14" i="2" s="1"/>
  <c r="E15" i="2"/>
  <c r="F15" i="2" s="1"/>
  <c r="E16" i="2"/>
  <c r="F16" i="2" s="1"/>
  <c r="E17" i="2"/>
  <c r="F17" i="2" s="1"/>
  <c r="E18" i="2"/>
  <c r="F18" i="2" s="1"/>
  <c r="E19" i="2"/>
  <c r="F19" i="2" s="1"/>
  <c r="E20" i="2"/>
  <c r="F20" i="2" s="1"/>
  <c r="E21" i="2"/>
  <c r="F21" i="2" s="1"/>
  <c r="E22" i="2"/>
  <c r="F22" i="2" s="1"/>
  <c r="E23" i="2"/>
  <c r="F23" i="2" s="1"/>
  <c r="E24" i="2"/>
  <c r="F24" i="2" s="1"/>
  <c r="E25" i="2"/>
  <c r="F25" i="2" s="1"/>
  <c r="E26" i="2"/>
  <c r="F26" i="2" s="1"/>
  <c r="E27" i="2"/>
  <c r="F27" i="2" s="1"/>
  <c r="E28" i="2"/>
  <c r="F28" i="2" s="1"/>
  <c r="E29" i="2"/>
  <c r="F29" i="2" s="1"/>
  <c r="E30" i="2"/>
  <c r="F30" i="2" s="1"/>
  <c r="E31" i="2"/>
  <c r="F31" i="2" s="1"/>
  <c r="E32" i="2"/>
  <c r="F32" i="2" s="1"/>
  <c r="E33" i="2"/>
  <c r="F33" i="2" s="1"/>
  <c r="E34" i="2"/>
  <c r="F34" i="2" s="1"/>
  <c r="E35" i="2"/>
  <c r="F35" i="2" s="1"/>
  <c r="E36" i="2"/>
  <c r="F36" i="2" s="1"/>
  <c r="E37" i="2"/>
  <c r="F37" i="2" s="1"/>
  <c r="E38" i="2"/>
  <c r="F38" i="2" s="1"/>
  <c r="E40" i="2"/>
  <c r="F40" i="2" s="1"/>
  <c r="E41" i="2"/>
  <c r="F41" i="2" s="1"/>
  <c r="E42" i="2"/>
  <c r="F42" i="2" s="1"/>
  <c r="E44" i="2"/>
  <c r="F44" i="2" s="1"/>
  <c r="E45" i="2"/>
  <c r="F45" i="2" s="1"/>
  <c r="E46" i="2"/>
  <c r="F46" i="2" s="1"/>
  <c r="E47" i="2"/>
  <c r="F47" i="2" s="1"/>
  <c r="E48" i="2"/>
  <c r="F48" i="2" s="1"/>
  <c r="E50" i="2"/>
  <c r="F50" i="2" s="1"/>
  <c r="E51" i="2"/>
  <c r="F51" i="2" s="1"/>
  <c r="E52" i="2"/>
  <c r="F52" i="2" s="1"/>
  <c r="E53" i="2"/>
  <c r="F53" i="2" s="1"/>
  <c r="E54" i="2"/>
  <c r="F54" i="2" s="1"/>
  <c r="E55" i="2"/>
  <c r="F55" i="2" s="1"/>
  <c r="E56" i="2"/>
  <c r="F56" i="2" s="1"/>
  <c r="E57" i="2"/>
  <c r="F57" i="2" s="1"/>
  <c r="E58" i="2"/>
  <c r="F58" i="2" s="1"/>
  <c r="E59" i="2"/>
  <c r="F59" i="2" s="1"/>
  <c r="E61" i="2"/>
  <c r="F61" i="2" s="1"/>
  <c r="E62" i="2"/>
  <c r="F62" i="2" s="1"/>
  <c r="E63" i="2"/>
  <c r="F63" i="2" s="1"/>
  <c r="E65" i="2"/>
  <c r="F65" i="2" s="1"/>
  <c r="E67" i="2"/>
  <c r="F67" i="2" s="1"/>
  <c r="E68" i="2"/>
  <c r="F68" i="2" s="1"/>
  <c r="E69" i="2"/>
  <c r="F69" i="2" s="1"/>
  <c r="E70" i="2"/>
  <c r="F70" i="2" s="1"/>
  <c r="E71" i="2"/>
  <c r="F71" i="2" s="1"/>
  <c r="E72" i="2"/>
  <c r="F72" i="2" s="1"/>
  <c r="E73" i="2"/>
  <c r="F73" i="2" s="1"/>
  <c r="E74" i="2"/>
  <c r="F74" i="2" s="1"/>
  <c r="E75" i="2"/>
  <c r="F75" i="2" s="1"/>
  <c r="E76" i="2"/>
  <c r="F76" i="2" s="1"/>
  <c r="E78" i="2"/>
  <c r="F78" i="2" s="1"/>
  <c r="E79" i="2"/>
  <c r="F79" i="2" s="1"/>
  <c r="E80" i="2"/>
  <c r="F80" i="2" s="1"/>
  <c r="E82" i="2"/>
  <c r="F82" i="2" s="1"/>
  <c r="E83" i="2"/>
  <c r="F83" i="2" s="1"/>
  <c r="E84" i="2"/>
  <c r="F84" i="2" s="1"/>
  <c r="E85" i="2"/>
  <c r="F85" i="2" s="1"/>
  <c r="E86" i="2"/>
  <c r="F86" i="2" s="1"/>
  <c r="E88" i="2"/>
  <c r="F88" i="2" s="1"/>
  <c r="E89" i="2"/>
  <c r="F89" i="2" s="1"/>
  <c r="E90" i="2"/>
  <c r="F90" i="2" s="1"/>
  <c r="E91" i="2"/>
  <c r="F91" i="2" s="1"/>
  <c r="G3" i="2" l="1"/>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H39" i="2"/>
  <c r="H43" i="2"/>
  <c r="I43" i="2" s="1"/>
  <c r="H49" i="2"/>
  <c r="H60" i="2"/>
  <c r="H77" i="2"/>
  <c r="H81" i="2"/>
  <c r="H87" i="2"/>
  <c r="I87" i="2" s="1"/>
  <c r="I2687" i="1" l="1"/>
  <c r="I2688" i="1"/>
  <c r="I2686" i="1"/>
  <c r="I2698" i="1"/>
  <c r="I2693" i="1"/>
  <c r="I2697" i="1"/>
  <c r="I2690" i="1"/>
  <c r="I2694" i="1"/>
  <c r="I2512" i="1"/>
  <c r="I2644" i="1"/>
  <c r="I2652" i="1"/>
  <c r="I2656" i="1"/>
  <c r="I2570" i="1"/>
  <c r="I2643" i="1"/>
  <c r="I2650" i="1"/>
  <c r="I2654" i="1"/>
  <c r="I2658" i="1"/>
  <c r="I2648" i="1"/>
  <c r="I2653" i="1"/>
  <c r="I2655" i="1"/>
  <c r="I2659" i="1"/>
  <c r="I2649" i="1"/>
  <c r="G2" i="2"/>
  <c r="I255" i="1"/>
  <c r="I671" i="1"/>
  <c r="I703" i="1"/>
  <c r="I778" i="1"/>
  <c r="I780" i="1"/>
  <c r="I781" i="1"/>
  <c r="I808" i="1"/>
  <c r="I814" i="1"/>
  <c r="I886" i="1"/>
  <c r="I928" i="1"/>
  <c r="I1888" i="1"/>
  <c r="I1889" i="1"/>
  <c r="I1891" i="1"/>
  <c r="I2015" i="1"/>
  <c r="I2038" i="1"/>
  <c r="I2266" i="1"/>
  <c r="I2292" i="1"/>
  <c r="I2325" i="1"/>
  <c r="I2326" i="1"/>
  <c r="I2327" i="1"/>
  <c r="I2328"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H19" i="2"/>
  <c r="I2524" i="1"/>
  <c r="I2700" i="1"/>
  <c r="I2674" i="1"/>
  <c r="I2713" i="1"/>
  <c r="I2702" i="1"/>
  <c r="I2678" i="1"/>
  <c r="I2497" i="1"/>
  <c r="I2704" i="1"/>
  <c r="I2715" i="1"/>
  <c r="I2531" i="1"/>
  <c r="I2541" i="1"/>
  <c r="I2677" i="1"/>
  <c r="I2675" i="1"/>
  <c r="I2714" i="1" l="1"/>
  <c r="I2676" i="1"/>
  <c r="I2716" i="1"/>
  <c r="I2709" i="1"/>
  <c r="I2717" i="1"/>
  <c r="I2718" i="1"/>
  <c r="I2707" i="1"/>
  <c r="I2711" i="1"/>
  <c r="I2708" i="1"/>
  <c r="I2712" i="1"/>
  <c r="I2710" i="1"/>
  <c r="I2679" i="1"/>
  <c r="I2695" i="1"/>
  <c r="I2696" i="1"/>
  <c r="I2606" i="1"/>
  <c r="I2691" i="1"/>
  <c r="I2701" i="1"/>
  <c r="I2683" i="1"/>
  <c r="I2684" i="1"/>
  <c r="I2692" i="1"/>
  <c r="I2682" i="1"/>
  <c r="I2681" i="1"/>
  <c r="I2685" i="1"/>
  <c r="I2689" i="1"/>
  <c r="I2680" i="1"/>
  <c r="I2699" i="1"/>
  <c r="I2705" i="1"/>
  <c r="I2706" i="1"/>
  <c r="I2703" i="1"/>
  <c r="I2594" i="1"/>
  <c r="I2520" i="1"/>
  <c r="I2532" i="1"/>
  <c r="I2552" i="1"/>
  <c r="I2560" i="1"/>
  <c r="I2605" i="1"/>
  <c r="I2563" i="1"/>
  <c r="I2604" i="1"/>
  <c r="I2608" i="1"/>
  <c r="I2514" i="1"/>
  <c r="I2558" i="1"/>
  <c r="I2578" i="1"/>
  <c r="I2589" i="1"/>
  <c r="I2519" i="1"/>
  <c r="I2559" i="1"/>
  <c r="I2571" i="1"/>
  <c r="I2583" i="1"/>
  <c r="I2599" i="1"/>
  <c r="I2603" i="1"/>
  <c r="I2553" i="1"/>
  <c r="I2557" i="1"/>
  <c r="I2569" i="1"/>
  <c r="I2577" i="1"/>
  <c r="I2665" i="1"/>
  <c r="I2567" i="1"/>
  <c r="I2590" i="1"/>
  <c r="I2614" i="1"/>
  <c r="I2622" i="1"/>
  <c r="I2612" i="1"/>
  <c r="I2617" i="1"/>
  <c r="I2579" i="1"/>
  <c r="I2587" i="1"/>
  <c r="I2635" i="1"/>
  <c r="I2525" i="1"/>
  <c r="I2613" i="1"/>
  <c r="I2564" i="1"/>
  <c r="I2580" i="1"/>
  <c r="I2554" i="1"/>
  <c r="I2607" i="1"/>
  <c r="I2508" i="1"/>
  <c r="I2510" i="1"/>
  <c r="I2518" i="1"/>
  <c r="I2509" i="1"/>
  <c r="I2511" i="1"/>
  <c r="I2626" i="1"/>
  <c r="I2634" i="1"/>
  <c r="I2516" i="1"/>
  <c r="I2576" i="1"/>
  <c r="I2625" i="1"/>
  <c r="I2641" i="1"/>
  <c r="I2624" i="1"/>
  <c r="I2628" i="1"/>
  <c r="I2640" i="1"/>
  <c r="I2633" i="1"/>
  <c r="I2623" i="1"/>
  <c r="I2627" i="1"/>
  <c r="I2639" i="1"/>
  <c r="I2528" i="1"/>
  <c r="I2540" i="1"/>
  <c r="I2581" i="1"/>
  <c r="I2592" i="1"/>
  <c r="I2600" i="1"/>
  <c r="I2566" i="1"/>
  <c r="I2527" i="1"/>
  <c r="I2591" i="1"/>
  <c r="I2529" i="1"/>
  <c r="I2565" i="1"/>
  <c r="I2586" i="1"/>
  <c r="I2544" i="1"/>
  <c r="I2568" i="1"/>
  <c r="I2515" i="1"/>
  <c r="I2543" i="1"/>
  <c r="I2561" i="1"/>
  <c r="I2593" i="1"/>
  <c r="I2542" i="1"/>
  <c r="I2615" i="1"/>
  <c r="I2517" i="1"/>
  <c r="I2664" i="1"/>
  <c r="I2661" i="1"/>
  <c r="I2538" i="1"/>
  <c r="I2539" i="1"/>
  <c r="I2549" i="1"/>
  <c r="I2629" i="1"/>
  <c r="I2618" i="1"/>
  <c r="I2630" i="1"/>
  <c r="I2621" i="1"/>
  <c r="I2620" i="1"/>
  <c r="I2631" i="1"/>
  <c r="I2637" i="1"/>
  <c r="I2642" i="1"/>
  <c r="I2498" i="1"/>
  <c r="I2645" i="1"/>
  <c r="I2647" i="1"/>
  <c r="I2513" i="1"/>
  <c r="I2582" i="1"/>
  <c r="I2610" i="1"/>
  <c r="I2638" i="1"/>
  <c r="I2670" i="1"/>
  <c r="I2669" i="1"/>
  <c r="I2636" i="1"/>
  <c r="I2668" i="1"/>
  <c r="I2546" i="1"/>
  <c r="I2550" i="1"/>
  <c r="I2595" i="1"/>
  <c r="I2611" i="1"/>
  <c r="I2545" i="1"/>
  <c r="I2573" i="1"/>
  <c r="I2503" i="1"/>
  <c r="I2547" i="1"/>
  <c r="I2602" i="1"/>
  <c r="I2556" i="1"/>
  <c r="I2660" i="1"/>
  <c r="I2667" i="1"/>
  <c r="I2657" i="1"/>
  <c r="I2601" i="1"/>
  <c r="I2555" i="1"/>
  <c r="I2504" i="1"/>
  <c r="I2507" i="1"/>
  <c r="I2619" i="1"/>
  <c r="I2499" i="1"/>
  <c r="I2522" i="1"/>
  <c r="I2609" i="1"/>
  <c r="I2551" i="1"/>
  <c r="I2537" i="1"/>
  <c r="I2536" i="1"/>
  <c r="I2506" i="1"/>
  <c r="I2526" i="1"/>
  <c r="I2530" i="1"/>
  <c r="I2521" i="1"/>
  <c r="I2533" i="1"/>
  <c r="I2502" i="1"/>
  <c r="I2597" i="1"/>
  <c r="I2501" i="1"/>
  <c r="I2646" i="1"/>
  <c r="I2662" i="1"/>
  <c r="I2666" i="1"/>
  <c r="I2500" i="1"/>
  <c r="I2663" i="1"/>
  <c r="I2616" i="1"/>
  <c r="I2671" i="1"/>
  <c r="I2572" i="1"/>
  <c r="I2575" i="1"/>
  <c r="I2534" i="1"/>
  <c r="I2574" i="1"/>
  <c r="I2505" i="1"/>
  <c r="I2588" i="1"/>
  <c r="I2562" i="1"/>
  <c r="I2535" i="1"/>
  <c r="I2651" i="1"/>
  <c r="I2598" i="1"/>
  <c r="I2548" i="1"/>
  <c r="I2585" i="1"/>
  <c r="I2523" i="1"/>
  <c r="I2584" i="1"/>
  <c r="I2596" i="1"/>
  <c r="I2632" i="1"/>
  <c r="I2672" i="1"/>
  <c r="I2673" i="1"/>
  <c r="I2011" i="1" l="1"/>
  <c r="I2035" i="1"/>
  <c r="I2063" i="1"/>
  <c r="I2099" i="1"/>
  <c r="I2103" i="1"/>
  <c r="I2235" i="1"/>
  <c r="I2251" i="1"/>
  <c r="I2010" i="1"/>
  <c r="I2250" i="1"/>
  <c r="I2009" i="1"/>
  <c r="I2013" i="1"/>
  <c r="I2049" i="1"/>
  <c r="I2113" i="1"/>
  <c r="I2253" i="1"/>
  <c r="I2012" i="1"/>
  <c r="I2052" i="1"/>
  <c r="I2252" i="1"/>
  <c r="I2079" i="1"/>
  <c r="I2087" i="1"/>
  <c r="I2147" i="1"/>
  <c r="I2295" i="1"/>
  <c r="I2078" i="1"/>
  <c r="I2089" i="1"/>
  <c r="I2173" i="1"/>
  <c r="I2237" i="1"/>
  <c r="I2088" i="1"/>
  <c r="I2268" i="1"/>
  <c r="I2031" i="1"/>
  <c r="I2059" i="1"/>
  <c r="I2067" i="1"/>
  <c r="I2183" i="1"/>
  <c r="I2034" i="1"/>
  <c r="I2130" i="1"/>
  <c r="I2182" i="1"/>
  <c r="I2186" i="1"/>
  <c r="I2334" i="1"/>
  <c r="I2037" i="1"/>
  <c r="I2045" i="1"/>
  <c r="I2057" i="1"/>
  <c r="I2081" i="1"/>
  <c r="I2181" i="1"/>
  <c r="I2185" i="1"/>
  <c r="I2189" i="1"/>
  <c r="I2068" i="1"/>
  <c r="I2080" i="1"/>
  <c r="I2132" i="1"/>
  <c r="I2180" i="1"/>
  <c r="I2184" i="1"/>
  <c r="I2188" i="1"/>
  <c r="I2308" i="1"/>
  <c r="I2320" i="1"/>
  <c r="I2169" i="1"/>
  <c r="I2108" i="1"/>
  <c r="I2168" i="1"/>
  <c r="I1647" i="1"/>
  <c r="I1134" i="1"/>
  <c r="I1650" i="1"/>
  <c r="I1674" i="1"/>
  <c r="I1649" i="1"/>
  <c r="I1953" i="1"/>
  <c r="I1760" i="1"/>
  <c r="I1644" i="1"/>
  <c r="I1183" i="1"/>
  <c r="I1231" i="1"/>
  <c r="I1339" i="1"/>
  <c r="I1563" i="1"/>
  <c r="I1739" i="1"/>
  <c r="I1743" i="1"/>
  <c r="I1747" i="1"/>
  <c r="I1755" i="1"/>
  <c r="I1787" i="1"/>
  <c r="I1871" i="1"/>
  <c r="I1971" i="1"/>
  <c r="I1154" i="1"/>
  <c r="I1178" i="1"/>
  <c r="I1182" i="1"/>
  <c r="I1466" i="1"/>
  <c r="I1694" i="1"/>
  <c r="I1706" i="1"/>
  <c r="I1746" i="1"/>
  <c r="I1842" i="1"/>
  <c r="I1866" i="1"/>
  <c r="I1229" i="1"/>
  <c r="I1325" i="1"/>
  <c r="I1329" i="1"/>
  <c r="I1457" i="1"/>
  <c r="I1693" i="1"/>
  <c r="I1705" i="1"/>
  <c r="I1741" i="1"/>
  <c r="I1853" i="1"/>
  <c r="I1865" i="1"/>
  <c r="I1873" i="1"/>
  <c r="I1152" i="1"/>
  <c r="I1328" i="1"/>
  <c r="I1568" i="1"/>
  <c r="I1744" i="1"/>
  <c r="I1976" i="1"/>
  <c r="I1228" i="1"/>
  <c r="I1780" i="1"/>
  <c r="I1332" i="1"/>
  <c r="I1748" i="1"/>
  <c r="I1844" i="1"/>
  <c r="I1375" i="1"/>
  <c r="I1435" i="1"/>
  <c r="I1455" i="1"/>
  <c r="I1583" i="1"/>
  <c r="I1587" i="1"/>
  <c r="I1150" i="1"/>
  <c r="I1374" i="1"/>
  <c r="I1582" i="1"/>
  <c r="I1586" i="1"/>
  <c r="I1437" i="1"/>
  <c r="I1585" i="1"/>
  <c r="I1845" i="1"/>
  <c r="I1584" i="1"/>
  <c r="I1180" i="1"/>
  <c r="I1436" i="1"/>
  <c r="I1588" i="1"/>
  <c r="I999" i="1"/>
  <c r="I2003" i="1"/>
  <c r="I1158" i="1"/>
  <c r="I1068" i="1"/>
  <c r="I1323" i="1"/>
  <c r="I1335" i="1"/>
  <c r="I1659" i="1"/>
  <c r="I1687" i="1"/>
  <c r="I1775" i="1"/>
  <c r="I1803" i="1"/>
  <c r="I1851" i="1"/>
  <c r="I1923" i="1"/>
  <c r="I1983" i="1"/>
  <c r="I1106" i="1"/>
  <c r="I1186" i="1"/>
  <c r="I1686" i="1"/>
  <c r="I1690" i="1"/>
  <c r="I1878" i="1"/>
  <c r="I1237" i="1"/>
  <c r="I1289" i="1"/>
  <c r="I1321" i="1"/>
  <c r="I1517" i="1"/>
  <c r="I1529" i="1"/>
  <c r="I1769" i="1"/>
  <c r="I1773" i="1"/>
  <c r="I1857" i="1"/>
  <c r="I1096" i="1"/>
  <c r="I1852" i="1"/>
  <c r="I1972" i="1"/>
  <c r="I1352" i="1"/>
  <c r="I1848" i="1"/>
  <c r="I1968" i="1"/>
  <c r="I1236" i="1"/>
  <c r="I1300" i="1"/>
  <c r="I637" i="1"/>
  <c r="I641" i="1"/>
  <c r="I653" i="1"/>
  <c r="I665" i="1"/>
  <c r="I749" i="1"/>
  <c r="I769" i="1"/>
  <c r="I801" i="1"/>
  <c r="I805" i="1"/>
  <c r="I869" i="1"/>
  <c r="I901" i="1"/>
  <c r="I941" i="1"/>
  <c r="I1025" i="1"/>
  <c r="I636" i="1"/>
  <c r="I640" i="1"/>
  <c r="I656" i="1"/>
  <c r="I664" i="1"/>
  <c r="I676" i="1"/>
  <c r="I708" i="1"/>
  <c r="I768" i="1"/>
  <c r="I812" i="1"/>
  <c r="I880" i="1"/>
  <c r="I1032" i="1"/>
  <c r="I615" i="1"/>
  <c r="I619" i="1"/>
  <c r="I639" i="1"/>
  <c r="I651" i="1"/>
  <c r="I655" i="1"/>
  <c r="I767" i="1"/>
  <c r="I871" i="1"/>
  <c r="I1011" i="1"/>
  <c r="I622" i="1"/>
  <c r="I638" i="1"/>
  <c r="I650" i="1"/>
  <c r="I654" i="1"/>
  <c r="I658" i="1"/>
  <c r="I770" i="1"/>
  <c r="I793" i="1"/>
  <c r="I857" i="1"/>
  <c r="I925" i="1"/>
  <c r="I989" i="1"/>
  <c r="I988" i="1"/>
  <c r="I779" i="1"/>
  <c r="I787" i="1"/>
  <c r="I795" i="1"/>
  <c r="I987" i="1"/>
  <c r="I874" i="1"/>
  <c r="I998" i="1"/>
  <c r="I809" i="1"/>
  <c r="I957" i="1"/>
  <c r="I961" i="1"/>
  <c r="I792" i="1"/>
  <c r="I956" i="1"/>
  <c r="I960" i="1"/>
  <c r="I635" i="1"/>
  <c r="I955" i="1"/>
  <c r="I959" i="1"/>
  <c r="I963" i="1"/>
  <c r="I958" i="1"/>
  <c r="I962" i="1"/>
  <c r="H78" i="2"/>
  <c r="I280" i="1"/>
  <c r="I488" i="1"/>
  <c r="I455" i="1"/>
  <c r="I478" i="1"/>
  <c r="I337" i="1"/>
  <c r="I489" i="1"/>
  <c r="H2" i="2"/>
  <c r="I2" i="2" s="1"/>
  <c r="I333" i="1"/>
  <c r="H6" i="2"/>
  <c r="I315" i="1"/>
  <c r="I359" i="1"/>
  <c r="H3" i="2"/>
  <c r="I520" i="1"/>
  <c r="I327" i="1"/>
  <c r="I515" i="1"/>
  <c r="I547" i="1"/>
  <c r="I591" i="1"/>
  <c r="I346" i="1"/>
  <c r="I350" i="1"/>
  <c r="I434" i="1"/>
  <c r="I574" i="1"/>
  <c r="I345" i="1"/>
  <c r="I433" i="1"/>
  <c r="I521" i="1"/>
  <c r="I597" i="1"/>
  <c r="I601" i="1"/>
  <c r="H11" i="2"/>
  <c r="I11" i="2" s="1"/>
  <c r="I524" i="1"/>
  <c r="I265" i="1"/>
  <c r="I264" i="1"/>
  <c r="I262"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069" i="1" l="1"/>
  <c r="H7" i="2"/>
  <c r="H8" i="2"/>
  <c r="I2082" i="1"/>
  <c r="H16" i="2"/>
  <c r="H24" i="2"/>
  <c r="H27" i="2"/>
  <c r="H28" i="2"/>
  <c r="H29" i="2"/>
  <c r="I879" i="1"/>
  <c r="H31" i="2"/>
  <c r="H32" i="2"/>
  <c r="H34" i="2"/>
  <c r="H37" i="2"/>
  <c r="H48" i="2"/>
  <c r="H50" i="2"/>
  <c r="H53" i="2"/>
  <c r="H54" i="2"/>
  <c r="I2262" i="1"/>
  <c r="H57" i="2"/>
  <c r="H63" i="2"/>
  <c r="H65" i="2"/>
  <c r="H66" i="2"/>
  <c r="H69" i="2"/>
  <c r="H72" i="2"/>
  <c r="I2289" i="1"/>
  <c r="H80" i="2"/>
  <c r="H84" i="2"/>
  <c r="I2111" i="1" l="1"/>
  <c r="I2288" i="1"/>
  <c r="I2166" i="1"/>
  <c r="I2278" i="1"/>
  <c r="I2290" i="1"/>
  <c r="I2277" i="1"/>
  <c r="I2191" i="1"/>
  <c r="I2146" i="1"/>
  <c r="I2274" i="1"/>
  <c r="I2192" i="1"/>
  <c r="I2119" i="1"/>
  <c r="I2118" i="1"/>
  <c r="I2120" i="1"/>
  <c r="I2223" i="1"/>
  <c r="I2319" i="1"/>
  <c r="I2090" i="1"/>
  <c r="I2258" i="1"/>
  <c r="I2201" i="1"/>
  <c r="I2104" i="1"/>
  <c r="I2243" i="1"/>
  <c r="I2247" i="1"/>
  <c r="I2142" i="1"/>
  <c r="I2230" i="1"/>
  <c r="I2242" i="1"/>
  <c r="I2246" i="1"/>
  <c r="I2229" i="1"/>
  <c r="I2241" i="1"/>
  <c r="I2245" i="1"/>
  <c r="I2249" i="1"/>
  <c r="I2244" i="1"/>
  <c r="I2248" i="1"/>
  <c r="I2203" i="1"/>
  <c r="I2238" i="1"/>
  <c r="I2100" i="1"/>
  <c r="I2023" i="1"/>
  <c r="I2025" i="1"/>
  <c r="I2309" i="1"/>
  <c r="I2313" i="1"/>
  <c r="I2024" i="1"/>
  <c r="I2312" i="1"/>
  <c r="I2171" i="1"/>
  <c r="I2086" i="1"/>
  <c r="I2122" i="1"/>
  <c r="I2131" i="1"/>
  <c r="I2195" i="1"/>
  <c r="I2199" i="1"/>
  <c r="I2094" i="1"/>
  <c r="I2150" i="1"/>
  <c r="I2190" i="1"/>
  <c r="I2194" i="1"/>
  <c r="I2149" i="1"/>
  <c r="I2193" i="1"/>
  <c r="I2197" i="1"/>
  <c r="I2205" i="1"/>
  <c r="I2209" i="1"/>
  <c r="I2196" i="1"/>
  <c r="I2200" i="1"/>
  <c r="I2204" i="1"/>
  <c r="I2272" i="1"/>
  <c r="I2050" i="1"/>
  <c r="I2314" i="1"/>
  <c r="I2105" i="1"/>
  <c r="I2267" i="1"/>
  <c r="I2291" i="1"/>
  <c r="I2022" i="1"/>
  <c r="I2054" i="1"/>
  <c r="I2021" i="1"/>
  <c r="I2065" i="1"/>
  <c r="I2126" i="1"/>
  <c r="I2138" i="1"/>
  <c r="I2273" i="1"/>
  <c r="I2016" i="1"/>
  <c r="I2152" i="1"/>
  <c r="I2236" i="1"/>
  <c r="I2316" i="1"/>
  <c r="I2263" i="1"/>
  <c r="I2311" i="1"/>
  <c r="I2162" i="1"/>
  <c r="I2144" i="1"/>
  <c r="I2264" i="1"/>
  <c r="I2275" i="1"/>
  <c r="I2279" i="1"/>
  <c r="I2215" i="1"/>
  <c r="I2219" i="1"/>
  <c r="I2335" i="1"/>
  <c r="I2210" i="1"/>
  <c r="I2214" i="1"/>
  <c r="I2218" i="1"/>
  <c r="I2222" i="1"/>
  <c r="I2226" i="1"/>
  <c r="I2217" i="1"/>
  <c r="I2221" i="1"/>
  <c r="I2225" i="1"/>
  <c r="I2216" i="1"/>
  <c r="I2220" i="1"/>
  <c r="I2224" i="1"/>
  <c r="I2336" i="1"/>
  <c r="I2239" i="1"/>
  <c r="I2240" i="1"/>
  <c r="I2047" i="1"/>
  <c r="I2331" i="1"/>
  <c r="I2106" i="1"/>
  <c r="I2048" i="1"/>
  <c r="I2324" i="1"/>
  <c r="I2207" i="1"/>
  <c r="I2206" i="1"/>
  <c r="I2208" i="1"/>
  <c r="I2027" i="1"/>
  <c r="I2135" i="1"/>
  <c r="I2134" i="1"/>
  <c r="I2029" i="1"/>
  <c r="I2028" i="1"/>
  <c r="I2026" i="1"/>
  <c r="I2040" i="1"/>
  <c r="I2083" i="1"/>
  <c r="I2121" i="1"/>
  <c r="I2107" i="1"/>
  <c r="I2115" i="1"/>
  <c r="I2110" i="1"/>
  <c r="I2114" i="1"/>
  <c r="I2265" i="1"/>
  <c r="I2305" i="1"/>
  <c r="I2300" i="1"/>
  <c r="I2303" i="1"/>
  <c r="I2058" i="1"/>
  <c r="I2286" i="1"/>
  <c r="I2298" i="1"/>
  <c r="I2302" i="1"/>
  <c r="I2085" i="1"/>
  <c r="I2129" i="1"/>
  <c r="I2133" i="1"/>
  <c r="I2177" i="1"/>
  <c r="I2301" i="1"/>
  <c r="I2304" i="1"/>
  <c r="I2167" i="1"/>
  <c r="I2294" i="1"/>
  <c r="I2285" i="1"/>
  <c r="I2156" i="1"/>
  <c r="I2284" i="1"/>
  <c r="I2039" i="1"/>
  <c r="I2051" i="1"/>
  <c r="I2055" i="1"/>
  <c r="I2163" i="1"/>
  <c r="I2255" i="1"/>
  <c r="I2271" i="1"/>
  <c r="I2323" i="1"/>
  <c r="I2030" i="1"/>
  <c r="I2062" i="1"/>
  <c r="I2066" i="1"/>
  <c r="I2154" i="1"/>
  <c r="I2170" i="1"/>
  <c r="I2174" i="1"/>
  <c r="I2254" i="1"/>
  <c r="I2270" i="1"/>
  <c r="I2322" i="1"/>
  <c r="I2157" i="1"/>
  <c r="I2165" i="1"/>
  <c r="I2297" i="1"/>
  <c r="I2032" i="1"/>
  <c r="I2060" i="1"/>
  <c r="I2164" i="1"/>
  <c r="I2256" i="1"/>
  <c r="I2296" i="1"/>
  <c r="I2102" i="1"/>
  <c r="I2257" i="1"/>
  <c r="I2136" i="1"/>
  <c r="I2198" i="1"/>
  <c r="I2148" i="1"/>
  <c r="I2071" i="1"/>
  <c r="I2075" i="1"/>
  <c r="I2091" i="1"/>
  <c r="I2095" i="1"/>
  <c r="I2123" i="1"/>
  <c r="I2127" i="1"/>
  <c r="I2070" i="1"/>
  <c r="I2074" i="1"/>
  <c r="I2202" i="1"/>
  <c r="I2073" i="1"/>
  <c r="I2077" i="1"/>
  <c r="I2093" i="1"/>
  <c r="I2125" i="1"/>
  <c r="I2137" i="1"/>
  <c r="I2020" i="1"/>
  <c r="I2072" i="1"/>
  <c r="I2076" i="1"/>
  <c r="I2092" i="1"/>
  <c r="I2096" i="1"/>
  <c r="I2124" i="1"/>
  <c r="I2018" i="1"/>
  <c r="I2178" i="1"/>
  <c r="I2017" i="1"/>
  <c r="I2307" i="1"/>
  <c r="I2234" i="1"/>
  <c r="I2306" i="1"/>
  <c r="I2053" i="1"/>
  <c r="I2233" i="1"/>
  <c r="I2143" i="1"/>
  <c r="I2014" i="1"/>
  <c r="I2141" i="1"/>
  <c r="I2140" i="1"/>
  <c r="I2019" i="1"/>
  <c r="I2227" i="1"/>
  <c r="I2231" i="1"/>
  <c r="I2098" i="1"/>
  <c r="I2084" i="1"/>
  <c r="I2232" i="1"/>
  <c r="I2179" i="1"/>
  <c r="I2187" i="1"/>
  <c r="I2155" i="1"/>
  <c r="I2046" i="1"/>
  <c r="I2318" i="1"/>
  <c r="I2330" i="1"/>
  <c r="I2033" i="1"/>
  <c r="I2109" i="1"/>
  <c r="I2153" i="1"/>
  <c r="I2333" i="1"/>
  <c r="I2056" i="1"/>
  <c r="I2064" i="1"/>
  <c r="I2112" i="1"/>
  <c r="I2332" i="1"/>
  <c r="I2211" i="1"/>
  <c r="I2041" i="1"/>
  <c r="I2213" i="1"/>
  <c r="I2212" i="1"/>
  <c r="I2117" i="1"/>
  <c r="I2329" i="1"/>
  <c r="I2116" i="1"/>
  <c r="I2128" i="1"/>
  <c r="I2228" i="1"/>
  <c r="I2276" i="1"/>
  <c r="I2043" i="1"/>
  <c r="I2139" i="1"/>
  <c r="I2151" i="1"/>
  <c r="I2159" i="1"/>
  <c r="I2175" i="1"/>
  <c r="I2287" i="1"/>
  <c r="I2299" i="1"/>
  <c r="I2042" i="1"/>
  <c r="I2158" i="1"/>
  <c r="I2310" i="1"/>
  <c r="I2145" i="1"/>
  <c r="I2321" i="1"/>
  <c r="I2036" i="1"/>
  <c r="I2044" i="1"/>
  <c r="I2172" i="1"/>
  <c r="I2176" i="1"/>
  <c r="I2283" i="1"/>
  <c r="I2315" i="1"/>
  <c r="I2282" i="1"/>
  <c r="I2161" i="1"/>
  <c r="I2261" i="1"/>
  <c r="I2269" i="1"/>
  <c r="I2281" i="1"/>
  <c r="I2317" i="1"/>
  <c r="I2260" i="1"/>
  <c r="I2280" i="1"/>
  <c r="I2259" i="1"/>
  <c r="I2293" i="1"/>
  <c r="I2061" i="1"/>
  <c r="I2097" i="1"/>
  <c r="I2101" i="1"/>
  <c r="I2160" i="1"/>
  <c r="I1359" i="1"/>
  <c r="I1363" i="1"/>
  <c r="I1367" i="1"/>
  <c r="I1371" i="1"/>
  <c r="I1358" i="1"/>
  <c r="I1362" i="1"/>
  <c r="I1366" i="1"/>
  <c r="I1370" i="1"/>
  <c r="I1361" i="1"/>
  <c r="I1365" i="1"/>
  <c r="I1369" i="1"/>
  <c r="I1360" i="1"/>
  <c r="I1372" i="1"/>
  <c r="I1368" i="1"/>
  <c r="I1364" i="1"/>
  <c r="I1327" i="1"/>
  <c r="I1495" i="1"/>
  <c r="I1503" i="1"/>
  <c r="I1999" i="1"/>
  <c r="I1326" i="1"/>
  <c r="I1346" i="1"/>
  <c r="H70" i="2"/>
  <c r="I1103" i="1"/>
  <c r="I1619" i="1"/>
  <c r="I1574" i="1"/>
  <c r="I1093" i="1"/>
  <c r="I1621" i="1"/>
  <c r="I1685" i="1"/>
  <c r="I1532" i="1"/>
  <c r="I1620" i="1"/>
  <c r="I950" i="1"/>
  <c r="I1051" i="1"/>
  <c r="I1419" i="1"/>
  <c r="I1423" i="1"/>
  <c r="I1459" i="1"/>
  <c r="I1475" i="1"/>
  <c r="I1519" i="1"/>
  <c r="I1523" i="1"/>
  <c r="I1527" i="1"/>
  <c r="I1795" i="1"/>
  <c r="I1050" i="1"/>
  <c r="I1258" i="1"/>
  <c r="I1474" i="1"/>
  <c r="I1526" i="1"/>
  <c r="I1962" i="1"/>
  <c r="I1056" i="1"/>
  <c r="I1092" i="1"/>
  <c r="I1132" i="1"/>
  <c r="I1085" i="1"/>
  <c r="I1101" i="1"/>
  <c r="I1161" i="1"/>
  <c r="I1389" i="1"/>
  <c r="I1497" i="1"/>
  <c r="I1525" i="1"/>
  <c r="I1869" i="1"/>
  <c r="I1052" i="1"/>
  <c r="I1520" i="1"/>
  <c r="I1452" i="1"/>
  <c r="I1468" i="1"/>
  <c r="I1796" i="1"/>
  <c r="I1528" i="1"/>
  <c r="I1984" i="1"/>
  <c r="I1524" i="1"/>
  <c r="I1091" i="1"/>
  <c r="I1099" i="1"/>
  <c r="I1175" i="1"/>
  <c r="I1251" i="1"/>
  <c r="I1695" i="1"/>
  <c r="I1707" i="1"/>
  <c r="I1903" i="1"/>
  <c r="I1086" i="1"/>
  <c r="I1098" i="1"/>
  <c r="I1657" i="1"/>
  <c r="I1733" i="1"/>
  <c r="I1928" i="1"/>
  <c r="I1548" i="1"/>
  <c r="I2004" i="1"/>
  <c r="H82" i="2"/>
  <c r="I1991" i="1"/>
  <c r="I1250" i="1"/>
  <c r="I1254" i="1"/>
  <c r="I1846" i="1"/>
  <c r="I1958" i="1"/>
  <c r="I1245" i="1"/>
  <c r="I1393" i="1"/>
  <c r="I1797" i="1"/>
  <c r="I1833" i="1"/>
  <c r="I1392" i="1"/>
  <c r="I1616" i="1"/>
  <c r="I1179" i="1"/>
  <c r="I1184" i="1"/>
  <c r="I1039" i="1"/>
  <c r="I1043" i="1"/>
  <c r="I1059" i="1"/>
  <c r="I1075" i="1"/>
  <c r="I1219" i="1"/>
  <c r="I1223" i="1"/>
  <c r="I1255" i="1"/>
  <c r="I1271" i="1"/>
  <c r="I1042" i="1"/>
  <c r="I1058" i="1"/>
  <c r="I1122" i="1"/>
  <c r="I1218" i="1"/>
  <c r="I1222" i="1"/>
  <c r="I1270" i="1"/>
  <c r="I1354" i="1"/>
  <c r="I1040" i="1"/>
  <c r="I1041" i="1"/>
  <c r="I1045" i="1"/>
  <c r="I1057" i="1"/>
  <c r="I1081" i="1"/>
  <c r="I1209" i="1"/>
  <c r="I1221" i="1"/>
  <c r="I1225" i="1"/>
  <c r="I1257" i="1"/>
  <c r="I1269" i="1"/>
  <c r="I1273" i="1"/>
  <c r="I1909" i="1"/>
  <c r="I1961" i="1"/>
  <c r="I1044" i="1"/>
  <c r="I1080" i="1"/>
  <c r="I1264" i="1"/>
  <c r="I1224" i="1"/>
  <c r="I1256" i="1"/>
  <c r="I1272" i="1"/>
  <c r="I1220" i="1"/>
  <c r="I1268" i="1"/>
  <c r="I1119" i="1"/>
  <c r="I1135" i="1"/>
  <c r="I1211" i="1"/>
  <c r="I1215" i="1"/>
  <c r="I1679" i="1"/>
  <c r="I1815" i="1"/>
  <c r="I1863" i="1"/>
  <c r="I1867" i="1"/>
  <c r="I1118" i="1"/>
  <c r="I1394" i="1"/>
  <c r="I1534" i="1"/>
  <c r="I1682" i="1"/>
  <c r="I1766" i="1"/>
  <c r="I1333" i="1"/>
  <c r="I1429" i="1"/>
  <c r="I1573" i="1"/>
  <c r="I1597" i="1"/>
  <c r="I1765" i="1"/>
  <c r="I1136" i="1"/>
  <c r="I1768" i="1"/>
  <c r="I1764" i="1"/>
  <c r="I1063" i="1"/>
  <c r="I1155" i="1"/>
  <c r="I1227" i="1"/>
  <c r="I1066" i="1"/>
  <c r="I1246" i="1"/>
  <c r="I1622" i="1"/>
  <c r="I1072" i="1"/>
  <c r="I1341" i="1"/>
  <c r="I1345" i="1"/>
  <c r="I1312" i="1"/>
  <c r="I1252" i="1"/>
  <c r="I1111" i="1"/>
  <c r="I1451" i="1"/>
  <c r="I1471" i="1"/>
  <c r="I1735" i="1"/>
  <c r="I1779" i="1"/>
  <c r="I1915" i="1"/>
  <c r="I1987" i="1"/>
  <c r="I1110" i="1"/>
  <c r="I1314" i="1"/>
  <c r="I1854" i="1"/>
  <c r="I1930" i="1"/>
  <c r="I1109" i="1"/>
  <c r="I1633" i="1"/>
  <c r="I1737" i="1"/>
  <c r="I1841" i="1"/>
  <c r="I1997" i="1"/>
  <c r="I1108" i="1"/>
  <c r="I1732" i="1"/>
  <c r="I1996" i="1"/>
  <c r="I1736" i="1"/>
  <c r="I1476" i="1"/>
  <c r="I1684" i="1"/>
  <c r="I1291" i="1"/>
  <c r="I1295" i="1"/>
  <c r="I1294" i="1"/>
  <c r="I1558" i="1"/>
  <c r="I1566" i="1"/>
  <c r="I1293" i="1"/>
  <c r="I1373" i="1"/>
  <c r="I1292" i="1"/>
  <c r="I745" i="1"/>
  <c r="I1115" i="1"/>
  <c r="I1391" i="1"/>
  <c r="I1467" i="1"/>
  <c r="I1727" i="1"/>
  <c r="I1831" i="1"/>
  <c r="I1995" i="1"/>
  <c r="I1114" i="1"/>
  <c r="I1390" i="1"/>
  <c r="I1458" i="1"/>
  <c r="I1618" i="1"/>
  <c r="I1722" i="1"/>
  <c r="I1726" i="1"/>
  <c r="I1830" i="1"/>
  <c r="I1469" i="1"/>
  <c r="I1617" i="1"/>
  <c r="I1789" i="1"/>
  <c r="I1829" i="1"/>
  <c r="I1784" i="1"/>
  <c r="I1832" i="1"/>
  <c r="I1460" i="1"/>
  <c r="I1876" i="1"/>
  <c r="I1697" i="1"/>
  <c r="I1704" i="1"/>
  <c r="I1071" i="1"/>
  <c r="I1299" i="1"/>
  <c r="I1407" i="1"/>
  <c r="I1415" i="1"/>
  <c r="I1463" i="1"/>
  <c r="I1491" i="1"/>
  <c r="I1515" i="1"/>
  <c r="I1559" i="1"/>
  <c r="I1599" i="1"/>
  <c r="I1603" i="1"/>
  <c r="I1651" i="1"/>
  <c r="I1723" i="1"/>
  <c r="I1959" i="1"/>
  <c r="I1963" i="1"/>
  <c r="I2007" i="1"/>
  <c r="I1074" i="1"/>
  <c r="I1234" i="1"/>
  <c r="I1414" i="1"/>
  <c r="I1418" i="1"/>
  <c r="I1490" i="1"/>
  <c r="I1542" i="1"/>
  <c r="I1602" i="1"/>
  <c r="I1614" i="1"/>
  <c r="I1926" i="1"/>
  <c r="I1966" i="1"/>
  <c r="I1197" i="1"/>
  <c r="I1357" i="1"/>
  <c r="I1409" i="1"/>
  <c r="I1413" i="1"/>
  <c r="I1489" i="1"/>
  <c r="I1565" i="1"/>
  <c r="I1601" i="1"/>
  <c r="I1729" i="1"/>
  <c r="I1777" i="1"/>
  <c r="I1933" i="1"/>
  <c r="I1957" i="1"/>
  <c r="I1408" i="1"/>
  <c r="I1600" i="1"/>
  <c r="I1412" i="1"/>
  <c r="I1900" i="1"/>
  <c r="I1964" i="1"/>
  <c r="I1800" i="1"/>
  <c r="I1604" i="1"/>
  <c r="I1607" i="1"/>
  <c r="I1667" i="1"/>
  <c r="I1606" i="1"/>
  <c r="I1610" i="1"/>
  <c r="I1978" i="1"/>
  <c r="I1609" i="1"/>
  <c r="I1661" i="1"/>
  <c r="I1608" i="1"/>
  <c r="I1936" i="1"/>
  <c r="I1571" i="1"/>
  <c r="I1611" i="1"/>
  <c r="I1799" i="1"/>
  <c r="I1514" i="1"/>
  <c r="I1662" i="1"/>
  <c r="I1488" i="1"/>
  <c r="I1664" i="1"/>
  <c r="I1804" i="1"/>
  <c r="I1572" i="1"/>
  <c r="I1247" i="1"/>
  <c r="I1347" i="1"/>
  <c r="I1763" i="1"/>
  <c r="I1823" i="1"/>
  <c r="I1919" i="1"/>
  <c r="I1274" i="1"/>
  <c r="I1286" i="1"/>
  <c r="I1882" i="1"/>
  <c r="I1285" i="1"/>
  <c r="I1313" i="1"/>
  <c r="I1681" i="1"/>
  <c r="I2005" i="1"/>
  <c r="I1248" i="1"/>
  <c r="I1872" i="1"/>
  <c r="I1288" i="1"/>
  <c r="I1284" i="1"/>
  <c r="I1171" i="1"/>
  <c r="I1203" i="1"/>
  <c r="I1279" i="1"/>
  <c r="I1443" i="1"/>
  <c r="I1174" i="1"/>
  <c r="I1190" i="1"/>
  <c r="I1450" i="1"/>
  <c r="I1654" i="1"/>
  <c r="I1173" i="1"/>
  <c r="I1297" i="1"/>
  <c r="I1305" i="1"/>
  <c r="I1561" i="1"/>
  <c r="I1861" i="1"/>
  <c r="I1921" i="1"/>
  <c r="I1296" i="1"/>
  <c r="I1304" i="1"/>
  <c r="I1448" i="1"/>
  <c r="I1172" i="1"/>
  <c r="I1967" i="1"/>
  <c r="I1557" i="1"/>
  <c r="I1107" i="1"/>
  <c r="I1275" i="1"/>
  <c r="I1731" i="1"/>
  <c r="I1843" i="1"/>
  <c r="I1462" i="1"/>
  <c r="I1522" i="1"/>
  <c r="I1730" i="1"/>
  <c r="I1742" i="1"/>
  <c r="I1097" i="1"/>
  <c r="I1401" i="1"/>
  <c r="I1868" i="1"/>
  <c r="I1396" i="1"/>
  <c r="I1151" i="1"/>
  <c r="I1771" i="1"/>
  <c r="I1827" i="1"/>
  <c r="I1899" i="1"/>
  <c r="I1931" i="1"/>
  <c r="I1770" i="1"/>
  <c r="I1798" i="1"/>
  <c r="I1858" i="1"/>
  <c r="I1894" i="1"/>
  <c r="I1157" i="1"/>
  <c r="I1689" i="1"/>
  <c r="I1893" i="1"/>
  <c r="I1905" i="1"/>
  <c r="I1992" i="1"/>
  <c r="I1724" i="1"/>
  <c r="I1772" i="1"/>
  <c r="I1836" i="1"/>
  <c r="I1336" i="1"/>
  <c r="I1904" i="1"/>
  <c r="I1249" i="1"/>
  <c r="I1521" i="1"/>
  <c r="I1492" i="1"/>
  <c r="I1783" i="1"/>
  <c r="I1839" i="1"/>
  <c r="I1094" i="1"/>
  <c r="I1838" i="1"/>
  <c r="I1862" i="1"/>
  <c r="I1870" i="1"/>
  <c r="I1874" i="1"/>
  <c r="I1890" i="1"/>
  <c r="I2006" i="1"/>
  <c r="I1104" i="1"/>
  <c r="I1837" i="1"/>
  <c r="I1901" i="1"/>
  <c r="I1840" i="1"/>
  <c r="I2008" i="1"/>
  <c r="I1892" i="1"/>
  <c r="I1940" i="1"/>
  <c r="I1860" i="1"/>
  <c r="I1191" i="1"/>
  <c r="I1235" i="1"/>
  <c r="I1239" i="1"/>
  <c r="I1307" i="1"/>
  <c r="I1355" i="1"/>
  <c r="I1395" i="1"/>
  <c r="I1427" i="1"/>
  <c r="I1551" i="1"/>
  <c r="I1691" i="1"/>
  <c r="I1703" i="1"/>
  <c r="I1759" i="1"/>
  <c r="I1935" i="1"/>
  <c r="I1078" i="1"/>
  <c r="I1226" i="1"/>
  <c r="I1238" i="1"/>
  <c r="I1306" i="1"/>
  <c r="I1310" i="1"/>
  <c r="I1446" i="1"/>
  <c r="I1578" i="1"/>
  <c r="I1658" i="1"/>
  <c r="I1670" i="1"/>
  <c r="I1750" i="1"/>
  <c r="I1754" i="1"/>
  <c r="I1786" i="1"/>
  <c r="I1089" i="1"/>
  <c r="I1149" i="1"/>
  <c r="I1253" i="1"/>
  <c r="I1309" i="1"/>
  <c r="I1445" i="1"/>
  <c r="I1449" i="1"/>
  <c r="I1533" i="1"/>
  <c r="I1665" i="1"/>
  <c r="I1753" i="1"/>
  <c r="I1785" i="1"/>
  <c r="I1977" i="1"/>
  <c r="I1232" i="1"/>
  <c r="I1728" i="1"/>
  <c r="I1308" i="1"/>
  <c r="I1356" i="1"/>
  <c r="I1580" i="1"/>
  <c r="I1692" i="1"/>
  <c r="I1752" i="1"/>
  <c r="I1715" i="1"/>
  <c r="I1038" i="1"/>
  <c r="I1062" i="1"/>
  <c r="I1434" i="1"/>
  <c r="I1189" i="1"/>
  <c r="I1629" i="1"/>
  <c r="I1801" i="1"/>
  <c r="I1805" i="1"/>
  <c r="I1680" i="1"/>
  <c r="I1447" i="1"/>
  <c r="I1290" i="1"/>
  <c r="I1570" i="1"/>
  <c r="I1856" i="1"/>
  <c r="I1895" i="1"/>
  <c r="I1850" i="1"/>
  <c r="I1898" i="1"/>
  <c r="I1064" i="1"/>
  <c r="I1061" i="1"/>
  <c r="I1069" i="1"/>
  <c r="I1897" i="1"/>
  <c r="I1036" i="1"/>
  <c r="I1896" i="1"/>
  <c r="I1055" i="1"/>
  <c r="I1131" i="1"/>
  <c r="I1139" i="1"/>
  <c r="I1807" i="1"/>
  <c r="I1879" i="1"/>
  <c r="I1883" i="1"/>
  <c r="I1907" i="1"/>
  <c r="I1911" i="1"/>
  <c r="I1947" i="1"/>
  <c r="I1951" i="1"/>
  <c r="I1130" i="1"/>
  <c r="I1138" i="1"/>
  <c r="I1142" i="1"/>
  <c r="I1210" i="1"/>
  <c r="I1262" i="1"/>
  <c r="I1318" i="1"/>
  <c r="I1806" i="1"/>
  <c r="I1910" i="1"/>
  <c r="I1914" i="1"/>
  <c r="I1918" i="1"/>
  <c r="I1954" i="1"/>
  <c r="I1133" i="1"/>
  <c r="I1137" i="1"/>
  <c r="I1141" i="1"/>
  <c r="I1493" i="1"/>
  <c r="I1641" i="1"/>
  <c r="I1645" i="1"/>
  <c r="I1677" i="1"/>
  <c r="I1713" i="1"/>
  <c r="I1717" i="1"/>
  <c r="I1885" i="1"/>
  <c r="I1913" i="1"/>
  <c r="I1917" i="1"/>
  <c r="I1949" i="1"/>
  <c r="I1808" i="1"/>
  <c r="I1912" i="1"/>
  <c r="I1212" i="1"/>
  <c r="I1420" i="1"/>
  <c r="I1676" i="1"/>
  <c r="I1820" i="1"/>
  <c r="I1884" i="1"/>
  <c r="I1908" i="1"/>
  <c r="I1952" i="1"/>
  <c r="I1140" i="1"/>
  <c r="I1716" i="1"/>
  <c r="I1948" i="1"/>
  <c r="I1087" i="1"/>
  <c r="I1187" i="1"/>
  <c r="I1331" i="1"/>
  <c r="I1379" i="1"/>
  <c r="I1383" i="1"/>
  <c r="I1387" i="1"/>
  <c r="I1230" i="1"/>
  <c r="I1322" i="1"/>
  <c r="I1378" i="1"/>
  <c r="I1382" i="1"/>
  <c r="I1386" i="1"/>
  <c r="I1181" i="1"/>
  <c r="I1185" i="1"/>
  <c r="I1377" i="1"/>
  <c r="I1381" i="1"/>
  <c r="I1385" i="1"/>
  <c r="I1877" i="1"/>
  <c r="I1925" i="1"/>
  <c r="I1100" i="1"/>
  <c r="I1456" i="1"/>
  <c r="I1388" i="1"/>
  <c r="I1240" i="1"/>
  <c r="I1384" i="1"/>
  <c r="I1464" i="1"/>
  <c r="I1188" i="1"/>
  <c r="I1380" i="1"/>
  <c r="I1508" i="1"/>
  <c r="I1047" i="1"/>
  <c r="I1083" i="1"/>
  <c r="I1127" i="1"/>
  <c r="I1167" i="1"/>
  <c r="I1531" i="1"/>
  <c r="I1711" i="1"/>
  <c r="I1046" i="1"/>
  <c r="I1082" i="1"/>
  <c r="I1126" i="1"/>
  <c r="I1166" i="1"/>
  <c r="I1206" i="1"/>
  <c r="I1298" i="1"/>
  <c r="I1518" i="1"/>
  <c r="I1990" i="1"/>
  <c r="I1998" i="1"/>
  <c r="I1084" i="1"/>
  <c r="I1124" i="1"/>
  <c r="I1121" i="1"/>
  <c r="I1125" i="1"/>
  <c r="I1165" i="1"/>
  <c r="I1989" i="1"/>
  <c r="I1076" i="1"/>
  <c r="I1120" i="1"/>
  <c r="I1128" i="1"/>
  <c r="I1988" i="1"/>
  <c r="I1320" i="1"/>
  <c r="I1102" i="1"/>
  <c r="I1242" i="1"/>
  <c r="I1982" i="1"/>
  <c r="I1986" i="1"/>
  <c r="I1088" i="1"/>
  <c r="I1567" i="1"/>
  <c r="I1979" i="1"/>
  <c r="I1330" i="1"/>
  <c r="I1454" i="1"/>
  <c r="I1834" i="1"/>
  <c r="I1934" i="1"/>
  <c r="I1581" i="1"/>
  <c r="I1937" i="1"/>
  <c r="I1965" i="1"/>
  <c r="I1969" i="1"/>
  <c r="I1324" i="1"/>
  <c r="I1932" i="1"/>
  <c r="I1480" i="1"/>
  <c r="I1560" i="1"/>
  <c r="I1576" i="1"/>
  <c r="I1095" i="1"/>
  <c r="I1259" i="1"/>
  <c r="I1751" i="1"/>
  <c r="I1282" i="1"/>
  <c r="I1426" i="1"/>
  <c r="I1906" i="1"/>
  <c r="I1105" i="1"/>
  <c r="I1301" i="1"/>
  <c r="I1425" i="1"/>
  <c r="I1569" i="1"/>
  <c r="I1757" i="1"/>
  <c r="I1280" i="1"/>
  <c r="I1440" i="1"/>
  <c r="I1776" i="1"/>
  <c r="I1564" i="1"/>
  <c r="I1612" i="1"/>
  <c r="I1788" i="1"/>
  <c r="I1924" i="1"/>
  <c r="I1428" i="1"/>
  <c r="I799" i="1"/>
  <c r="I1147" i="1"/>
  <c r="I1207" i="1"/>
  <c r="I1315" i="1"/>
  <c r="I1343" i="1"/>
  <c r="I1511" i="1"/>
  <c r="I1070" i="1"/>
  <c r="I1146" i="1"/>
  <c r="I1406" i="1"/>
  <c r="I1538" i="1"/>
  <c r="I1065" i="1"/>
  <c r="I1145" i="1"/>
  <c r="I1417" i="1"/>
  <c r="I1537" i="1"/>
  <c r="I2001" i="1"/>
  <c r="I1536" i="1"/>
  <c r="I1148" i="1"/>
  <c r="I1144" i="1"/>
  <c r="I1399" i="1"/>
  <c r="I1819" i="1"/>
  <c r="I1506" i="1"/>
  <c r="I1562" i="1"/>
  <c r="I1590" i="1"/>
  <c r="I1634" i="1"/>
  <c r="I1778" i="1"/>
  <c r="I1902" i="1"/>
  <c r="I1353" i="1"/>
  <c r="I1397" i="1"/>
  <c r="I1505" i="1"/>
  <c r="I1513" i="1"/>
  <c r="I1709" i="1"/>
  <c r="I1745" i="1"/>
  <c r="I1781" i="1"/>
  <c r="I1849" i="1"/>
  <c r="I1941" i="1"/>
  <c r="I1376" i="1"/>
  <c r="I1504" i="1"/>
  <c r="I1648" i="1"/>
  <c r="I1708" i="1"/>
  <c r="I1400" i="1"/>
  <c r="I1496" i="1"/>
  <c r="I1512" i="1"/>
  <c r="I1444" i="1"/>
  <c r="I1159" i="1"/>
  <c r="I1199" i="1"/>
  <c r="I1263" i="1"/>
  <c r="I1479" i="1"/>
  <c r="I1483" i="1"/>
  <c r="I1535" i="1"/>
  <c r="I1543" i="1"/>
  <c r="I1623" i="1"/>
  <c r="I1627" i="1"/>
  <c r="I1939" i="1"/>
  <c r="I1054" i="1"/>
  <c r="I1198" i="1"/>
  <c r="I1202" i="1"/>
  <c r="I1334" i="1"/>
  <c r="I1442" i="1"/>
  <c r="I1478" i="1"/>
  <c r="I1482" i="1"/>
  <c r="I1486" i="1"/>
  <c r="I1546" i="1"/>
  <c r="I1626" i="1"/>
  <c r="I1814" i="1"/>
  <c r="I1818" i="1"/>
  <c r="I1826" i="1"/>
  <c r="I1053" i="1"/>
  <c r="I1129" i="1"/>
  <c r="I1169" i="1"/>
  <c r="I1205" i="1"/>
  <c r="I1241" i="1"/>
  <c r="I1441" i="1"/>
  <c r="I1453" i="1"/>
  <c r="I1461" i="1"/>
  <c r="I1465" i="1"/>
  <c r="I1477" i="1"/>
  <c r="I1481" i="1"/>
  <c r="I1541" i="1"/>
  <c r="I1625" i="1"/>
  <c r="I1701" i="1"/>
  <c r="I1825" i="1"/>
  <c r="I1929" i="1"/>
  <c r="I1424" i="1"/>
  <c r="I1696" i="1"/>
  <c r="I1824" i="1"/>
  <c r="I1484" i="1"/>
  <c r="I1628" i="1"/>
  <c r="I1160" i="1"/>
  <c r="I1544" i="1"/>
  <c r="I1624" i="1"/>
  <c r="I1816" i="1"/>
  <c r="I1267" i="1"/>
  <c r="I1575" i="1"/>
  <c r="I1579" i="1"/>
  <c r="I1767" i="1"/>
  <c r="I1927" i="1"/>
  <c r="I1955" i="1"/>
  <c r="I1422" i="1"/>
  <c r="I1502" i="1"/>
  <c r="I1510" i="1"/>
  <c r="I1646" i="1"/>
  <c r="I1217" i="1"/>
  <c r="I1317" i="1"/>
  <c r="I1421" i="1"/>
  <c r="I1981" i="1"/>
  <c r="I1985" i="1"/>
  <c r="I1404" i="1"/>
  <c r="I1208" i="1"/>
  <c r="I1416" i="1"/>
  <c r="I1672" i="1"/>
  <c r="I1316" i="1"/>
  <c r="I1635" i="1"/>
  <c r="I1266" i="1"/>
  <c r="I1498" i="1"/>
  <c r="I2002" i="1"/>
  <c r="I1261" i="1"/>
  <c r="I1337" i="1"/>
  <c r="I1216" i="1"/>
  <c r="I1880" i="1"/>
  <c r="I1067" i="1"/>
  <c r="I1079" i="1"/>
  <c r="I1243" i="1"/>
  <c r="I1439" i="1"/>
  <c r="I1507" i="1"/>
  <c r="I1683" i="1"/>
  <c r="I1278" i="1"/>
  <c r="I1350" i="1"/>
  <c r="I1710" i="1"/>
  <c r="I1758" i="1"/>
  <c r="I1946" i="1"/>
  <c r="I1073" i="1"/>
  <c r="I1113" i="1"/>
  <c r="I1117" i="1"/>
  <c r="I1277" i="1"/>
  <c r="I1485" i="1"/>
  <c r="I1549" i="1"/>
  <c r="I1673" i="1"/>
  <c r="I1749" i="1"/>
  <c r="I1993" i="1"/>
  <c r="I1712" i="1"/>
  <c r="I1244" i="1"/>
  <c r="I1276" i="1"/>
  <c r="I1340" i="1"/>
  <c r="I1652" i="1"/>
  <c r="I2000" i="1"/>
  <c r="I1204" i="1"/>
  <c r="I1283" i="1"/>
  <c r="I1639" i="1"/>
  <c r="I1835" i="1"/>
  <c r="I1281" i="1"/>
  <c r="I1725" i="1"/>
  <c r="I1813" i="1"/>
  <c r="I1311" i="1"/>
  <c r="I1547" i="1"/>
  <c r="I1591" i="1"/>
  <c r="I1470" i="1"/>
  <c r="I1774" i="1"/>
  <c r="I1942" i="1"/>
  <c r="I1077" i="1"/>
  <c r="I1163" i="1"/>
  <c r="I1195" i="1"/>
  <c r="I1303" i="1"/>
  <c r="I1555" i="1"/>
  <c r="I1595" i="1"/>
  <c r="I1615" i="1"/>
  <c r="I1719" i="1"/>
  <c r="I1791" i="1"/>
  <c r="I1887" i="1"/>
  <c r="I1943" i="1"/>
  <c r="I1162" i="1"/>
  <c r="I1170" i="1"/>
  <c r="I1194" i="1"/>
  <c r="I1554" i="1"/>
  <c r="I1594" i="1"/>
  <c r="I1638" i="1"/>
  <c r="I1790" i="1"/>
  <c r="I1794" i="1"/>
  <c r="I1802" i="1"/>
  <c r="I1886" i="1"/>
  <c r="I1201" i="1"/>
  <c r="I1553" i="1"/>
  <c r="I1577" i="1"/>
  <c r="I1589" i="1"/>
  <c r="I1593" i="1"/>
  <c r="I1721" i="1"/>
  <c r="I1793" i="1"/>
  <c r="I1945" i="1"/>
  <c r="I1168" i="1"/>
  <c r="I1200" i="1"/>
  <c r="I1552" i="1"/>
  <c r="I1792" i="1"/>
  <c r="I1944" i="1"/>
  <c r="I1164" i="1"/>
  <c r="I1196" i="1"/>
  <c r="I1596" i="1"/>
  <c r="I1556" i="1"/>
  <c r="I1592" i="1"/>
  <c r="I1720" i="1"/>
  <c r="I1812" i="1"/>
  <c r="I1123" i="1"/>
  <c r="I1411" i="1"/>
  <c r="I1499" i="1"/>
  <c r="I1539" i="1"/>
  <c r="I1671" i="1"/>
  <c r="I1410" i="1"/>
  <c r="I1430" i="1"/>
  <c r="I1494" i="1"/>
  <c r="I1598" i="1"/>
  <c r="I1630" i="1"/>
  <c r="I1642" i="1"/>
  <c r="I1714" i="1"/>
  <c r="I1049" i="1"/>
  <c r="I1265" i="1"/>
  <c r="I1405" i="1"/>
  <c r="I1605" i="1"/>
  <c r="I1613" i="1"/>
  <c r="I1809" i="1"/>
  <c r="I1260" i="1"/>
  <c r="I1540" i="1"/>
  <c r="I1636" i="1"/>
  <c r="I1920" i="1"/>
  <c r="I1351" i="1"/>
  <c r="I1655" i="1"/>
  <c r="I1663" i="1"/>
  <c r="I1699" i="1"/>
  <c r="I1859" i="1"/>
  <c r="I1875" i="1"/>
  <c r="I1338" i="1"/>
  <c r="I1342" i="1"/>
  <c r="I1530" i="1"/>
  <c r="I1702" i="1"/>
  <c r="I1782" i="1"/>
  <c r="I1177" i="1"/>
  <c r="I1233" i="1"/>
  <c r="I1473" i="1"/>
  <c r="I1653" i="1"/>
  <c r="I1669" i="1"/>
  <c r="I1344" i="1"/>
  <c r="I1472" i="1"/>
  <c r="I1516" i="1"/>
  <c r="I1756" i="1"/>
  <c r="I1668" i="1"/>
  <c r="I1828" i="1"/>
  <c r="I1656" i="1"/>
  <c r="I1864" i="1"/>
  <c r="I1319" i="1"/>
  <c r="I1487" i="1"/>
  <c r="I1811" i="1"/>
  <c r="I1550" i="1"/>
  <c r="I1153" i="1"/>
  <c r="I1501" i="1"/>
  <c r="I1881" i="1"/>
  <c r="I1640" i="1"/>
  <c r="I1156" i="1"/>
  <c r="I1916" i="1"/>
  <c r="I1143" i="1"/>
  <c r="I1287" i="1"/>
  <c r="I1403" i="1"/>
  <c r="I1675" i="1"/>
  <c r="I1214" i="1"/>
  <c r="I1302" i="1"/>
  <c r="I1678" i="1"/>
  <c r="I1718" i="1"/>
  <c r="I1734" i="1"/>
  <c r="I1738" i="1"/>
  <c r="I1048" i="1"/>
  <c r="I1037" i="1"/>
  <c r="I1213" i="1"/>
  <c r="I1349" i="1"/>
  <c r="I1509" i="1"/>
  <c r="I1637" i="1"/>
  <c r="I1060" i="1"/>
  <c r="I1960" i="1"/>
  <c r="I1956" i="1"/>
  <c r="I1700" i="1"/>
  <c r="I1176" i="1"/>
  <c r="I1922" i="1"/>
  <c r="I1938" i="1"/>
  <c r="I1970" i="1"/>
  <c r="I1994" i="1"/>
  <c r="I1433" i="1"/>
  <c r="I1545" i="1"/>
  <c r="I1432" i="1"/>
  <c r="I1688" i="1"/>
  <c r="I1348" i="1"/>
  <c r="I1980" i="1"/>
  <c r="I1431" i="1"/>
  <c r="I1631" i="1"/>
  <c r="I1643" i="1"/>
  <c r="I1975" i="1"/>
  <c r="I1762" i="1"/>
  <c r="I1810" i="1"/>
  <c r="I1822" i="1"/>
  <c r="I1974" i="1"/>
  <c r="I1973" i="1"/>
  <c r="I1632" i="1"/>
  <c r="I1402" i="1"/>
  <c r="I1438" i="1"/>
  <c r="I1666" i="1"/>
  <c r="I1193" i="1"/>
  <c r="I1500" i="1"/>
  <c r="I1660" i="1"/>
  <c r="I1192" i="1"/>
  <c r="I1847" i="1"/>
  <c r="I1855" i="1"/>
  <c r="I1090" i="1"/>
  <c r="I1398" i="1"/>
  <c r="I1698" i="1"/>
  <c r="I1950" i="1"/>
  <c r="I1112" i="1"/>
  <c r="I1116" i="1"/>
  <c r="I1761" i="1"/>
  <c r="I1817" i="1"/>
  <c r="I1821" i="1"/>
  <c r="I1740" i="1"/>
  <c r="I937" i="1"/>
  <c r="I936" i="1"/>
  <c r="I623" i="1"/>
  <c r="I863" i="1"/>
  <c r="I782" i="1"/>
  <c r="I693" i="1"/>
  <c r="I873" i="1"/>
  <c r="I889" i="1"/>
  <c r="I945" i="1"/>
  <c r="I800" i="1"/>
  <c r="I856" i="1"/>
  <c r="I944" i="1"/>
  <c r="I663" i="1"/>
  <c r="I695" i="1"/>
  <c r="I807" i="1"/>
  <c r="I927" i="1"/>
  <c r="I943" i="1"/>
  <c r="I810" i="1"/>
  <c r="I854" i="1"/>
  <c r="I926" i="1"/>
  <c r="I1010" i="1"/>
  <c r="I645" i="1"/>
  <c r="I765" i="1"/>
  <c r="I773" i="1"/>
  <c r="I644" i="1"/>
  <c r="I648" i="1"/>
  <c r="I668" i="1"/>
  <c r="I700" i="1"/>
  <c r="I643" i="1"/>
  <c r="I647" i="1"/>
  <c r="I642" i="1"/>
  <c r="I646" i="1"/>
  <c r="H85" i="2"/>
  <c r="I777" i="1"/>
  <c r="I783" i="1"/>
  <c r="I798" i="1"/>
  <c r="H71" i="2"/>
  <c r="I721" i="1"/>
  <c r="I729" i="1"/>
  <c r="I825" i="1"/>
  <c r="I849" i="1"/>
  <c r="I913" i="1"/>
  <c r="I716" i="1"/>
  <c r="I752" i="1"/>
  <c r="I816" i="1"/>
  <c r="I820" i="1"/>
  <c r="I824" i="1"/>
  <c r="I836" i="1"/>
  <c r="I976" i="1"/>
  <c r="I715" i="1"/>
  <c r="I731" i="1"/>
  <c r="I751" i="1"/>
  <c r="I815" i="1"/>
  <c r="I819" i="1"/>
  <c r="I823" i="1"/>
  <c r="I827" i="1"/>
  <c r="I835" i="1"/>
  <c r="I975" i="1"/>
  <c r="I618" i="1"/>
  <c r="I714" i="1"/>
  <c r="I726" i="1"/>
  <c r="I750" i="1"/>
  <c r="I818" i="1"/>
  <c r="I822" i="1"/>
  <c r="I826" i="1"/>
  <c r="I974" i="1"/>
  <c r="I629" i="1"/>
  <c r="I784" i="1"/>
  <c r="I852" i="1"/>
  <c r="I851" i="1"/>
  <c r="I802" i="1"/>
  <c r="I834" i="1"/>
  <c r="I870" i="1"/>
  <c r="I1009" i="1"/>
  <c r="I996" i="1"/>
  <c r="I1008" i="1"/>
  <c r="I995" i="1"/>
  <c r="I942" i="1"/>
  <c r="I940" i="1"/>
  <c r="I994" i="1"/>
  <c r="I1006" i="1"/>
  <c r="H26" i="2"/>
  <c r="I675" i="1"/>
  <c r="I707" i="1"/>
  <c r="I677" i="1"/>
  <c r="I681" i="1"/>
  <c r="I689" i="1"/>
  <c r="I709" i="1"/>
  <c r="I713" i="1"/>
  <c r="I679" i="1"/>
  <c r="I711" i="1"/>
  <c r="I674" i="1"/>
  <c r="I694" i="1"/>
  <c r="I706" i="1"/>
  <c r="H14" i="2"/>
  <c r="I789" i="1"/>
  <c r="I965" i="1"/>
  <c r="I628" i="1"/>
  <c r="I804" i="1"/>
  <c r="I627" i="1"/>
  <c r="I966" i="1"/>
  <c r="H9" i="2"/>
  <c r="I678" i="1"/>
  <c r="I710" i="1"/>
  <c r="I877" i="1"/>
  <c r="I862" i="1"/>
  <c r="H89" i="2"/>
  <c r="I89" i="2" s="1"/>
  <c r="I865" i="1"/>
  <c r="I882" i="1"/>
  <c r="I853" i="1"/>
  <c r="I696" i="1"/>
  <c r="I872" i="1"/>
  <c r="I666" i="1"/>
  <c r="I964" i="1"/>
  <c r="I682" i="1"/>
  <c r="I878" i="1"/>
  <c r="H88" i="2"/>
  <c r="I88" i="2" s="1"/>
  <c r="I1000" i="1"/>
  <c r="I990" i="1"/>
  <c r="I1001" i="1"/>
  <c r="I888" i="1"/>
  <c r="I855" i="1"/>
  <c r="I991" i="1"/>
  <c r="I986" i="1"/>
  <c r="I652" i="1"/>
  <c r="I1024" i="1"/>
  <c r="I947" i="1"/>
  <c r="I630" i="1"/>
  <c r="I946" i="1"/>
  <c r="I1018" i="1"/>
  <c r="I1030" i="1"/>
  <c r="I893" i="1"/>
  <c r="I892" i="1"/>
  <c r="I859" i="1"/>
  <c r="I891" i="1"/>
  <c r="I746" i="1"/>
  <c r="I766" i="1"/>
  <c r="I858" i="1"/>
  <c r="I911" i="1"/>
  <c r="I1035" i="1"/>
  <c r="I910" i="1"/>
  <c r="I1034" i="1"/>
  <c r="I633" i="1"/>
  <c r="I741" i="1"/>
  <c r="I897" i="1"/>
  <c r="I917" i="1"/>
  <c r="I740" i="1"/>
  <c r="I744" i="1"/>
  <c r="I896" i="1"/>
  <c r="I916" i="1"/>
  <c r="I1028" i="1"/>
  <c r="I739" i="1"/>
  <c r="I743" i="1"/>
  <c r="I791" i="1"/>
  <c r="I895" i="1"/>
  <c r="I939" i="1"/>
  <c r="I1019" i="1"/>
  <c r="I1027" i="1"/>
  <c r="I634" i="1"/>
  <c r="I742" i="1"/>
  <c r="I754" i="1"/>
  <c r="I806" i="1"/>
  <c r="I1026" i="1"/>
  <c r="I672" i="1"/>
  <c r="I704" i="1"/>
  <c r="I771" i="1"/>
  <c r="I918" i="1"/>
  <c r="I905" i="1"/>
  <c r="I900" i="1"/>
  <c r="I904" i="1"/>
  <c r="I899" i="1"/>
  <c r="I903" i="1"/>
  <c r="I1031" i="1"/>
  <c r="I902" i="1"/>
  <c r="I906" i="1"/>
  <c r="I632" i="1"/>
  <c r="I1016" i="1"/>
  <c r="I725" i="1"/>
  <c r="I817" i="1"/>
  <c r="I720" i="1"/>
  <c r="I724" i="1"/>
  <c r="I719" i="1"/>
  <c r="I723" i="1"/>
  <c r="I727" i="1"/>
  <c r="I831" i="1"/>
  <c r="I718" i="1"/>
  <c r="I616" i="1"/>
  <c r="I684" i="1"/>
  <c r="I772" i="1"/>
  <c r="I776" i="1"/>
  <c r="I860" i="1"/>
  <c r="I683" i="1"/>
  <c r="I699" i="1"/>
  <c r="I875" i="1"/>
  <c r="I698" i="1"/>
  <c r="I613" i="1"/>
  <c r="I617" i="1"/>
  <c r="I949" i="1"/>
  <c r="I981" i="1"/>
  <c r="I985" i="1"/>
  <c r="I932" i="1"/>
  <c r="I948" i="1"/>
  <c r="I972" i="1"/>
  <c r="I980" i="1"/>
  <c r="I984" i="1"/>
  <c r="I735" i="1"/>
  <c r="I971" i="1"/>
  <c r="I979" i="1"/>
  <c r="I983" i="1"/>
  <c r="I978" i="1"/>
  <c r="I982" i="1"/>
  <c r="I785" i="1"/>
  <c r="I794" i="1"/>
  <c r="I673" i="1"/>
  <c r="I705" i="1"/>
  <c r="I753" i="1"/>
  <c r="I813" i="1"/>
  <c r="I692" i="1"/>
  <c r="I796" i="1"/>
  <c r="I811" i="1"/>
  <c r="I662" i="1"/>
  <c r="I670" i="1"/>
  <c r="I690" i="1"/>
  <c r="I702" i="1"/>
  <c r="I790" i="1"/>
  <c r="I657" i="1"/>
  <c r="I1003" i="1"/>
  <c r="I914" i="1"/>
  <c r="I821" i="1"/>
  <c r="I829" i="1"/>
  <c r="I841" i="1"/>
  <c r="I921" i="1"/>
  <c r="I929" i="1"/>
  <c r="I933" i="1"/>
  <c r="I977" i="1"/>
  <c r="I620" i="1"/>
  <c r="I624" i="1"/>
  <c r="I660" i="1"/>
  <c r="I920" i="1"/>
  <c r="I924" i="1"/>
  <c r="I968" i="1"/>
  <c r="I659" i="1"/>
  <c r="I847" i="1"/>
  <c r="I919" i="1"/>
  <c r="I923" i="1"/>
  <c r="I722" i="1"/>
  <c r="I830" i="1"/>
  <c r="I846" i="1"/>
  <c r="I850" i="1"/>
  <c r="I922" i="1"/>
  <c r="I934" i="1"/>
  <c r="I717" i="1"/>
  <c r="I969" i="1"/>
  <c r="I993" i="1"/>
  <c r="I1005" i="1"/>
  <c r="I728" i="1"/>
  <c r="I848" i="1"/>
  <c r="I992" i="1"/>
  <c r="I1004" i="1"/>
  <c r="I730" i="1"/>
  <c r="I734" i="1"/>
  <c r="I970" i="1"/>
  <c r="I669" i="1"/>
  <c r="I701" i="1"/>
  <c r="I737" i="1"/>
  <c r="I833" i="1"/>
  <c r="I845" i="1"/>
  <c r="I736" i="1"/>
  <c r="I828" i="1"/>
  <c r="I832" i="1"/>
  <c r="I887" i="1"/>
  <c r="I738" i="1"/>
  <c r="I997" i="1"/>
  <c r="I1021" i="1"/>
  <c r="I680" i="1"/>
  <c r="I712" i="1"/>
  <c r="I1020" i="1"/>
  <c r="I631" i="1"/>
  <c r="I867" i="1"/>
  <c r="I1007" i="1"/>
  <c r="I1023" i="1"/>
  <c r="I894" i="1"/>
  <c r="I1022" i="1"/>
  <c r="I1033" i="1"/>
  <c r="I883" i="1"/>
  <c r="I866" i="1"/>
  <c r="I1013" i="1"/>
  <c r="I1017" i="1"/>
  <c r="I1012" i="1"/>
  <c r="I691" i="1"/>
  <c r="I1002" i="1"/>
  <c r="I661" i="1"/>
  <c r="I732" i="1"/>
  <c r="I614" i="1"/>
  <c r="I898" i="1"/>
  <c r="I621" i="1"/>
  <c r="I625" i="1"/>
  <c r="I733" i="1"/>
  <c r="I973" i="1"/>
  <c r="I931" i="1"/>
  <c r="I967" i="1"/>
  <c r="I1015" i="1"/>
  <c r="I626" i="1"/>
  <c r="I930" i="1"/>
  <c r="I938" i="1"/>
  <c r="I1014" i="1"/>
  <c r="I649" i="1"/>
  <c r="I861" i="1"/>
  <c r="I764" i="1"/>
  <c r="I876" i="1"/>
  <c r="I788" i="1"/>
  <c r="I803" i="1"/>
  <c r="I685" i="1"/>
  <c r="I697" i="1"/>
  <c r="I757" i="1"/>
  <c r="I761" i="1"/>
  <c r="I837" i="1"/>
  <c r="I688" i="1"/>
  <c r="I756" i="1"/>
  <c r="I760" i="1"/>
  <c r="I840" i="1"/>
  <c r="I844" i="1"/>
  <c r="I667" i="1"/>
  <c r="I687" i="1"/>
  <c r="I755" i="1"/>
  <c r="I759" i="1"/>
  <c r="I763" i="1"/>
  <c r="I839" i="1"/>
  <c r="I843" i="1"/>
  <c r="I915" i="1"/>
  <c r="I935" i="1"/>
  <c r="I686" i="1"/>
  <c r="I758" i="1"/>
  <c r="I762" i="1"/>
  <c r="I838" i="1"/>
  <c r="I842" i="1"/>
  <c r="I868" i="1"/>
  <c r="I884" i="1"/>
  <c r="H25" i="2"/>
  <c r="I881" i="1"/>
  <c r="I1029" i="1"/>
  <c r="I864" i="1"/>
  <c r="I775" i="1"/>
  <c r="I774" i="1"/>
  <c r="I748" i="1"/>
  <c r="I912" i="1"/>
  <c r="I747" i="1"/>
  <c r="I890" i="1"/>
  <c r="I797" i="1"/>
  <c r="I885" i="1"/>
  <c r="I909" i="1"/>
  <c r="I953" i="1"/>
  <c r="I908" i="1"/>
  <c r="I952" i="1"/>
  <c r="I907" i="1"/>
  <c r="I951" i="1"/>
  <c r="I786" i="1"/>
  <c r="I954" i="1"/>
  <c r="H91" i="2"/>
  <c r="I91" i="2" s="1"/>
  <c r="I588" i="1"/>
  <c r="I431" i="1"/>
  <c r="I289" i="1"/>
  <c r="I589" i="1"/>
  <c r="I266" i="1"/>
  <c r="H86" i="2"/>
  <c r="I408" i="1"/>
  <c r="I412" i="1"/>
  <c r="I560" i="1"/>
  <c r="I303" i="1"/>
  <c r="I311" i="1"/>
  <c r="I343" i="1"/>
  <c r="I351" i="1"/>
  <c r="I355" i="1"/>
  <c r="I411" i="1"/>
  <c r="I447" i="1"/>
  <c r="I559" i="1"/>
  <c r="I418" i="1"/>
  <c r="I558" i="1"/>
  <c r="I301" i="1"/>
  <c r="I341" i="1"/>
  <c r="I409" i="1"/>
  <c r="H67" i="2"/>
  <c r="I328" i="1"/>
  <c r="I536" i="1"/>
  <c r="I295" i="1"/>
  <c r="I419" i="1"/>
  <c r="I302" i="1"/>
  <c r="I446" i="1"/>
  <c r="I449" i="1"/>
  <c r="I273" i="1"/>
  <c r="H44" i="2"/>
  <c r="H38" i="2"/>
  <c r="I427" i="1"/>
  <c r="I426" i="1"/>
  <c r="I425" i="1"/>
  <c r="H30" i="2"/>
  <c r="I338" i="1"/>
  <c r="H22" i="2"/>
  <c r="I416" i="1"/>
  <c r="I604" i="1"/>
  <c r="I415" i="1"/>
  <c r="I575" i="1"/>
  <c r="I534" i="1"/>
  <c r="I550" i="1"/>
  <c r="I417" i="1"/>
  <c r="I549" i="1"/>
  <c r="H17" i="2"/>
  <c r="I364" i="1"/>
  <c r="I444" i="1"/>
  <c r="I468" i="1"/>
  <c r="I476" i="1"/>
  <c r="I363" i="1"/>
  <c r="I467" i="1"/>
  <c r="I362" i="1"/>
  <c r="I454" i="1"/>
  <c r="I466" i="1"/>
  <c r="I490" i="1"/>
  <c r="I361" i="1"/>
  <c r="I477" i="1"/>
  <c r="H4" i="2"/>
  <c r="I332" i="1"/>
  <c r="H75" i="2"/>
  <c r="I368" i="1"/>
  <c r="I372" i="1"/>
  <c r="I428" i="1"/>
  <c r="I367" i="1"/>
  <c r="I371" i="1"/>
  <c r="I370" i="1"/>
  <c r="I369" i="1"/>
  <c r="I373" i="1"/>
  <c r="I429" i="1"/>
  <c r="H83" i="2"/>
  <c r="I472" i="1"/>
  <c r="I299" i="1"/>
  <c r="I451" i="1"/>
  <c r="I321" i="1"/>
  <c r="H76" i="2"/>
  <c r="I413" i="1"/>
  <c r="H68" i="2"/>
  <c r="I326" i="1"/>
  <c r="I442" i="1"/>
  <c r="I470" i="1"/>
  <c r="I305" i="1"/>
  <c r="H64" i="2"/>
  <c r="I312" i="1"/>
  <c r="I324" i="1"/>
  <c r="I340" i="1"/>
  <c r="I356" i="1"/>
  <c r="I448" i="1"/>
  <c r="I323" i="1"/>
  <c r="I322" i="1"/>
  <c r="I342" i="1"/>
  <c r="I382" i="1"/>
  <c r="I410" i="1"/>
  <c r="I325" i="1"/>
  <c r="I381" i="1"/>
  <c r="I441" i="1"/>
  <c r="H58" i="2"/>
  <c r="I320" i="1"/>
  <c r="I607" i="1"/>
  <c r="I606" i="1"/>
  <c r="I272" i="1"/>
  <c r="H45" i="2"/>
  <c r="I592" i="1"/>
  <c r="I596" i="1"/>
  <c r="I595" i="1"/>
  <c r="I386" i="1"/>
  <c r="I414" i="1"/>
  <c r="I430" i="1"/>
  <c r="I594" i="1"/>
  <c r="I389" i="1"/>
  <c r="I241" i="1"/>
  <c r="H40" i="2"/>
  <c r="H35" i="2"/>
  <c r="I530" i="1"/>
  <c r="I538" i="1"/>
  <c r="I313" i="1"/>
  <c r="I357" i="1"/>
  <c r="H23" i="2"/>
  <c r="I540" i="1"/>
  <c r="I307" i="1"/>
  <c r="I347" i="1"/>
  <c r="I475" i="1"/>
  <c r="I539" i="1"/>
  <c r="I611" i="1"/>
  <c r="I306" i="1"/>
  <c r="I474" i="1"/>
  <c r="I610" i="1"/>
  <c r="I453" i="1"/>
  <c r="I541" i="1"/>
  <c r="H18" i="2"/>
  <c r="I516" i="1"/>
  <c r="I495" i="1"/>
  <c r="I511" i="1"/>
  <c r="I494" i="1"/>
  <c r="I510" i="1"/>
  <c r="I509" i="1"/>
  <c r="I513" i="1"/>
  <c r="H15" i="2"/>
  <c r="I296" i="1"/>
  <c r="I395" i="1"/>
  <c r="I394" i="1"/>
  <c r="I458" i="1"/>
  <c r="I486" i="1"/>
  <c r="I393" i="1"/>
  <c r="I445" i="1"/>
  <c r="I485" i="1"/>
  <c r="H10" i="2"/>
  <c r="I284" i="1"/>
  <c r="I496" i="1"/>
  <c r="I528" i="1"/>
  <c r="I544" i="1"/>
  <c r="I612" i="1"/>
  <c r="I527" i="1"/>
  <c r="I286" i="1"/>
  <c r="I314" i="1"/>
  <c r="I358" i="1"/>
  <c r="I546" i="1"/>
  <c r="I285" i="1"/>
  <c r="I545" i="1"/>
  <c r="H5" i="2"/>
  <c r="I292" i="1"/>
  <c r="I552" i="1"/>
  <c r="I580" i="1"/>
  <c r="I291" i="1"/>
  <c r="I551" i="1"/>
  <c r="I567" i="1"/>
  <c r="I583" i="1"/>
  <c r="I290" i="1"/>
  <c r="I578" i="1"/>
  <c r="I582" i="1"/>
  <c r="I586" i="1"/>
  <c r="I553" i="1"/>
  <c r="I577" i="1"/>
  <c r="I581" i="1"/>
  <c r="I585" i="1"/>
  <c r="H90" i="2"/>
  <c r="I90" i="2" s="1"/>
  <c r="I564" i="1"/>
  <c r="I572" i="1"/>
  <c r="I563" i="1"/>
  <c r="I571" i="1"/>
  <c r="I603" i="1"/>
  <c r="I566" i="1"/>
  <c r="I570" i="1"/>
  <c r="I602" i="1"/>
  <c r="I565" i="1"/>
  <c r="I569" i="1"/>
  <c r="I573" i="1"/>
  <c r="I605" i="1"/>
  <c r="H79" i="2"/>
  <c r="I443" i="1"/>
  <c r="I469" i="1"/>
  <c r="H73" i="2"/>
  <c r="I424" i="1"/>
  <c r="I436" i="1"/>
  <c r="I464" i="1"/>
  <c r="I484" i="1"/>
  <c r="I568" i="1"/>
  <c r="I435" i="1"/>
  <c r="I487" i="1"/>
  <c r="I422" i="1"/>
  <c r="H61" i="2"/>
  <c r="I308" i="1"/>
  <c r="I316" i="1"/>
  <c r="I352" i="1"/>
  <c r="I360" i="1"/>
  <c r="I432" i="1"/>
  <c r="I598" i="1"/>
  <c r="I309" i="1"/>
  <c r="I317" i="1"/>
  <c r="I329" i="1"/>
  <c r="I353" i="1"/>
  <c r="I385" i="1"/>
  <c r="I252" i="1"/>
  <c r="H55" i="2"/>
  <c r="I535" i="1"/>
  <c r="I526" i="1"/>
  <c r="I590" i="1"/>
  <c r="I293" i="1"/>
  <c r="H51" i="2"/>
  <c r="I456" i="1"/>
  <c r="I504" i="1"/>
  <c r="I463" i="1"/>
  <c r="I471" i="1"/>
  <c r="I479" i="1"/>
  <c r="I491" i="1"/>
  <c r="I450" i="1"/>
  <c r="I462" i="1"/>
  <c r="I505" i="1"/>
  <c r="I525" i="1"/>
  <c r="H46" i="2"/>
  <c r="I508" i="1"/>
  <c r="I532" i="1"/>
  <c r="I507" i="1"/>
  <c r="I523" i="1"/>
  <c r="I531" i="1"/>
  <c r="I294" i="1"/>
  <c r="I498" i="1"/>
  <c r="I518" i="1"/>
  <c r="I493" i="1"/>
  <c r="I517" i="1"/>
  <c r="I537" i="1"/>
  <c r="H41" i="2"/>
  <c r="I392" i="1"/>
  <c r="I391" i="1"/>
  <c r="I390" i="1"/>
  <c r="I263" i="1"/>
  <c r="H36" i="2"/>
  <c r="I288" i="1"/>
  <c r="I492" i="1"/>
  <c r="I500" i="1"/>
  <c r="I512" i="1"/>
  <c r="I283" i="1"/>
  <c r="I287" i="1"/>
  <c r="I499" i="1"/>
  <c r="I503" i="1"/>
  <c r="I519" i="1"/>
  <c r="I282" i="1"/>
  <c r="I330" i="1"/>
  <c r="I506" i="1"/>
  <c r="I514" i="1"/>
  <c r="I522" i="1"/>
  <c r="I281" i="1"/>
  <c r="I497" i="1"/>
  <c r="I501" i="1"/>
  <c r="I529" i="1"/>
  <c r="H20" i="2"/>
  <c r="I383" i="1"/>
  <c r="I334" i="1"/>
  <c r="I374" i="1"/>
  <c r="I297" i="1"/>
  <c r="I437" i="1"/>
  <c r="I251" i="1"/>
  <c r="H59" i="2"/>
  <c r="I396" i="1"/>
  <c r="I400" i="1"/>
  <c r="I404" i="1"/>
  <c r="I440" i="1"/>
  <c r="I399" i="1"/>
  <c r="I403" i="1"/>
  <c r="I407" i="1"/>
  <c r="I318" i="1"/>
  <c r="I398" i="1"/>
  <c r="I402" i="1"/>
  <c r="I406" i="1"/>
  <c r="I397" i="1"/>
  <c r="I401" i="1"/>
  <c r="I405" i="1"/>
  <c r="H12" i="2"/>
  <c r="I348" i="1"/>
  <c r="I548" i="1"/>
  <c r="I556" i="1"/>
  <c r="I584" i="1"/>
  <c r="I608" i="1"/>
  <c r="I543" i="1"/>
  <c r="I579" i="1"/>
  <c r="I587" i="1"/>
  <c r="I599" i="1"/>
  <c r="I542" i="1"/>
  <c r="I349" i="1"/>
  <c r="I557" i="1"/>
  <c r="I593" i="1"/>
  <c r="H74" i="2"/>
  <c r="I460" i="1"/>
  <c r="I459" i="1"/>
  <c r="I310" i="1"/>
  <c r="I354" i="1"/>
  <c r="I482" i="1"/>
  <c r="I481" i="1"/>
  <c r="I203" i="1"/>
  <c r="H62" i="2"/>
  <c r="I376" i="1"/>
  <c r="I380" i="1"/>
  <c r="I452" i="1"/>
  <c r="I480" i="1"/>
  <c r="I576" i="1"/>
  <c r="I379" i="1"/>
  <c r="I378" i="1"/>
  <c r="I562" i="1"/>
  <c r="I377" i="1"/>
  <c r="I457" i="1"/>
  <c r="I473" i="1"/>
  <c r="I561" i="1"/>
  <c r="H56" i="2"/>
  <c r="I600" i="1"/>
  <c r="I502" i="1"/>
  <c r="I465" i="1"/>
  <c r="I533" i="1"/>
  <c r="H52" i="2"/>
  <c r="I300" i="1"/>
  <c r="I384" i="1"/>
  <c r="I339" i="1"/>
  <c r="I375" i="1"/>
  <c r="I366" i="1"/>
  <c r="I365" i="1"/>
  <c r="I148" i="1"/>
  <c r="H47" i="2"/>
  <c r="I336" i="1"/>
  <c r="H42" i="2"/>
  <c r="I420" i="1"/>
  <c r="I387" i="1"/>
  <c r="I554" i="1"/>
  <c r="I421" i="1"/>
  <c r="I278" i="1"/>
  <c r="H33" i="2"/>
  <c r="I304" i="1"/>
  <c r="I344" i="1"/>
  <c r="I319" i="1"/>
  <c r="I331" i="1"/>
  <c r="I335" i="1"/>
  <c r="I439" i="1"/>
  <c r="I555" i="1"/>
  <c r="I298" i="1"/>
  <c r="I609" i="1"/>
  <c r="I260" i="1"/>
  <c r="H21" i="2"/>
  <c r="I388" i="1"/>
  <c r="I423" i="1"/>
  <c r="I483" i="1"/>
  <c r="I438" i="1"/>
  <c r="I461" i="1"/>
  <c r="I236" i="1"/>
  <c r="H13" i="2"/>
  <c r="I261" i="1"/>
  <c r="I277" i="1"/>
  <c r="I275" i="1"/>
  <c r="I245" i="1"/>
  <c r="I269" i="1"/>
  <c r="I268" i="1"/>
  <c r="I276" i="1"/>
  <c r="I267" i="1"/>
  <c r="I271" i="1"/>
  <c r="I274" i="1"/>
  <c r="I279" i="1"/>
  <c r="I270" i="1"/>
  <c r="I42" i="1"/>
  <c r="I257" i="1"/>
  <c r="I243" i="1"/>
  <c r="I195" i="1"/>
  <c r="I199" i="1"/>
  <c r="I176" i="1"/>
  <c r="I196" i="1"/>
  <c r="I244" i="1"/>
  <c r="I185" i="1"/>
  <c r="I174" i="1"/>
  <c r="I202" i="1"/>
  <c r="I210" i="1"/>
  <c r="I234" i="1"/>
  <c r="I242" i="1"/>
  <c r="I200" i="1"/>
  <c r="I256" i="1"/>
  <c r="I209" i="1"/>
  <c r="I253" i="1"/>
  <c r="I198" i="1"/>
  <c r="I258" i="1"/>
  <c r="I191" i="1"/>
  <c r="I169" i="1"/>
  <c r="I177" i="1"/>
  <c r="I193" i="1"/>
  <c r="I156" i="1"/>
  <c r="I170" i="1"/>
  <c r="I178" i="1"/>
  <c r="I194" i="1"/>
  <c r="I246" i="1"/>
  <c r="I157" i="1"/>
  <c r="I171" i="1"/>
  <c r="I179" i="1"/>
  <c r="I247" i="1"/>
  <c r="I163" i="1"/>
  <c r="I216" i="1"/>
  <c r="I228" i="1"/>
  <c r="I225" i="1"/>
  <c r="I206" i="1"/>
  <c r="I230" i="1"/>
  <c r="I211" i="1"/>
  <c r="I231" i="1"/>
  <c r="I204" i="1"/>
  <c r="I43" i="1"/>
  <c r="I165" i="1"/>
  <c r="I205" i="1"/>
  <c r="I250" i="1"/>
  <c r="I168" i="1"/>
  <c r="I220" i="1"/>
  <c r="I181" i="1"/>
  <c r="I180" i="1"/>
  <c r="I214" i="1"/>
  <c r="I215" i="1"/>
  <c r="I227" i="1"/>
  <c r="I235" i="1"/>
  <c r="I237" i="1"/>
  <c r="I240" i="1"/>
  <c r="I189" i="1"/>
  <c r="I186" i="1"/>
  <c r="I145" i="1"/>
  <c r="I187" i="1"/>
  <c r="I172" i="1"/>
  <c r="I188" i="1"/>
  <c r="I192" i="1"/>
  <c r="I208" i="1"/>
  <c r="I224" i="1"/>
  <c r="I66" i="1"/>
  <c r="I217" i="1"/>
  <c r="I190" i="1"/>
  <c r="I239" i="1"/>
  <c r="I197" i="1"/>
  <c r="I213" i="1"/>
  <c r="I226" i="1"/>
  <c r="I254" i="1"/>
  <c r="I149" i="1"/>
  <c r="I146" i="1"/>
  <c r="I212" i="1"/>
  <c r="I229" i="1"/>
  <c r="I249" i="1"/>
  <c r="I219" i="1"/>
  <c r="I23" i="1"/>
  <c r="I155" i="1"/>
  <c r="I182" i="1"/>
  <c r="I183" i="1"/>
  <c r="I184" i="1"/>
  <c r="I166" i="1"/>
  <c r="I153" i="1"/>
  <c r="I167" i="1"/>
  <c r="I154" i="1"/>
  <c r="I159" i="1"/>
  <c r="I248" i="1"/>
  <c r="I160" i="1"/>
  <c r="I218" i="1"/>
  <c r="I238" i="1"/>
  <c r="I175" i="1"/>
  <c r="I207" i="1"/>
  <c r="I259" i="1"/>
  <c r="I232" i="1"/>
  <c r="I147" i="1"/>
  <c r="I151" i="1"/>
  <c r="I173" i="1"/>
  <c r="I201" i="1"/>
  <c r="I221" i="1"/>
  <c r="I233" i="1"/>
  <c r="I152" i="1"/>
  <c r="I161" i="1"/>
  <c r="I222" i="1"/>
  <c r="I162" i="1"/>
  <c r="I223" i="1"/>
  <c r="I150" i="1"/>
  <c r="I158" i="1"/>
  <c r="I144" i="1"/>
  <c r="I164" i="1"/>
  <c r="I15" i="1"/>
  <c r="I51" i="1"/>
  <c r="I103" i="1"/>
  <c r="I16" i="1"/>
  <c r="I24" i="1"/>
  <c r="I48" i="1"/>
  <c r="I100" i="1"/>
  <c r="I104" i="1"/>
  <c r="I25" i="1"/>
  <c r="I101" i="1"/>
  <c r="I117" i="1"/>
  <c r="I14" i="1"/>
  <c r="I38" i="1"/>
  <c r="I50" i="1"/>
  <c r="I98" i="1"/>
  <c r="I59" i="1"/>
  <c r="I127" i="1"/>
  <c r="I64" i="1"/>
  <c r="I57" i="1"/>
  <c r="I58" i="1"/>
  <c r="I126" i="1"/>
  <c r="I96" i="1"/>
  <c r="I13" i="1"/>
  <c r="I90" i="1"/>
  <c r="I123" i="1"/>
  <c r="I56" i="1"/>
  <c r="I84" i="1"/>
  <c r="I17" i="1"/>
  <c r="I106" i="1"/>
  <c r="I134" i="1"/>
  <c r="I63" i="1"/>
  <c r="I67" i="1"/>
  <c r="I71" i="1"/>
  <c r="I131" i="1"/>
  <c r="I132" i="1"/>
  <c r="I129" i="1"/>
  <c r="I70" i="1"/>
  <c r="I11" i="1"/>
  <c r="I19" i="1"/>
  <c r="I31" i="1"/>
  <c r="I87" i="1"/>
  <c r="I91" i="1"/>
  <c r="I95" i="1"/>
  <c r="I107" i="1"/>
  <c r="I12" i="1"/>
  <c r="I20" i="1"/>
  <c r="I28" i="1"/>
  <c r="I32" i="1"/>
  <c r="I40" i="1"/>
  <c r="I116" i="1"/>
  <c r="I21" i="1"/>
  <c r="I37" i="1"/>
  <c r="I45" i="1"/>
  <c r="I77" i="1"/>
  <c r="I105" i="1"/>
  <c r="I113" i="1"/>
  <c r="I110" i="1"/>
  <c r="I35" i="1"/>
  <c r="I81" i="1"/>
  <c r="I26" i="1"/>
  <c r="I139" i="1"/>
  <c r="I60" i="1"/>
  <c r="I80" i="1"/>
  <c r="I92" i="1"/>
  <c r="I124" i="1"/>
  <c r="I61" i="1"/>
  <c r="I97" i="1"/>
  <c r="I39" i="1"/>
  <c r="I111" i="1"/>
  <c r="I36" i="1"/>
  <c r="I88" i="1"/>
  <c r="I112" i="1"/>
  <c r="I89" i="1"/>
  <c r="I22" i="1"/>
  <c r="I55" i="1"/>
  <c r="I86" i="1"/>
  <c r="I7" i="1"/>
  <c r="I72" i="1"/>
  <c r="I133" i="1"/>
  <c r="I141" i="1"/>
  <c r="I18" i="1"/>
  <c r="I142" i="1"/>
  <c r="I115" i="1"/>
  <c r="I119" i="1"/>
  <c r="I52" i="1"/>
  <c r="I68" i="1"/>
  <c r="I76" i="1"/>
  <c r="I120" i="1"/>
  <c r="I53" i="1"/>
  <c r="I73" i="1"/>
  <c r="I85" i="1"/>
  <c r="I125" i="1"/>
  <c r="I137" i="1"/>
  <c r="I46" i="1"/>
  <c r="I54" i="1"/>
  <c r="I138" i="1"/>
  <c r="I99" i="1"/>
  <c r="I102" i="1"/>
  <c r="I47" i="1"/>
  <c r="I75" i="1"/>
  <c r="I79" i="1"/>
  <c r="I140" i="1"/>
  <c r="I62" i="1"/>
  <c r="I78" i="1"/>
  <c r="I82" i="1"/>
  <c r="I27" i="1"/>
  <c r="I30" i="1"/>
  <c r="I83" i="1"/>
  <c r="I135" i="1"/>
  <c r="I69" i="1"/>
  <c r="I74" i="1"/>
  <c r="I130" i="1"/>
  <c r="I8" i="1"/>
  <c r="I44" i="1"/>
  <c r="I108" i="1"/>
  <c r="I128" i="1"/>
  <c r="I136" i="1"/>
  <c r="I9" i="1"/>
  <c r="I33" i="1"/>
  <c r="I49" i="1"/>
  <c r="I65" i="1"/>
  <c r="I93" i="1"/>
  <c r="I121" i="1"/>
  <c r="I94" i="1"/>
  <c r="I114" i="1"/>
  <c r="I118" i="1"/>
  <c r="I122" i="1"/>
  <c r="I143" i="1"/>
  <c r="I29" i="1"/>
  <c r="I41" i="1"/>
  <c r="I109" i="1"/>
  <c r="I10" i="1"/>
  <c r="I34" i="1"/>
  <c r="I5" i="1"/>
  <c r="I6" i="1"/>
  <c r="I6" i="2" l="1"/>
  <c r="I9" i="2"/>
  <c r="I10" i="2"/>
  <c r="I12" i="2"/>
  <c r="I13" i="2"/>
  <c r="I14" i="2"/>
  <c r="I15" i="2"/>
  <c r="I59" i="2"/>
  <c r="I17" i="2"/>
  <c r="I18" i="2"/>
  <c r="I19" i="2"/>
  <c r="I20" i="2"/>
  <c r="I21" i="2"/>
  <c r="I22" i="2"/>
  <c r="I23" i="2"/>
  <c r="I25" i="2"/>
  <c r="I26" i="2"/>
  <c r="I30" i="2"/>
  <c r="I33" i="2"/>
  <c r="I35" i="2"/>
  <c r="I36" i="2"/>
  <c r="I38" i="2"/>
  <c r="I40" i="2"/>
  <c r="I41" i="2"/>
  <c r="I42" i="2"/>
  <c r="I44" i="2"/>
  <c r="I45" i="2"/>
  <c r="I47" i="2"/>
  <c r="I51" i="2"/>
  <c r="I52" i="2"/>
  <c r="I55" i="2"/>
  <c r="I56" i="2"/>
  <c r="I58" i="2"/>
  <c r="I61" i="2"/>
  <c r="I62" i="2"/>
  <c r="I64" i="2"/>
  <c r="I66" i="2"/>
  <c r="I68" i="2"/>
  <c r="I70" i="2"/>
  <c r="I71" i="2"/>
  <c r="I73" i="2"/>
  <c r="I74" i="2"/>
  <c r="I75" i="2"/>
  <c r="I76" i="2"/>
  <c r="I79" i="2"/>
  <c r="I82" i="2"/>
  <c r="I83" i="2"/>
  <c r="I85" i="2"/>
  <c r="I86" i="2"/>
  <c r="I78" i="2"/>
  <c r="I3" i="2"/>
  <c r="I4" i="2"/>
  <c r="I5" i="2"/>
  <c r="I67" i="2" l="1"/>
  <c r="I4" i="1"/>
  <c r="I46" i="2"/>
  <c r="I3" i="1"/>
  <c r="B2734" i="1" l="1"/>
  <c r="B2729" i="1"/>
  <c r="B2745" i="1"/>
  <c r="B2761" i="1"/>
  <c r="B2777" i="1"/>
  <c r="B2793" i="1"/>
  <c r="B2809" i="1"/>
  <c r="B2825" i="1"/>
  <c r="B2841" i="1"/>
  <c r="B2857" i="1"/>
  <c r="B2873" i="1"/>
  <c r="B2889" i="1"/>
  <c r="B2731" i="1"/>
  <c r="B2754" i="1"/>
  <c r="B2775" i="1"/>
  <c r="B2796" i="1"/>
  <c r="B2818" i="1"/>
  <c r="B2839" i="1"/>
  <c r="B2860" i="1"/>
  <c r="B2722" i="1"/>
  <c r="B2733" i="1"/>
  <c r="B2749" i="1"/>
  <c r="B2765" i="1"/>
  <c r="B2781" i="1"/>
  <c r="B2797" i="1"/>
  <c r="B2813" i="1"/>
  <c r="B2829" i="1"/>
  <c r="B2845" i="1"/>
  <c r="B2861" i="1"/>
  <c r="B2877" i="1"/>
  <c r="B2893" i="1"/>
  <c r="B2738" i="1"/>
  <c r="B2759" i="1"/>
  <c r="B2780" i="1"/>
  <c r="B2802" i="1"/>
  <c r="B2823" i="1"/>
  <c r="B2726" i="1"/>
  <c r="B2721" i="1"/>
  <c r="B2737" i="1"/>
  <c r="B2753" i="1"/>
  <c r="B2769" i="1"/>
  <c r="B2785" i="1"/>
  <c r="B2801" i="1"/>
  <c r="B2817" i="1"/>
  <c r="B2833" i="1"/>
  <c r="B2849" i="1"/>
  <c r="B2865" i="1"/>
  <c r="B2881" i="1"/>
  <c r="B2897" i="1"/>
  <c r="B2730" i="1"/>
  <c r="B2725" i="1"/>
  <c r="B2741" i="1"/>
  <c r="B2757" i="1"/>
  <c r="B2773" i="1"/>
  <c r="B2789" i="1"/>
  <c r="B2805" i="1"/>
  <c r="B2821" i="1"/>
  <c r="B2837" i="1"/>
  <c r="B2853" i="1"/>
  <c r="B2869" i="1"/>
  <c r="B2885" i="1"/>
  <c r="B2901" i="1"/>
  <c r="B2723" i="1"/>
  <c r="B2748" i="1"/>
  <c r="B2770" i="1"/>
  <c r="B2791" i="1"/>
  <c r="B2812" i="1"/>
  <c r="B2834" i="1"/>
  <c r="B2855" i="1"/>
  <c r="B2876" i="1"/>
  <c r="B2898" i="1"/>
  <c r="B2915" i="1"/>
  <c r="B2931" i="1"/>
  <c r="B2947" i="1"/>
  <c r="B2963" i="1"/>
  <c r="B2979" i="1"/>
  <c r="B2732" i="1"/>
  <c r="B2755" i="1"/>
  <c r="B2776" i="1"/>
  <c r="B2798" i="1"/>
  <c r="B2819" i="1"/>
  <c r="B2840" i="1"/>
  <c r="B2862" i="1"/>
  <c r="B2883" i="1"/>
  <c r="B2904" i="1"/>
  <c r="B2727" i="1"/>
  <c r="B2751" i="1"/>
  <c r="B2772" i="1"/>
  <c r="B2794" i="1"/>
  <c r="B2815" i="1"/>
  <c r="B2836" i="1"/>
  <c r="B2858" i="1"/>
  <c r="B2879" i="1"/>
  <c r="B2900" i="1"/>
  <c r="B2917" i="1"/>
  <c r="B2933" i="1"/>
  <c r="B2949" i="1"/>
  <c r="B2965" i="1"/>
  <c r="B2981" i="1"/>
  <c r="B2743" i="1"/>
  <c r="B2828" i="1"/>
  <c r="B2871" i="1"/>
  <c r="B2903" i="1"/>
  <c r="B2923" i="1"/>
  <c r="B2943" i="1"/>
  <c r="B2967" i="1"/>
  <c r="B2987" i="1"/>
  <c r="B2724" i="1"/>
  <c r="B2787" i="1"/>
  <c r="B2872" i="1"/>
  <c r="B2735" i="1"/>
  <c r="B2820" i="1"/>
  <c r="B2905" i="1"/>
  <c r="B2969" i="1"/>
  <c r="B2728" i="1"/>
  <c r="B2795" i="1"/>
  <c r="B2859" i="1"/>
  <c r="B2918" i="1"/>
  <c r="B2966" i="1"/>
  <c r="B2928" i="1"/>
  <c r="B2952" i="1"/>
  <c r="B2988" i="1"/>
  <c r="B2800" i="1"/>
  <c r="B2843" i="1"/>
  <c r="B2906" i="1"/>
  <c r="B2938" i="1"/>
  <c r="B2986" i="1"/>
  <c r="B2980" i="1"/>
  <c r="B2940" i="1"/>
  <c r="B2827" i="1"/>
  <c r="B2910" i="1"/>
  <c r="B2942" i="1"/>
  <c r="B2990" i="1"/>
  <c r="B2960" i="1"/>
  <c r="B2956" i="1"/>
  <c r="B2764" i="1"/>
  <c r="B2844" i="1"/>
  <c r="B2882" i="1"/>
  <c r="B2907" i="1"/>
  <c r="B2927" i="1"/>
  <c r="B2951" i="1"/>
  <c r="B2971" i="1"/>
  <c r="B2991" i="1"/>
  <c r="B2739" i="1"/>
  <c r="B2766" i="1"/>
  <c r="B2792" i="1"/>
  <c r="B2824" i="1"/>
  <c r="B2851" i="1"/>
  <c r="B2878" i="1"/>
  <c r="B2740" i="1"/>
  <c r="B2767" i="1"/>
  <c r="B2799" i="1"/>
  <c r="B2826" i="1"/>
  <c r="B2852" i="1"/>
  <c r="B2884" i="1"/>
  <c r="B2909" i="1"/>
  <c r="B2929" i="1"/>
  <c r="B2953" i="1"/>
  <c r="B2973" i="1"/>
  <c r="B2736" i="1"/>
  <c r="B2779" i="1"/>
  <c r="B2886" i="1"/>
  <c r="B2954" i="1"/>
  <c r="B2916" i="1"/>
  <c r="B2786" i="1"/>
  <c r="B2850" i="1"/>
  <c r="B2887" i="1"/>
  <c r="B2911" i="1"/>
  <c r="B2935" i="1"/>
  <c r="B2955" i="1"/>
  <c r="B2975" i="1"/>
  <c r="B2744" i="1"/>
  <c r="B2771" i="1"/>
  <c r="B2803" i="1"/>
  <c r="B2830" i="1"/>
  <c r="B2856" i="1"/>
  <c r="B2888" i="1"/>
  <c r="B2746" i="1"/>
  <c r="B2778" i="1"/>
  <c r="B2804" i="1"/>
  <c r="B2831" i="1"/>
  <c r="B2863" i="1"/>
  <c r="B2890" i="1"/>
  <c r="B2913" i="1"/>
  <c r="B2937" i="1"/>
  <c r="B2957" i="1"/>
  <c r="B2977" i="1"/>
  <c r="B2742" i="1"/>
  <c r="B2763" i="1"/>
  <c r="B2784" i="1"/>
  <c r="B2806" i="1"/>
  <c r="B2870" i="1"/>
  <c r="B2958" i="1"/>
  <c r="B2920" i="1"/>
  <c r="B2807" i="1"/>
  <c r="B2866" i="1"/>
  <c r="B2892" i="1"/>
  <c r="B2919" i="1"/>
  <c r="B2939" i="1"/>
  <c r="B2959" i="1"/>
  <c r="B2983" i="1"/>
  <c r="B2750" i="1"/>
  <c r="B2782" i="1"/>
  <c r="B2808" i="1"/>
  <c r="B2835" i="1"/>
  <c r="B2867" i="1"/>
  <c r="B2894" i="1"/>
  <c r="B2756" i="1"/>
  <c r="B2783" i="1"/>
  <c r="B2810" i="1"/>
  <c r="B2842" i="1"/>
  <c r="B2868" i="1"/>
  <c r="B2895" i="1"/>
  <c r="B2921" i="1"/>
  <c r="B2941" i="1"/>
  <c r="B2961" i="1"/>
  <c r="B2985" i="1"/>
  <c r="B2720" i="1"/>
  <c r="B2747" i="1"/>
  <c r="B2768" i="1"/>
  <c r="B2790" i="1"/>
  <c r="B2811" i="1"/>
  <c r="B2832" i="1"/>
  <c r="B2854" i="1"/>
  <c r="B2875" i="1"/>
  <c r="B2896" i="1"/>
  <c r="B2914" i="1"/>
  <c r="B2930" i="1"/>
  <c r="B2946" i="1"/>
  <c r="B2962" i="1"/>
  <c r="B2978" i="1"/>
  <c r="B2912" i="1"/>
  <c r="B2976" i="1"/>
  <c r="B2948" i="1"/>
  <c r="B2936" i="1"/>
  <c r="B2908" i="1"/>
  <c r="B2972" i="1"/>
  <c r="B2760" i="1"/>
  <c r="B2814" i="1"/>
  <c r="B2846" i="1"/>
  <c r="B2899" i="1"/>
  <c r="B2762" i="1"/>
  <c r="B2788" i="1"/>
  <c r="B2847" i="1"/>
  <c r="B2874" i="1"/>
  <c r="B2925" i="1"/>
  <c r="B2945" i="1"/>
  <c r="B2989" i="1"/>
  <c r="B2752" i="1"/>
  <c r="B2774" i="1"/>
  <c r="B2816" i="1"/>
  <c r="B2838" i="1"/>
  <c r="B2880" i="1"/>
  <c r="B2902" i="1"/>
  <c r="B2934" i="1"/>
  <c r="B2950" i="1"/>
  <c r="B2982" i="1"/>
  <c r="B2992" i="1"/>
  <c r="B2964" i="1"/>
  <c r="B2924" i="1"/>
  <c r="B2758" i="1"/>
  <c r="B2822" i="1"/>
  <c r="B2864" i="1"/>
  <c r="B2922" i="1"/>
  <c r="B2970" i="1"/>
  <c r="B2944" i="1"/>
  <c r="B2968" i="1"/>
  <c r="B2848" i="1"/>
  <c r="B2891" i="1"/>
  <c r="B2926" i="1"/>
  <c r="B2974" i="1"/>
  <c r="B2932" i="1"/>
  <c r="B2984" i="1"/>
</calcChain>
</file>

<file path=xl/sharedStrings.xml><?xml version="1.0" encoding="utf-8"?>
<sst xmlns="http://schemas.openxmlformats.org/spreadsheetml/2006/main" count="4835" uniqueCount="1178">
  <si>
    <t>Ordem</t>
  </si>
  <si>
    <t>Programa</t>
  </si>
  <si>
    <t>Data</t>
  </si>
  <si>
    <t>Despesa</t>
  </si>
  <si>
    <t>Beneficiário</t>
  </si>
  <si>
    <t>Valor</t>
  </si>
  <si>
    <t>Saldo</t>
  </si>
  <si>
    <t>ADMINISTRAÇÃO</t>
  </si>
  <si>
    <t>AGRONOMIA (PRODUÇÃO VEGETAL)</t>
  </si>
  <si>
    <t>ALIMENTAÇÃO E NUTRIÇÃO</t>
  </si>
  <si>
    <t>AQUICULTURA E DESENVOLVIMENTO SUSTENTÁVEL</t>
  </si>
  <si>
    <t>ASSISTÊNCIA FARMACÊUTICA</t>
  </si>
  <si>
    <t>BIOENERGIA - UEL - UEM - UEPG - UNICENTRO - UNIOESTE - UFPR</t>
  </si>
  <si>
    <t>BIOINFORMÁTICA</t>
  </si>
  <si>
    <t>BIOLOGIA CELULAR E MOLECULAR</t>
  </si>
  <si>
    <t>BOTÂNICA</t>
  </si>
  <si>
    <t>CIÊNCIA ANIMAL</t>
  </si>
  <si>
    <t>CIÊNCIA DO SOLO</t>
  </si>
  <si>
    <t>CIÊNCIA POLÍTICA</t>
  </si>
  <si>
    <t>CIÊNCIAS (BIOQUÍMICA)</t>
  </si>
  <si>
    <t>CIÊNCIAS BIOLÓGICAS (ENTOMOLOGIA)</t>
  </si>
  <si>
    <t>CIÊNCIAS FARMACÊUTICAS</t>
  </si>
  <si>
    <t>CIÊNCIAS GEODÉSICAS</t>
  </si>
  <si>
    <t>CIÊNCIAS VETERINÁRIAS</t>
  </si>
  <si>
    <t>COMUNICAÇÃO</t>
  </si>
  <si>
    <t>CONTABILIDADE</t>
  </si>
  <si>
    <t>DESENVOLVIMENTO ECONÔMICO</t>
  </si>
  <si>
    <t>DESENVOLVIMENTO TERRITORIAL SUSTENTÁVEL</t>
  </si>
  <si>
    <t>DESIGN</t>
  </si>
  <si>
    <t>DIREITO</t>
  </si>
  <si>
    <t>ECOLOGIA E CONSERVAÇÃO</t>
  </si>
  <si>
    <t>EDUCAÇÃO</t>
  </si>
  <si>
    <t>EDUCAÇÃO EM CIÊNCIAS E EM MATEMÁTICA</t>
  </si>
  <si>
    <t>EDUCAÇÃO FÍSICA</t>
  </si>
  <si>
    <t>ENFERMAGEM</t>
  </si>
  <si>
    <t>ENGENHARIA AMBIENTAL</t>
  </si>
  <si>
    <t>ENGENHARIA DE ALIMENTOS</t>
  </si>
  <si>
    <t>ENGENHARIA DE BIOPROCESSOS E BIOTECNOLOGIA</t>
  </si>
  <si>
    <t>ENGENHARIA DE CONSTRUÇÃO CIVIL</t>
  </si>
  <si>
    <t>ENGENHARIA DE PRODUÇÃO</t>
  </si>
  <si>
    <t>ENGENHARIA DE RECURSOS HÍDRICOS E AMBIENTAL</t>
  </si>
  <si>
    <t>ENGENHARIA E CIÊNCIA DOS MATERIAIS</t>
  </si>
  <si>
    <t>ENGENHARIA ELÉTRICA</t>
  </si>
  <si>
    <t>ENGENHARIA FLORESTAL</t>
  </si>
  <si>
    <t>ENGENHARIA MECÂNICA</t>
  </si>
  <si>
    <t>ENGENHARIA QUÍMICA</t>
  </si>
  <si>
    <t>FARMACOLOGIA</t>
  </si>
  <si>
    <t>FILOSOFIA</t>
  </si>
  <si>
    <t>FILOSOFIA PROFISSIONAL</t>
  </si>
  <si>
    <t>FÍSICA</t>
  </si>
  <si>
    <t>FISIOLOGIA</t>
  </si>
  <si>
    <t>GENÉTICA</t>
  </si>
  <si>
    <t>GEOGRAFIA</t>
  </si>
  <si>
    <t>GEOLOGIA</t>
  </si>
  <si>
    <t>HISTÓRIA</t>
  </si>
  <si>
    <t>INFORMÁTICA</t>
  </si>
  <si>
    <t>LETRAS</t>
  </si>
  <si>
    <t>MATEMÁTICA</t>
  </si>
  <si>
    <t>MEDICINA (CLÍNICA CIRÚRGICA)</t>
  </si>
  <si>
    <t>MEIO AMBIENTE E DESENVOLVIMENTO</t>
  </si>
  <si>
    <t>MÉTODOS NUMÉRICOS EM ENGENHARIA</t>
  </si>
  <si>
    <t>MICROBIOLOGIA, PARASITOLOGIA E PATOLOGIA</t>
  </si>
  <si>
    <t>MÚSICA</t>
  </si>
  <si>
    <t>ODONTOLOGIA</t>
  </si>
  <si>
    <t>PLANEJAMENTO URBANO</t>
  </si>
  <si>
    <t>POLÍTICAS PÚBLICAS</t>
  </si>
  <si>
    <t>PSICOLOGIA</t>
  </si>
  <si>
    <t>QUÍMICA</t>
  </si>
  <si>
    <t>SAÚDE DA CRIANÇA E DO ADOLESCENTE</t>
  </si>
  <si>
    <t>SISTEMAS COSTEIROS E OCEÂNICOS</t>
  </si>
  <si>
    <t>SOCIOLOGIA</t>
  </si>
  <si>
    <t>TURISMO</t>
  </si>
  <si>
    <t>ZOOLOGIA</t>
  </si>
  <si>
    <t>ZOOTECNIA</t>
  </si>
  <si>
    <t>DESENVOLVIMENTO ECONÔMICO PROFISSIONAL</t>
  </si>
  <si>
    <t>EDUCAÇÃO: TEORIA E PRÁTICA DE ENSINO</t>
  </si>
  <si>
    <t>ENFERMAGEM PROFISSIONAL</t>
  </si>
  <si>
    <t>Ensino das Ciências Ambientais (PROFCIAMB) - Em rede</t>
  </si>
  <si>
    <t>ENSINO DE HISTÓRIA - PROFISSIONAL</t>
  </si>
  <si>
    <t>MATEMÁTICA EM REDE NACIONAL</t>
  </si>
  <si>
    <t>MEIO AMBIENTE URBANO E INDUSTRIAL</t>
  </si>
  <si>
    <t>MULTICÊNTRICO EM BIOQUÍMICA E BIOLOGIA MOLECULAR</t>
  </si>
  <si>
    <t>SAÚDE COLETIVA</t>
  </si>
  <si>
    <t>Ciências Sociais Aplicadas</t>
  </si>
  <si>
    <t>Ciências Agrárias</t>
  </si>
  <si>
    <t>Ciências da Saúde</t>
  </si>
  <si>
    <t>Ciências Humanas</t>
  </si>
  <si>
    <t>Palotina</t>
  </si>
  <si>
    <t>Pró-Reitoria de Pesquisa e Pós-Graduação</t>
  </si>
  <si>
    <t>Educação Profissional e Tecnológica</t>
  </si>
  <si>
    <t>Ciências Biológicas</t>
  </si>
  <si>
    <t>Ciências da Terra</t>
  </si>
  <si>
    <t>Artes, Comunicação e Design</t>
  </si>
  <si>
    <t>Litoral</t>
  </si>
  <si>
    <t>Ciências Jurídicas</t>
  </si>
  <si>
    <t>Educação</t>
  </si>
  <si>
    <t>Ciências Exatas</t>
  </si>
  <si>
    <t>Tecnologia</t>
  </si>
  <si>
    <t>Intersetorial - Setor de Ciências Exatas e Tecnologia</t>
  </si>
  <si>
    <t>Intersetorial - Setor de Ciências Agrárias e Ciências da Terra</t>
  </si>
  <si>
    <t>PRPPG</t>
  </si>
  <si>
    <t>PPG</t>
  </si>
  <si>
    <t>SETOR</t>
  </si>
  <si>
    <t>Passagens Nacionais</t>
  </si>
  <si>
    <t>Passagens Internacionais</t>
  </si>
  <si>
    <t>Diárias Nacionais</t>
  </si>
  <si>
    <t>Diárias Internacionais</t>
  </si>
  <si>
    <t>Saldo Atual</t>
  </si>
  <si>
    <t>Diárias de Colaboradores</t>
  </si>
  <si>
    <t>Serviços Terceiros</t>
  </si>
  <si>
    <t>Sum of Valor</t>
  </si>
  <si>
    <t>CPF/CNPJ</t>
  </si>
  <si>
    <t>% Utilizado</t>
  </si>
  <si>
    <t>Material de Consumo</t>
  </si>
  <si>
    <t>Saldo Inicial Total</t>
  </si>
  <si>
    <t>Auxilio Financeiro Estudante</t>
  </si>
  <si>
    <t>Auxilio Financeiro Pesquisador</t>
  </si>
  <si>
    <t>Educação em Ciências e em Matemática</t>
  </si>
  <si>
    <t>CIENCIA DO SOLO</t>
  </si>
  <si>
    <t>BIOTECNOLOGIA</t>
  </si>
  <si>
    <t>Aquicultura e Desenvolvimento Sustentável</t>
  </si>
  <si>
    <t>Alimentação e Nutrição</t>
  </si>
  <si>
    <t>TOCOGINECOLOGIA E SAÚDE DA MULHER</t>
  </si>
  <si>
    <t>Medicina Interna e Ciências da Saúde</t>
  </si>
  <si>
    <t>GESTÃO DA INFORMAÇÃO</t>
  </si>
  <si>
    <t>40001016025P6</t>
  </si>
  <si>
    <t>40001016002P6</t>
  </si>
  <si>
    <t>40001016033P9</t>
  </si>
  <si>
    <t>40001016021P0</t>
  </si>
  <si>
    <t>40001016070P1</t>
  </si>
  <si>
    <t>40001016049P2</t>
  </si>
  <si>
    <t>40001016019P6</t>
  </si>
  <si>
    <t>40001016075P3</t>
  </si>
  <si>
    <t>40001016045P7</t>
  </si>
  <si>
    <t>40001016068P7</t>
  </si>
  <si>
    <t>40001016053P0</t>
  </si>
  <si>
    <t>40001016081P3</t>
  </si>
  <si>
    <t>40001016050P0</t>
  </si>
  <si>
    <t>40001016015P0</t>
  </si>
  <si>
    <t>40001016023P3</t>
  </si>
  <si>
    <t>40001016040P5</t>
  </si>
  <si>
    <t>40001016042P8</t>
  </si>
  <si>
    <t>40001016005P5</t>
  </si>
  <si>
    <t>40001016061P2</t>
  </si>
  <si>
    <t>40001016014P4</t>
  </si>
  <si>
    <t>40001016077P6</t>
  </si>
  <si>
    <t>40001016004P9</t>
  </si>
  <si>
    <t>40001016083P6</t>
  </si>
  <si>
    <t>40001016007P8</t>
  </si>
  <si>
    <t>40001016066P4</t>
  </si>
  <si>
    <t>40001016078P2</t>
  </si>
  <si>
    <t>40001016027P9</t>
  </si>
  <si>
    <t>40001016074P7</t>
  </si>
  <si>
    <t>40001016031P6</t>
  </si>
  <si>
    <t>40001016071P8</t>
  </si>
  <si>
    <t>40001016030P0</t>
  </si>
  <si>
    <t>40001016082P0</t>
  </si>
  <si>
    <t>40001016008P4</t>
  </si>
  <si>
    <t>40001016079P9</t>
  </si>
  <si>
    <t>40001016084P2</t>
  </si>
  <si>
    <t>40001016032P2</t>
  </si>
  <si>
    <t>40001016054P6</t>
  </si>
  <si>
    <t>40001016013P8</t>
  </si>
  <si>
    <t>40001016103P7</t>
  </si>
  <si>
    <t>40001016067P0</t>
  </si>
  <si>
    <t>40001016076P0</t>
  </si>
  <si>
    <t>40001016104P3</t>
  </si>
  <si>
    <t>40001016065P8</t>
  </si>
  <si>
    <t>40001016043P4</t>
  </si>
  <si>
    <t>40001016044P0</t>
  </si>
  <si>
    <t>40001016024P0</t>
  </si>
  <si>
    <t>40001016029P1</t>
  </si>
  <si>
    <t>40001016012P1</t>
  </si>
  <si>
    <t>40001016018P0</t>
  </si>
  <si>
    <t>40001016041P1</t>
  </si>
  <si>
    <t>40001016034P5</t>
  </si>
  <si>
    <t>40001016009P0</t>
  </si>
  <si>
    <t>40001016058P1</t>
  </si>
  <si>
    <t>40001016028P5</t>
  </si>
  <si>
    <t>40001016006P1</t>
  </si>
  <si>
    <t>40001016072P4</t>
  </si>
  <si>
    <t>40001016039P7</t>
  </si>
  <si>
    <t>40001016038P0</t>
  </si>
  <si>
    <t>40001016056P9</t>
  </si>
  <si>
    <t>40001016055P2</t>
  </si>
  <si>
    <t>42001013102P6</t>
  </si>
  <si>
    <t>40002012041P8</t>
  </si>
  <si>
    <t>40001016003P2</t>
  </si>
  <si>
    <t>40001016051P7</t>
  </si>
  <si>
    <t>40001016017P3</t>
  </si>
  <si>
    <t>40001016048P6</t>
  </si>
  <si>
    <t>40001016001P0</t>
  </si>
  <si>
    <t>40001016047P0</t>
  </si>
  <si>
    <t>40001016073P0</t>
  </si>
  <si>
    <t>40001016036P8</t>
  </si>
  <si>
    <t>40001016080P7</t>
  </si>
  <si>
    <t>33002045070P4</t>
  </si>
  <si>
    <t>31001017155P1</t>
  </si>
  <si>
    <t>40001016020P4</t>
  </si>
  <si>
    <t>40001016035P1</t>
  </si>
  <si>
    <t>40001016016P7</t>
  </si>
  <si>
    <t>31075010001P2</t>
  </si>
  <si>
    <t>40001016057P5</t>
  </si>
  <si>
    <t>33287015001P7</t>
  </si>
  <si>
    <t>40001016026P2</t>
  </si>
  <si>
    <t>33303002001P9</t>
  </si>
  <si>
    <t>IES</t>
  </si>
  <si>
    <t>CODIGO</t>
  </si>
  <si>
    <t>PROAP</t>
  </si>
  <si>
    <t>PNPD</t>
  </si>
  <si>
    <r>
      <rPr>
        <sz val="10"/>
        <color theme="1"/>
        <rFont val="Calibri"/>
        <family val="2"/>
        <charset val="134"/>
        <scheme val="minor"/>
      </rPr>
      <t xml:space="preserve">                   </t>
    </r>
    <r>
      <rPr>
        <sz val="10"/>
        <color rgb="FF000000"/>
        <rFont val="Calibri"/>
        <family val="3"/>
        <charset val="134"/>
      </rPr>
      <t>UFPR</t>
    </r>
  </si>
  <si>
    <t/>
  </si>
  <si>
    <t>Utilizado</t>
  </si>
  <si>
    <t>Sum of % Utilizado</t>
  </si>
  <si>
    <t>Rótulos de Linha</t>
  </si>
  <si>
    <t>(vazio)</t>
  </si>
  <si>
    <t>Rótulos de Coluna</t>
  </si>
  <si>
    <t>(Tudo)</t>
  </si>
  <si>
    <t>MEDICINA INTERNA E CIÊNCIAS DA SAÚDE</t>
  </si>
  <si>
    <t>SAÚDE DA FAMÍLIA</t>
  </si>
  <si>
    <t>ENGENHARIA DE MANUFATURA</t>
  </si>
  <si>
    <t>ENGENHARIA E TECNOLOGIA AMBIENTAL</t>
  </si>
  <si>
    <t>GESTÃO DE ORGANIZAÇÕES, LIDERANÇA E DECISÃO</t>
  </si>
  <si>
    <t>QUÍMICA EM REDE NACIONAL (PROFQUI)</t>
  </si>
  <si>
    <t>ENSINO DE BIOLOGIA EM REDE NACIONAL (PROFBIO)</t>
  </si>
  <si>
    <t>PROPRIEDADE INTELECTUAL E TRANSFERÊNCIA DE TECNOLOGIA PARA INOVAÇÃO</t>
  </si>
  <si>
    <t>SOCIOLOGIA EM REDE NACIONAL</t>
  </si>
  <si>
    <t>Total Geral</t>
  </si>
  <si>
    <t>ANTROPOLOGIA E ARQUEOLOGIA</t>
  </si>
  <si>
    <t>Concessão</t>
  </si>
  <si>
    <t>40001016173P5</t>
  </si>
  <si>
    <t>Isabelle Cordova Gomes</t>
  </si>
  <si>
    <t>Estevan Luiz da Silveira</t>
  </si>
  <si>
    <t>Izabel Volkweis Zadinelo</t>
  </si>
  <si>
    <t>ALMIR MANOEL CUNICO</t>
  </si>
  <si>
    <t>ANDRÉ MARTINS VAZ DOS SANTOS</t>
  </si>
  <si>
    <t>Fábio Meurer</t>
  </si>
  <si>
    <t>Álvaro José de Almeida Bicudo</t>
  </si>
  <si>
    <t>Lilian Carolina Rosa da Silva</t>
  </si>
  <si>
    <t>Cleusa Bona</t>
  </si>
  <si>
    <t>FRANCINE LORENA CUQUEL</t>
  </si>
  <si>
    <t>AQUICULTURA E DESENVOLVIMENTO SUSTENTAVEL</t>
  </si>
  <si>
    <t>Andreas Jerke</t>
  </si>
  <si>
    <t>Dayane Wiggers</t>
  </si>
  <si>
    <t>Eduardo Salmoria Fantin</t>
  </si>
  <si>
    <t>Fernanda Rios da Silva</t>
  </si>
  <si>
    <t>Naiane Ribeiro Prandini</t>
  </si>
  <si>
    <t>Roseane Márcia de Sousa Lima</t>
  </si>
  <si>
    <t>Ana Elizabeth Lopes de Carvalho</t>
  </si>
  <si>
    <t>Samuel Cavalli Kluthkovski</t>
  </si>
  <si>
    <t>Leatrice Talita Rodrigues</t>
  </si>
  <si>
    <t>Natália Pereira Menezes</t>
  </si>
  <si>
    <t>Gustavo Scheid Prass</t>
  </si>
  <si>
    <t>Daniel da Silva Costa</t>
  </si>
  <si>
    <t>Thalita Scharr Rodrigues Pimenta</t>
  </si>
  <si>
    <t>Fernando Nakayama de Queiroz</t>
  </si>
  <si>
    <t>Luiz Adolpho Baroni</t>
  </si>
  <si>
    <t>Giovanni Venâncio de Souza</t>
  </si>
  <si>
    <t>Henrique Hepp</t>
  </si>
  <si>
    <t>Tamy Emily Beppler</t>
  </si>
  <si>
    <t>Fábio Engel de Camargo</t>
  </si>
  <si>
    <t>Dimmy Karson Soares Magalhães</t>
  </si>
  <si>
    <t>Ricardo Henrique Remes de Lima</t>
  </si>
  <si>
    <t>Rayson Bartoski Laroca dos Santos</t>
  </si>
  <si>
    <t>Ligia Francielle Borges</t>
  </si>
  <si>
    <t>Luis Felipe de Lima</t>
  </si>
  <si>
    <t>Deivid Eive dos Santos Silva</t>
  </si>
  <si>
    <t>Izabela Linha Secco</t>
  </si>
  <si>
    <t>Lucelia de Moura Pereira</t>
  </si>
  <si>
    <t>Andressa Lorayne Monteiro</t>
  </si>
  <si>
    <t>Marta Angelica Montiel Ferreira</t>
  </si>
  <si>
    <t>Paulo Roberto Farah</t>
  </si>
  <si>
    <t>Franky Bruno Witzke</t>
  </si>
  <si>
    <t>Bruna Dal Pizol Novello</t>
  </si>
  <si>
    <t>Eduardo Roncatto</t>
  </si>
  <si>
    <t>Jackson Antonio do Prado Lima</t>
  </si>
  <si>
    <t>Giovanna Schiwinski Verussa</t>
  </si>
  <si>
    <t>Leonardo Antonio Clausen Basso</t>
  </si>
  <si>
    <t>Neusa Aparecida Munhak Beltrame</t>
  </si>
  <si>
    <t>Fabiane Cristina Silva Mesquita</t>
  </si>
  <si>
    <t>Antonio Rogério Spoladore Hurtado</t>
  </si>
  <si>
    <t>Matheus Deniz</t>
  </si>
  <si>
    <t>Luna Rezende Machado de Sousa</t>
  </si>
  <si>
    <t>Antonio Eduardo Kloc</t>
  </si>
  <si>
    <t>Karolini Tenffen de Sousa</t>
  </si>
  <si>
    <t>Márcio Henrique de Sousa Carboni</t>
  </si>
  <si>
    <t>Ana Carolina de Freitas Tedesco</t>
  </si>
  <si>
    <t>Juliana Nicolau Maia</t>
  </si>
  <si>
    <t>Giovana Beger</t>
  </si>
  <si>
    <t>Elizeu Junior da Silva</t>
  </si>
  <si>
    <t>Gabriel Koch</t>
  </si>
  <si>
    <t>Ana Paula Juliana Perin</t>
  </si>
  <si>
    <t>Julia Bianek</t>
  </si>
  <si>
    <t>Carlos Eduardo Maffini Santos</t>
  </si>
  <si>
    <t>Claudia Luiza Manfredi Gasparovic</t>
  </si>
  <si>
    <t>Gabriela Kaine Nadolny</t>
  </si>
  <si>
    <t>Daniel Malheiro do Nascimento</t>
  </si>
  <si>
    <t>Ana Paula Marés Mikosik</t>
  </si>
  <si>
    <t>Luciane Lemos do Prado</t>
  </si>
  <si>
    <t>Camila da Silva Rocha</t>
  </si>
  <si>
    <t>Raizza Zorman Marques</t>
  </si>
  <si>
    <t>Camila Balsa</t>
  </si>
  <si>
    <t>Nicolle Guedes Lazzaretti</t>
  </si>
  <si>
    <t>Tatiana de Oliveira</t>
  </si>
  <si>
    <t>Felipe Kamaroski</t>
  </si>
  <si>
    <t>Aline Cristina Batista Lima</t>
  </si>
  <si>
    <t>Rodrigo Gomes Lemos</t>
  </si>
  <si>
    <t>Carla Dayane Pinto</t>
  </si>
  <si>
    <t>Aiane Benevide Sereno</t>
  </si>
  <si>
    <t>Tiago Heinrich</t>
  </si>
  <si>
    <t>Gessica Carolina Aparecida Bisewski</t>
  </si>
  <si>
    <t>Antônio Marcos Cardoso Silva</t>
  </si>
  <si>
    <t>Adélia Maria Bischoff</t>
  </si>
  <si>
    <t>Rubens Candido Zimmermann</t>
  </si>
  <si>
    <t>Milena Carolina Ribeiro</t>
  </si>
  <si>
    <t>Murilo Prado Cleto</t>
  </si>
  <si>
    <t>Fábio Luiz Machioski</t>
  </si>
  <si>
    <t>Barbara Fonseca</t>
  </si>
  <si>
    <t>Mayla Louise Greboge Montoia</t>
  </si>
  <si>
    <t>Leonardo Henrique Lopes Soczek</t>
  </si>
  <si>
    <t>Cláudio César Foltran Ulbrich</t>
  </si>
  <si>
    <t>Olívia Baldissera de Souza Kleina</t>
  </si>
  <si>
    <t>Selma Barbosa Bastos</t>
  </si>
  <si>
    <t>Ana Paula Aparecida Duarte Souza</t>
  </si>
  <si>
    <t>Nádia Mariane Mucha</t>
  </si>
  <si>
    <t>Janaína Gabriela Larsen</t>
  </si>
  <si>
    <t>Danila Syriani Veluza</t>
  </si>
  <si>
    <t>Jéssica de Souza Gabi Barcellos</t>
  </si>
  <si>
    <t>Alex Sebastião Constâncio</t>
  </si>
  <si>
    <t>Murilo Francisco Travençoli Rossetim</t>
  </si>
  <si>
    <t>Yanka Rocha Kondo</t>
  </si>
  <si>
    <t>Jacqueline Wahbeh</t>
  </si>
  <si>
    <t>Rodrimar Barboza Gonçalves</t>
  </si>
  <si>
    <t>Bruno Henrique Meyer</t>
  </si>
  <si>
    <t>Thayse Geane Iglesias da Silva</t>
  </si>
  <si>
    <t>João Vitor Gerevini Kasper</t>
  </si>
  <si>
    <t>Letícia Siqueira Walter</t>
  </si>
  <si>
    <t>Matheus Tavares Lacerda</t>
  </si>
  <si>
    <t>Priscila Ongaratto Trentin</t>
  </si>
  <si>
    <t>Thalyta Maria Peres Genaro</t>
  </si>
  <si>
    <t>Rafaela Bezerra de Araújo</t>
  </si>
  <si>
    <t>Horácio Manfrin Mazero</t>
  </si>
  <si>
    <t>Marina Borsuk Fogaça</t>
  </si>
  <si>
    <t>Stella Titotto Castanharo</t>
  </si>
  <si>
    <t>Jaime Daniel Rojas Vargas</t>
  </si>
  <si>
    <t>Johny Wesley Vargas</t>
  </si>
  <si>
    <t>Leandro Marcolino Vieira</t>
  </si>
  <si>
    <t>Renata de Almeida Maggioni</t>
  </si>
  <si>
    <t>Dáryan Tharine Saboya Baldin</t>
  </si>
  <si>
    <t>Leandro Porto Latoh</t>
  </si>
  <si>
    <t>Fabio Sampaio</t>
  </si>
  <si>
    <t>Hemilia Karine Slompo de Oliveira</t>
  </si>
  <si>
    <t>Amanda Silva Rocha D'Angelis</t>
  </si>
  <si>
    <t>Daniele Batalha</t>
  </si>
  <si>
    <t>Fernando Garrido de Oliveira</t>
  </si>
  <si>
    <t>Joni Gund</t>
  </si>
  <si>
    <t>Luan Salles Passos</t>
  </si>
  <si>
    <t>Jailson Novodworski</t>
  </si>
  <si>
    <t>Caroline Kuviatkoski de Barros</t>
  </si>
  <si>
    <t>Letícia Guimarães</t>
  </si>
  <si>
    <t>Matheus Dias Galdino Soares</t>
  </si>
  <si>
    <t>André Chiconi Rialto</t>
  </si>
  <si>
    <t>Paula Pontes de Campos Rasera</t>
  </si>
  <si>
    <t>Pavel Elias Zepeda Toro</t>
  </si>
  <si>
    <t>Luiz Rogério Lopes Silva</t>
  </si>
  <si>
    <t>Vinicius Emmel Martins</t>
  </si>
  <si>
    <t>Elias Nasr Naim Elias</t>
  </si>
  <si>
    <t>Cristina Yassue Morimoto</t>
  </si>
  <si>
    <t>Augusto Lopez Dantas</t>
  </si>
  <si>
    <t>Bruna Ricetti Margarida</t>
  </si>
  <si>
    <t>Fernanda Avelar Santos</t>
  </si>
  <si>
    <t>Luciane Jatobá Palmieri</t>
  </si>
  <si>
    <t>Alexandre Coradini Ribeiro</t>
  </si>
  <si>
    <t>Jéssica de Fátima Dombroski</t>
  </si>
  <si>
    <t>Rayane Camila da Silva Sousa</t>
  </si>
  <si>
    <t>Nicholle Ferreira Murmel Liali</t>
  </si>
  <si>
    <t>Jenifer Daiane Grieger</t>
  </si>
  <si>
    <t>Gabriel Ganancini Zimmermann</t>
  </si>
  <si>
    <t>Higor Pacheco Pereira</t>
  </si>
  <si>
    <t>Karine Ramos da Rosa Bellon</t>
  </si>
  <si>
    <t>Erica Vicente Onofre</t>
  </si>
  <si>
    <t>Nicolle Taner de Lima</t>
  </si>
  <si>
    <t>Carolina Simões Pacheco</t>
  </si>
  <si>
    <t>Narayana Astra Van Amstel</t>
  </si>
  <si>
    <t xml:space="preserve">Edna Mallely Bravo Luis </t>
  </si>
  <si>
    <t>Sum of Saldo</t>
  </si>
  <si>
    <t>Induslab</t>
  </si>
  <si>
    <t>LabCompany</t>
  </si>
  <si>
    <t>Centauro</t>
  </si>
  <si>
    <t>JM INDÚSTRIA DE CONFECÇÕES E BRINDES EIRELI</t>
  </si>
  <si>
    <t>LOGIDATA SOLUCOES EIRELI</t>
  </si>
  <si>
    <t>Germano Pedroso</t>
  </si>
  <si>
    <t>L CARVALHO COMERCIO E SERVICOS EIRELI</t>
  </si>
  <si>
    <t>Dsyslab</t>
  </si>
  <si>
    <t>Labsynth</t>
  </si>
  <si>
    <t>ILMA CHAVES PEREIRA</t>
  </si>
  <si>
    <t>qualy comercial</t>
  </si>
  <si>
    <t>DIELAB COMERCIO DE PRODUTOS PARA LABORATORIOS LTDA</t>
  </si>
  <si>
    <t>Biostan</t>
  </si>
  <si>
    <t>PUC/PR IDIOMAS</t>
  </si>
  <si>
    <t>INDUSLAB Com de Prod p/ Laboratório LTDA</t>
  </si>
  <si>
    <t>Oxitec</t>
  </si>
  <si>
    <t>Sigma-Aldrich Brasil Ltda.</t>
  </si>
  <si>
    <t>Software</t>
  </si>
  <si>
    <t>H3 TRADUÇÕES LTDA - EPP</t>
  </si>
  <si>
    <t>Famaha Comércio de Material de Informática Ltda.</t>
  </si>
  <si>
    <t>Kleber Avila</t>
  </si>
  <si>
    <t>GN1 Sistemas e Publicações Ltda</t>
  </si>
  <si>
    <t>DSYSLAB COM DE PROD E EQUIP P/ LAB., CLIN. E HOSP</t>
  </si>
  <si>
    <t>H3TRADUÇÕES</t>
  </si>
  <si>
    <t>D Med Distribuidora de material hospitalar Ltda.</t>
  </si>
  <si>
    <t>Pro-analise</t>
  </si>
  <si>
    <t>Sofia Bocca</t>
  </si>
  <si>
    <t>PROMEGA BIOTECNOLOGIA DO BRASIL LTDA</t>
  </si>
  <si>
    <t>ThermoFisher</t>
  </si>
  <si>
    <t>Air Liquide</t>
  </si>
  <si>
    <t>Stop Lab Distribuidora Ltda</t>
  </si>
  <si>
    <t>Becton Dickinson Indústrias Cirúrgicas Ltda.</t>
  </si>
  <si>
    <t>Dsyslab Produtos para Laboratórios, Clinicas e Hospitais</t>
  </si>
  <si>
    <t>Bioscie</t>
  </si>
  <si>
    <t>DSYSLAB PRODUTOS E EQUIPAMENTOS PARA LABORATORIOS, CLINICAS E HOSPITAIS EIRELI</t>
  </si>
  <si>
    <t>N.C. Carvalho</t>
  </si>
  <si>
    <t>LAB VISION</t>
  </si>
  <si>
    <t>Vale Diagnósticos</t>
  </si>
  <si>
    <t>Qualy Comercial</t>
  </si>
  <si>
    <t>QUALY COMERCIAL EIRELI</t>
  </si>
  <si>
    <t>Walter Tadahiro Shima</t>
  </si>
  <si>
    <t>Daniela de Almeida Cabrini</t>
  </si>
  <si>
    <t>CANCELADO</t>
  </si>
  <si>
    <t>Aline Kundlatsch</t>
  </si>
  <si>
    <t>Rayane Silva Bueno</t>
  </si>
  <si>
    <t>Jadenir Mendes Ribeiro</t>
  </si>
  <si>
    <t>Rafaella Theis</t>
  </si>
  <si>
    <t>Pedro Henrique Vanzo de Paula</t>
  </si>
  <si>
    <t>Rafael Ferreira dos Santos</t>
  </si>
  <si>
    <t>Carlos de Paula Soares Filho</t>
  </si>
  <si>
    <t>Danielle Remor</t>
  </si>
  <si>
    <t>Tamyris Carolina da Silva</t>
  </si>
  <si>
    <t>Camilla Castellar</t>
  </si>
  <si>
    <t>Thiago de Aguiar Carraro</t>
  </si>
  <si>
    <t>Debora Petermann</t>
  </si>
  <si>
    <t>Erica Camila Zielinski</t>
  </si>
  <si>
    <t>André Luiz Graf Júnior</t>
  </si>
  <si>
    <t>Antonia Tainara Sousa da Silva</t>
  </si>
  <si>
    <t>Thayná Reys</t>
  </si>
  <si>
    <t>Jeremias Ferreira da Costa</t>
  </si>
  <si>
    <t>Raquel de Abreu Fochesato Quidigno</t>
  </si>
  <si>
    <t>Renan Battisti Archer</t>
  </si>
  <si>
    <t>Letícia Eugenio de Morais</t>
  </si>
  <si>
    <t>Fabiane Hitomi Nishimori Ferronato</t>
  </si>
  <si>
    <t>Tatiane Wiese Mathias</t>
  </si>
  <si>
    <t>Ageu da Silva Monteiro Freire</t>
  </si>
  <si>
    <t>Luciana Podlaseki</t>
  </si>
  <si>
    <t>Manuella Aparecida Cosmo Galan Yamamoto</t>
  </si>
  <si>
    <t>Maria Fernanda Mileski de Paula</t>
  </si>
  <si>
    <t>Luciane Leopoldo Belin</t>
  </si>
  <si>
    <t>Joana Gall Pereira</t>
  </si>
  <si>
    <t>Marcela Barba Santos</t>
  </si>
  <si>
    <t>Leticia Guimarães</t>
  </si>
  <si>
    <t>Naiza Comel</t>
  </si>
  <si>
    <t>Nilton Cesar Monastier Kleina</t>
  </si>
  <si>
    <t>Keyse Caldeira de Aquino Macedo</t>
  </si>
  <si>
    <t>Jefferson Dias de Oliveira</t>
  </si>
  <si>
    <t>Maurício Gonçalves Nunes</t>
  </si>
  <si>
    <t>Flávia Roberta Fernandes</t>
  </si>
  <si>
    <t>Rodrigo de Castro Freitas</t>
  </si>
  <si>
    <t>Ricardo Ignácio Castro Álvarez</t>
  </si>
  <si>
    <t>Yan Weber Mesquita</t>
  </si>
  <si>
    <t>Ítalo Martins Paladino</t>
  </si>
  <si>
    <t>Renata Prieto Bach</t>
  </si>
  <si>
    <t>Vanessa Reinhart</t>
  </si>
  <si>
    <t>Elias Antunes dos Santos</t>
  </si>
  <si>
    <t>Fernanda Dittmar Cardoso</t>
  </si>
  <si>
    <t>Licet Fernanda Calambás Trochez</t>
  </si>
  <si>
    <t>José Paulo Miketen Maltaca</t>
  </si>
  <si>
    <t>Erika Tanaka Suzuki</t>
  </si>
  <si>
    <t>Kiara Olivett</t>
  </si>
  <si>
    <t>Rozeli Maria Mateus Vicelli</t>
  </si>
  <si>
    <t>Denis Fernandes da Silva Ribeiro</t>
  </si>
  <si>
    <t>Dafne Drumond Boni</t>
  </si>
  <si>
    <t>Hevelyn Xavier Luciano</t>
  </si>
  <si>
    <t>Fernando Wisse Oliveira Silva</t>
  </si>
  <si>
    <t>Erivelto Diego do Amarante</t>
  </si>
  <si>
    <t>Talyta Mitsuy Zanardini Galeski Sens</t>
  </si>
  <si>
    <t>Patrícia Goedert Melo</t>
  </si>
  <si>
    <t>Lucas Vinicius Mayer</t>
  </si>
  <si>
    <t>Helen Cristine Almeida Anacleto</t>
  </si>
  <si>
    <t>Camila Crestani</t>
  </si>
  <si>
    <t>Alan Clausen da Silveira</t>
  </si>
  <si>
    <t>João Fernando Pezza Andrade</t>
  </si>
  <si>
    <t>Naiara Sandi de Almeida Ancantara</t>
  </si>
  <si>
    <t>Nilton Garcia Sainz</t>
  </si>
  <si>
    <t>Rodrigo da Silva</t>
  </si>
  <si>
    <t>Amanda Fantato Sangalli</t>
  </si>
  <si>
    <t>Maryely Andrea Jimenez Franco</t>
  </si>
  <si>
    <t>Rita de Cássia da Silva</t>
  </si>
  <si>
    <t>Dongoxi Mendes Luimbi</t>
  </si>
  <si>
    <t>Ivone da Costa Rosa</t>
  </si>
  <si>
    <t>Barbara Elis Santos Ruthes</t>
  </si>
  <si>
    <t>Daniela Maria Martin</t>
  </si>
  <si>
    <t>Renata Francieli Moraes</t>
  </si>
  <si>
    <t>Silvano Kruchelski</t>
  </si>
  <si>
    <t>Kilvia Cristina Amaral da Luz</t>
  </si>
  <si>
    <t>Drielle Sanchez Leitner</t>
  </si>
  <si>
    <t>Leticia Correa Trevizan</t>
  </si>
  <si>
    <t>Viviane Korres Bisch</t>
  </si>
  <si>
    <t>Marines Maria Wilhelm</t>
  </si>
  <si>
    <t>Bruno Martins Gurgatz</t>
  </si>
  <si>
    <t>Cibelli Batista Belo</t>
  </si>
  <si>
    <t>Heber Oswaldo Abreu Castillo</t>
  </si>
  <si>
    <t>Alan Daniel Cavalvante Furman</t>
  </si>
  <si>
    <t>Larissa Adryellen Drabeski</t>
  </si>
  <si>
    <t>Giana Batista Guterres</t>
  </si>
  <si>
    <t>Thiago Hanisch dos Santos</t>
  </si>
  <si>
    <t>Virginia Therezinha Kestering</t>
  </si>
  <si>
    <t>Sandro Paulino de Faria</t>
  </si>
  <si>
    <t>Lorena Euclydes dos Santos</t>
  </si>
  <si>
    <t>Lívia Mara de Abreu</t>
  </si>
  <si>
    <t>Ricardo Scheffer de Andrade Silva</t>
  </si>
  <si>
    <t>Gabriel Dias de Oliveira</t>
  </si>
  <si>
    <t>Gabriel Lucas de Jesus</t>
  </si>
  <si>
    <t>Geissa Cristina Franco</t>
  </si>
  <si>
    <t>Nádia Luzia Balestrin</t>
  </si>
  <si>
    <t>Fábio Augusto de Souza</t>
  </si>
  <si>
    <t xml:space="preserve">Adiel Senna de Oliveira Candido </t>
  </si>
  <si>
    <t>Giovanni Rosa da Silva</t>
  </si>
  <si>
    <t>Bruno Henrique Pachulski Camara</t>
  </si>
  <si>
    <t>Afonso Ferreira Verner</t>
  </si>
  <si>
    <t>Camile Tatiane de Oliveira Pinto</t>
  </si>
  <si>
    <t>Fernanda Fecci</t>
  </si>
  <si>
    <t>Mariana Inglês dos Santos</t>
  </si>
  <si>
    <t>Matheus Hammerschmidt Luchese</t>
  </si>
  <si>
    <t>Sacha Testoni Lange</t>
  </si>
  <si>
    <t>Jorge Iarmul</t>
  </si>
  <si>
    <t>Elaine Grácia de Quadros Nascimento</t>
  </si>
  <si>
    <t>Mariane Regina Sponchiado Cassenote</t>
  </si>
  <si>
    <t>Ana Valéria de Almeida Carli</t>
  </si>
  <si>
    <t>Leia Regina da Silva</t>
  </si>
  <si>
    <t>Marina Yoshie Miyamoto</t>
  </si>
  <si>
    <t>Gabriela Amanda de Sousa</t>
  </si>
  <si>
    <t>Rafael Olegario dos Santos</t>
  </si>
  <si>
    <t>Gustavo Araujo de Almeida</t>
  </si>
  <si>
    <t>Bruno Farias Bonin</t>
  </si>
  <si>
    <t>Fernando Albertin</t>
  </si>
  <si>
    <t>Mayara Regina Munaro</t>
  </si>
  <si>
    <t>Eduarda Lauck Machado</t>
  </si>
  <si>
    <t>Wagner de Alcântara Aragão</t>
  </si>
  <si>
    <t>Marina Sutile de Lima</t>
  </si>
  <si>
    <t>Júlia dos Santos Bathke Ortiz</t>
  </si>
  <si>
    <t>Bruno Alexandre Krinski</t>
  </si>
  <si>
    <t>Maria Wanda de Alencar Ramos</t>
  </si>
  <si>
    <t>Julia Carolina Sousa de Vasconcellos</t>
  </si>
  <si>
    <t>Stephane Polyane Gomes de Moura</t>
  </si>
  <si>
    <t>Naiane Arantes Silva</t>
  </si>
  <si>
    <t>Marcos de Vasconcellos Gernet</t>
  </si>
  <si>
    <t>Nicolas dos Santos Trentin</t>
  </si>
  <si>
    <t>Ana Elisa Lyra Brumat</t>
  </si>
  <si>
    <t>Mayara Santana Silva</t>
  </si>
  <si>
    <t>Ramon Macedo Corrêa</t>
  </si>
  <si>
    <t>Thammy Ellin Mottin</t>
  </si>
  <si>
    <t>Dhiego Cunha da Silva</t>
  </si>
  <si>
    <t>Sâmia de Sousa Rocha</t>
  </si>
  <si>
    <t>Izadora Cintra Soloaga</t>
  </si>
  <si>
    <t>Jacqueline Carril Ferreira</t>
  </si>
  <si>
    <t>Taiane Regina Hoepers</t>
  </si>
  <si>
    <t>Victória Regina Celso Monteiro Zanona</t>
  </si>
  <si>
    <t>Bárbara Alves de Lima</t>
  </si>
  <si>
    <t>João Vitor Melchior</t>
  </si>
  <si>
    <t>Débora Abrantes Nunes Leal</t>
  </si>
  <si>
    <t>Sabrina Bittencourt Medeiros Drummond</t>
  </si>
  <si>
    <t>Daniel Rigoni</t>
  </si>
  <si>
    <t>Fábia Cristiane Ioscote</t>
  </si>
  <si>
    <t>Marcelo Bogo</t>
  </si>
  <si>
    <t>Marcilene de Paula</t>
  </si>
  <si>
    <t>Vanessa Terezinha Ales</t>
  </si>
  <si>
    <t>Angela Luiza Cunha Legey</t>
  </si>
  <si>
    <t>Maria Carolina Schatz de Paula</t>
  </si>
  <si>
    <t>Liza Regina Bueno Rosso</t>
  </si>
  <si>
    <t>Tissiane Paula Zem Igesk</t>
  </si>
  <si>
    <t>Shaiely Fernandes dos Santos</t>
  </si>
  <si>
    <t>Marina de Barros Rodrigues</t>
  </si>
  <si>
    <t>Thomaz Stefani Fuzetti</t>
  </si>
  <si>
    <t>Luana de Almeida Pereira</t>
  </si>
  <si>
    <t>Eloisa Pinheiro Giareta</t>
  </si>
  <si>
    <t>Samuel Balanin</t>
  </si>
  <si>
    <t>Serviços Terceiros Total</t>
  </si>
  <si>
    <t>Karla Magalhães Campião</t>
  </si>
  <si>
    <t>Carolina dos Anjos de Borba</t>
  </si>
  <si>
    <t>Francisco de Assis Mendonça</t>
  </si>
  <si>
    <t>Iara Regina Fricke Matte</t>
  </si>
  <si>
    <t>Fernando Farias Vesely</t>
  </si>
  <si>
    <t>Eduardo Salamuni </t>
  </si>
  <si>
    <t>Marson Bruck Warpechowski</t>
  </si>
  <si>
    <t>Juan Carlos Arango-Lasprilla</t>
  </si>
  <si>
    <t>ALVARO DE JESUS VALERA SOSA</t>
  </si>
  <si>
    <t>Alessandra Sant Anna Bianchi</t>
  </si>
  <si>
    <t>Shophie-Jan Arrien</t>
  </si>
  <si>
    <t>ANTONIO HÉLIO JUNQUEIRA</t>
  </si>
  <si>
    <t>ROBSON SELEME</t>
  </si>
  <si>
    <t>Alexandre Dittrich</t>
  </si>
  <si>
    <t>Sérgio Rodrigues Leal</t>
  </si>
  <si>
    <t>João Paulo Simões Vilas Boas</t>
  </si>
  <si>
    <t>Pedro Costa Rego</t>
  </si>
  <si>
    <t>Clovis Brondani</t>
  </si>
  <si>
    <t>Juliano Garcia Pessanha</t>
  </si>
  <si>
    <t>PATRICIA CORADIM SITA</t>
  </si>
  <si>
    <t>Inara Zanuzzi</t>
  </si>
  <si>
    <t>Thiago Fortes Ribas</t>
  </si>
  <si>
    <t>Renato Sztutman</t>
  </si>
  <si>
    <t>Marcelo Silva de Carvalho</t>
  </si>
  <si>
    <t>Walter Romero Menon Junior</t>
  </si>
  <si>
    <t>Bento Prado de Almeida Ferraz Neto</t>
  </si>
  <si>
    <t>Paulo Eduardo Arantes</t>
  </si>
  <si>
    <t>Izadora Xavier do Monte</t>
  </si>
  <si>
    <t>BRUNO ANGELO STRAPASSON</t>
  </si>
  <si>
    <t>GABRIEL GOMES DE LUCA</t>
  </si>
  <si>
    <t>Pedro Duarte de Andrade</t>
  </si>
  <si>
    <t>Débora Cristina Morato Pinto</t>
  </si>
  <si>
    <t>Edgar da Rocha Marques</t>
  </si>
  <si>
    <t>Luiz Damon Santos Moutinho</t>
  </si>
  <si>
    <t>Juliana Ortegosa Aggio</t>
  </si>
  <si>
    <t>Pedro Paulo Garrido Pimenta</t>
  </si>
  <si>
    <t>RENATO MASSAAKI HONJI</t>
  </si>
  <si>
    <t>Mariani Sfredo</t>
  </si>
  <si>
    <t>Raphael Gonçalves de Campos</t>
  </si>
  <si>
    <t xml:space="preserve">Erika Cristina Cordeiro dos Santos </t>
  </si>
  <si>
    <t>Gabriele Silveira Camara</t>
  </si>
  <si>
    <t>Bruna de Araújo Braga</t>
  </si>
  <si>
    <t>Vanessa Madeira Farias</t>
  </si>
  <si>
    <t>Marta Pontes de Campos</t>
  </si>
  <si>
    <t>Douglas Henrique Novelli</t>
  </si>
  <si>
    <t>Rafaela Mazurechen Sinderski</t>
  </si>
  <si>
    <t>Maiane Aldlin Bittencourt</t>
  </si>
  <si>
    <t>Tainá Reis Serafim</t>
  </si>
  <si>
    <t>Djiovanni Jonas França Marioto</t>
  </si>
  <si>
    <t>Gabryela dos Santos Gabriel</t>
  </si>
  <si>
    <t>Crislaine de Fátima Gonçalves de Miranda</t>
  </si>
  <si>
    <t>Phillip Alves Schuster</t>
  </si>
  <si>
    <t>Felipe Walter Pereira</t>
  </si>
  <si>
    <t>Éderson Marques de Góes</t>
  </si>
  <si>
    <t>Marcus Felipe Botacin</t>
  </si>
  <si>
    <t>Jennyfer Pontes Carvalho Pietsch</t>
  </si>
  <si>
    <t>Rafhael Gomes de Souza</t>
  </si>
  <si>
    <t>Adaiane Catarina Marcondes Jacobina</t>
  </si>
  <si>
    <t>Alexander Fiabane do Rego</t>
  </si>
  <si>
    <t>Elton Orlandin</t>
  </si>
  <si>
    <t>Amanda Moura Possette Paladino</t>
  </si>
  <si>
    <t>Eduardo Rufino de Senna Gastal</t>
  </si>
  <si>
    <t>Pedro Henrique Leal Hernandez</t>
  </si>
  <si>
    <t>Claudia Estefani Rodrigues Saraiva</t>
  </si>
  <si>
    <t>Liliane Maia Tcacenco Manzano</t>
  </si>
  <si>
    <t>Taily Ferreira Santos Farias</t>
  </si>
  <si>
    <t>Eder Cleyton Barbosa de França</t>
  </si>
  <si>
    <t>Lislaine Maria Klider</t>
  </si>
  <si>
    <t>Frank Silvano Lagos</t>
  </si>
  <si>
    <t>Eileen Andrea Acosta Porras</t>
  </si>
  <si>
    <t>Fabrícia Lorrane Rodrigues Oliveira</t>
  </si>
  <si>
    <t>Karla Sales Fagundes</t>
  </si>
  <si>
    <t>Leticia Mara Marca</t>
  </si>
  <si>
    <t>Nathalie de Paula Damião</t>
  </si>
  <si>
    <t>Mariana Ferreira Garcia Falcão</t>
  </si>
  <si>
    <t>Karise Fernanda Nogara</t>
  </si>
  <si>
    <t>Douglas da Silva Huning</t>
  </si>
  <si>
    <t>Anna Carolina Vargas de Faria</t>
  </si>
  <si>
    <t>Eduardo Henrique Moscardi</t>
  </si>
  <si>
    <t>Isabele de Souza Carvalho</t>
  </si>
  <si>
    <t>Thayele Oliveira dos Santos</t>
  </si>
  <si>
    <t>Cristiano Silva Casado</t>
  </si>
  <si>
    <t>Saroni Melo Pimentel</t>
  </si>
  <si>
    <t>Natália Mira Valle</t>
  </si>
  <si>
    <t>Luiza da Silva</t>
  </si>
  <si>
    <t>Valéria Faias</t>
  </si>
  <si>
    <t>Jefferson França</t>
  </si>
  <si>
    <t>Lucas Lisboa Masiero</t>
  </si>
  <si>
    <t>Igor Moraes Rodrigues</t>
  </si>
  <si>
    <t>Arthur Alves Negrão da Silva</t>
  </si>
  <si>
    <t>Queila Gouveia Tavares</t>
  </si>
  <si>
    <t>Anderson Toni</t>
  </si>
  <si>
    <t>André Pinheiro de Souza</t>
  </si>
  <si>
    <t>Celso Soares Costa Segundo</t>
  </si>
  <si>
    <t>Renan Elias</t>
  </si>
  <si>
    <t>Eveline Stella de Araújo</t>
  </si>
  <si>
    <t>Raquel Pereira Rodrigues Leite</t>
  </si>
  <si>
    <t>Talita Benedcta Santos Kunast</t>
  </si>
  <si>
    <t>Aluska Tavares dos Santos</t>
  </si>
  <si>
    <t>Lucélia de Moura Pereira</t>
  </si>
  <si>
    <t>Marcos Fianco</t>
  </si>
  <si>
    <t>Ana Carolina Vilela de Carvalho</t>
  </si>
  <si>
    <t>Camilla Fernandes</t>
  </si>
  <si>
    <t>Artur Henrique Galkowski Rodrigues da Silva</t>
  </si>
  <si>
    <t>Carla Cristine Silva Lopes</t>
  </si>
  <si>
    <t>Daniel de Souza Valoto</t>
  </si>
  <si>
    <t>Érica Maria Calíope Sobreira</t>
  </si>
  <si>
    <t>Franciele Cristina Manosso</t>
  </si>
  <si>
    <t>Gabriele da Cunha Lopes</t>
  </si>
  <si>
    <t>Gustavo Forapani</t>
  </si>
  <si>
    <t>Noah Emanuel Brito Teles</t>
  </si>
  <si>
    <t>Pedro Forti</t>
  </si>
  <si>
    <t>Rafael Ecke Tavares Busanello</t>
  </si>
  <si>
    <t>Raquel Teodoro da Silva Onevetch</t>
  </si>
  <si>
    <t>Ronalty Oliveira Rocha</t>
  </si>
  <si>
    <t>Weber Henrique Radael</t>
  </si>
  <si>
    <t>Josias Pacheco Rosa</t>
  </si>
  <si>
    <t>Julia Moro Bonnet</t>
  </si>
  <si>
    <t>Florencio Rekayg Fernandes</t>
  </si>
  <si>
    <t>Carlos Henrique Emiliano de Souza</t>
  </si>
  <si>
    <t>Antônio João Galvão de Souza</t>
  </si>
  <si>
    <t>Daniara Thomaz Fernandes Martins</t>
  </si>
  <si>
    <t>Patrick Leandro Baptista</t>
  </si>
  <si>
    <t>Renata Beguetto Pacheco</t>
  </si>
  <si>
    <t>Simone Belarmino da Silva</t>
  </si>
  <si>
    <t>Vagner Barreto Rodrigues</t>
  </si>
  <si>
    <t>Luana de Oliveira Camargo</t>
  </si>
  <si>
    <t>Raquel Barbosa Moraes</t>
  </si>
  <si>
    <t>Sheila Cavalcante dos Santos</t>
  </si>
  <si>
    <t>Kim Alan Vasco</t>
  </si>
  <si>
    <t>Maria Luiza Terplak Gandara</t>
  </si>
  <si>
    <t>José Osvaldo Silva Junior</t>
  </si>
  <si>
    <t>Paula Jéssica Costa Pinto</t>
  </si>
  <si>
    <t>Rodrigo Mendes Antunes Maciel</t>
  </si>
  <si>
    <t>Patrícia Beatriz Baréa</t>
  </si>
  <si>
    <t>Luziadne Katiucia Kotsuka Gurski</t>
  </si>
  <si>
    <t>Laís Gonçalves Fernandes</t>
  </si>
  <si>
    <t>Danilo Mildemberger de Oliveira</t>
  </si>
  <si>
    <t>Juliane Ribeiro das Chaves</t>
  </si>
  <si>
    <t>Júlia Lopes Henke</t>
  </si>
  <si>
    <t>Mônica Piovesan</t>
  </si>
  <si>
    <t>Evelyze Cruz Dallagnol</t>
  </si>
  <si>
    <t>Murilo Victor Silva Bitar</t>
  </si>
  <si>
    <t>Bruno Wroblevski da Rocha</t>
  </si>
  <si>
    <t>Nathalin Fernanda da Silva de Almeida</t>
  </si>
  <si>
    <t>Andrey Santos Souza</t>
  </si>
  <si>
    <t>Ana Paula Martins Weber</t>
  </si>
  <si>
    <t>Cinara Wanderléa Felix Bezerra</t>
  </si>
  <si>
    <t>Isabella Gizzi Jiacomini</t>
  </si>
  <si>
    <t>Elizabete Bugalski de Andrade Peixoto</t>
  </si>
  <si>
    <t>Laís Fernanda da Silva de Souza</t>
  </si>
  <si>
    <t xml:space="preserve">Camila Andreatta de Oliveira </t>
  </si>
  <si>
    <t>Daviane Daniele Perez Nascimento</t>
  </si>
  <si>
    <t>Ana Claudia Rodrigues Ferreira</t>
  </si>
  <si>
    <t>Ingrid Agassi Tavares Santos</t>
  </si>
  <si>
    <t>Aneliana da Silva Prado</t>
  </si>
  <si>
    <t>Renata Teixeira Parapinski</t>
  </si>
  <si>
    <t>Bianca dos Reis</t>
  </si>
  <si>
    <t>Thalia Gabriella de Sousa</t>
  </si>
  <si>
    <t>Iván Alexis González Gallo</t>
  </si>
  <si>
    <t>Camila de Barros Dutra</t>
  </si>
  <si>
    <t>Amanda Giulia Sartor</t>
  </si>
  <si>
    <t>Luciana Tiemi Kurogi</t>
  </si>
  <si>
    <t>Gabriela Weinert Moraes</t>
  </si>
  <si>
    <t>Edgar Fernandez</t>
  </si>
  <si>
    <t>Leticia Carol Gonçalves Weis</t>
  </si>
  <si>
    <t>Ana Paula Vieira do Nascimento Calábria</t>
  </si>
  <si>
    <t>Melice Gois de Oliveira</t>
  </si>
  <si>
    <t>Adriana Patrícia Egg Serra</t>
  </si>
  <si>
    <t>Celina Bastos</t>
  </si>
  <si>
    <t>Débora Thais Klein</t>
  </si>
  <si>
    <t>Isabelle Elisandra Kuch</t>
  </si>
  <si>
    <t>Luis Gustavo Nascimento de Paula</t>
  </si>
  <si>
    <t>Rodrigo Ozelame da Silva</t>
  </si>
  <si>
    <t>Renata Borges Kempf</t>
  </si>
  <si>
    <t>Laynara Santos Almeida</t>
  </si>
  <si>
    <t>Fabiane Moreira da Silva</t>
  </si>
  <si>
    <t>Luísa Alasmar</t>
  </si>
  <si>
    <t>Renata Daldin Leite</t>
  </si>
  <si>
    <t>Débora Evellyn Olimpio</t>
  </si>
  <si>
    <t>Bruna Mulinari Cabral</t>
  </si>
  <si>
    <t>Natália Saudade de Aguiar</t>
  </si>
  <si>
    <t>Allan Rodrigo Nunho dos Reis</t>
  </si>
  <si>
    <t>Ricardo Suzuki</t>
  </si>
  <si>
    <t>Rafael Felix da Silva</t>
  </si>
  <si>
    <t>Eliana Leal Ferreira Hellvig</t>
  </si>
  <si>
    <t>Eduarda Schwarzer</t>
  </si>
  <si>
    <t>Michele Estarneks Peixoto</t>
  </si>
  <si>
    <t>Felipe Monteiro de Souza</t>
  </si>
  <si>
    <t>Fernanda Kussi</t>
  </si>
  <si>
    <t>Leonardo de Paula Rios</t>
  </si>
  <si>
    <t>Gabriela Mazureki Campos Bahniuk</t>
  </si>
  <si>
    <t>João Carlos Degraf Muzzi</t>
  </si>
  <si>
    <t>Diego Moura Malheiros</t>
  </si>
  <si>
    <t>Ana Flávia de Oliveira Donha da Silva</t>
  </si>
  <si>
    <t>Rodrigo Roani</t>
  </si>
  <si>
    <t>Renata Pinho Morais</t>
  </si>
  <si>
    <t>Fabrício Pacheco Lima</t>
  </si>
  <si>
    <t>Maria Clara Cavalini Pinto</t>
  </si>
  <si>
    <t>Ana Carolina Felício Alves</t>
  </si>
  <si>
    <t>João Felipe Von Muhlen</t>
  </si>
  <si>
    <t>Matheus Barroso da Veiga</t>
  </si>
  <si>
    <t>Rogério Kratz Vieira</t>
  </si>
  <si>
    <t>André Ricardo do Rosário Contani</t>
  </si>
  <si>
    <t>Yves Santos Borges</t>
  </si>
  <si>
    <t>Beatriz Lima Zanoni</t>
  </si>
  <si>
    <t>Rafael Budach</t>
  </si>
  <si>
    <t>Severo Ivasko Júnior</t>
  </si>
  <si>
    <t>Amélia Ferreira Alves</t>
  </si>
  <si>
    <t>Deborah Louise Machado Gaertner</t>
  </si>
  <si>
    <t>Jucimara Andreza Rigotti</t>
  </si>
  <si>
    <t>Daniel Silva dos Santos</t>
  </si>
  <si>
    <t>Bianca Penteado de Almeida Tonus</t>
  </si>
  <si>
    <t>Leticia Fernandes</t>
  </si>
  <si>
    <t>Ana Eduarda Rigonato Diehl</t>
  </si>
  <si>
    <t>Aila Villela Bolzan</t>
  </si>
  <si>
    <t>Rosana Maria Rodrigues de Paula</t>
  </si>
  <si>
    <t>Caroline Leonardi de Quadros</t>
  </si>
  <si>
    <t>Maíra Carvalho Gallucci</t>
  </si>
  <si>
    <t>Rosane Lopes Ferreira</t>
  </si>
  <si>
    <t>Amanda Martins Dias</t>
  </si>
  <si>
    <t>Allan Guimarães Borçato</t>
  </si>
  <si>
    <t>Natalie Petrovna Semanovschi</t>
  </si>
  <si>
    <t>Fernanda Cardoso de Faria</t>
  </si>
  <si>
    <t>Wesley Santos de Jesus</t>
  </si>
  <si>
    <t>Marcelo Vitor Fiatkoski</t>
  </si>
  <si>
    <t>Mayara Scheurer</t>
  </si>
  <si>
    <t>Aline Aparecida dos Santos</t>
  </si>
  <si>
    <t>Stefanie Lais Kreutz Rosa</t>
  </si>
  <si>
    <t>Josiane Fernandes Keffer</t>
  </si>
  <si>
    <t>Emilio Romanini Netto</t>
  </si>
  <si>
    <t>Ernandes Macedo da Cunha Neto</t>
  </si>
  <si>
    <t>Daniela Minini</t>
  </si>
  <si>
    <t>Annah Carolina Bajaluk Bilik</t>
  </si>
  <si>
    <t>Daniele Martins Soares</t>
  </si>
  <si>
    <t>Glaucio Romeu Oliveira Roland Junior</t>
  </si>
  <si>
    <t>Chaiane Rodrigues Schneider</t>
  </si>
  <si>
    <t>Jennifer Viezzer</t>
  </si>
  <si>
    <t>Alexandre Dal Forno Mastella</t>
  </si>
  <si>
    <t>João Francisco Labres dos Santos</t>
  </si>
  <si>
    <t>Valdir Ortiz Silvestre</t>
  </si>
  <si>
    <t>Amanda Pereira Santos</t>
  </si>
  <si>
    <t>Kyvia Pontes Teixeira das Chagas</t>
  </si>
  <si>
    <t>Luciana Alves de Lima Angelo</t>
  </si>
  <si>
    <t>Allison Manoel de Sousa</t>
  </si>
  <si>
    <t>Priscila Soares Oliveira</t>
  </si>
  <si>
    <t>Pedro Gabriel Eduard Valera Miward Meiners</t>
  </si>
  <si>
    <t>Luana Kava</t>
  </si>
  <si>
    <t>Liz Lorena Cabrera Hong</t>
  </si>
  <si>
    <t>Inti de Souza</t>
  </si>
  <si>
    <t>Suianne Oliveira dos Santos Cajé</t>
  </si>
  <si>
    <t>Harryson Corrêa Barros</t>
  </si>
  <si>
    <t>Diego Herzog de Carvalho</t>
  </si>
  <si>
    <t>Jair Augusto Zanon</t>
  </si>
  <si>
    <t>Bárbara Elis Santos Ruthes</t>
  </si>
  <si>
    <t>Paulo Afonso Chaves Macan</t>
  </si>
  <si>
    <t>Charles Leonel Galvão Sanches</t>
  </si>
  <si>
    <t>Carlos Felipe Urquizar Rojas</t>
  </si>
  <si>
    <t>Bruna Carmona Bonifácio</t>
  </si>
  <si>
    <t>Polyanna Astrath Costa</t>
  </si>
  <si>
    <t>Laís Sanseverino</t>
  </si>
  <si>
    <t>Marluce Reque</t>
  </si>
  <si>
    <t>Emilia Christie Picelli Sanches</t>
  </si>
  <si>
    <t>Carolina Pacheco de Oliveira</t>
  </si>
  <si>
    <t>Fuad Antonio Pumarejo Mercado</t>
  </si>
  <si>
    <t>Lucas Alves de Oliveira</t>
  </si>
  <si>
    <t>Grace Maria Cavalcanti Sampaio</t>
  </si>
  <si>
    <t>Juliane Brito Scoton de Souza</t>
  </si>
  <si>
    <t>Christopher Hammerschmidt</t>
  </si>
  <si>
    <t>Marina Moraes de Araújo</t>
  </si>
  <si>
    <t>Carina Seron da Fonseca</t>
  </si>
  <si>
    <t>Marcella Lomba Nicastro</t>
  </si>
  <si>
    <t>Marcele Cristiane Minozzo</t>
  </si>
  <si>
    <t>Júlia Pereira Steffen Muniz</t>
  </si>
  <si>
    <t>Waleska Chagas Sieczkowski Pacheco</t>
  </si>
  <si>
    <t>André Schlemmer</t>
  </si>
  <si>
    <t>Jefferson Duarte de Mélo</t>
  </si>
  <si>
    <t>Elivelton Marcos Gurski</t>
  </si>
  <si>
    <t>Felipe Manzoni Barbosa</t>
  </si>
  <si>
    <t>Leon Gustavo de Miranda Tavares</t>
  </si>
  <si>
    <t>Taíse Alessandra Passos</t>
  </si>
  <si>
    <t>Maura Lins dos Santos</t>
  </si>
  <si>
    <t>Maria Vanaina Souza Gonçalves</t>
  </si>
  <si>
    <t>Luis Angel Olivera Tovar</t>
  </si>
  <si>
    <t>Willian Felipe Larini</t>
  </si>
  <si>
    <t>Letícia Macedo Pereira</t>
  </si>
  <si>
    <t>João Gabriel Rodrigues dos Santos</t>
  </si>
  <si>
    <t>Raíssa Vitória Vieira Leite</t>
  </si>
  <si>
    <t>Luiza Ilha Borges</t>
  </si>
  <si>
    <t>Juliana Aparecida de Assis</t>
  </si>
  <si>
    <t>Dieferson da Costa Estrela</t>
  </si>
  <si>
    <t>Kaline Alessandra Lima de Sá</t>
  </si>
  <si>
    <t>#VALUE!</t>
  </si>
  <si>
    <t>LAB Vision - Comércio de Produtos Laboratoriais Ltda</t>
  </si>
  <si>
    <t>Merck SA</t>
  </si>
  <si>
    <t>M&amp;M IMPORTAÇÃO E ECOMMERCE DE INFORMÁTICA LTDA</t>
  </si>
  <si>
    <t>Xavier Comercio de Soldas LTDA</t>
  </si>
  <si>
    <t>Franciele Cristine Lamin</t>
  </si>
  <si>
    <t>L Carvalho Comercio e Serviços Eireli</t>
  </si>
  <si>
    <t>ÁPICE CIENTÍFICA LTDA</t>
  </si>
  <si>
    <t>Vale Diagnósticos Ltda</t>
  </si>
  <si>
    <t>CALIBRY METROLOGIA COMERCIO E CALIBRACAO LTDA</t>
  </si>
  <si>
    <t>AMR SOLUCOES LABORATORIAIS LTDA</t>
  </si>
  <si>
    <t>PLAST GOLDEN COMERCIO DE EMBALAGENS E FERRAMENTAS LTDA</t>
  </si>
  <si>
    <t>Enzilabor Produtos Laboratoriais e Hospitalares Eirelli</t>
  </si>
  <si>
    <t>Tie Tapetes Eireli</t>
  </si>
  <si>
    <t>JM INDUSTRIA DE CONFECCOES E BRINDES EIRELI</t>
  </si>
  <si>
    <t>LAB Vision - Comércio de Produtos Laboratoriais Lt</t>
  </si>
  <si>
    <t>CAPACHOLANDIA COMERCIO DE CAPACHOS LTDA</t>
  </si>
  <si>
    <t>AMR SOLUÇÕES</t>
  </si>
  <si>
    <t>LUSA MED LTDA EPP</t>
  </si>
  <si>
    <t>Hospbox</t>
  </si>
  <si>
    <t>JM Brindes</t>
  </si>
  <si>
    <t>Stop Lab Distribuidora LTDA</t>
  </si>
  <si>
    <t>D MED DISTRIBUIDORA DE MATERIAL HOSPITALAR LTDA</t>
  </si>
  <si>
    <t>ALLAN VAGNER MARQUES VIAN</t>
  </si>
  <si>
    <t>INDUSLAB COMÉRCIO DE PRODUTOS PARA LABORATÓRIOS LTDA</t>
  </si>
  <si>
    <t>LUSA MED LTDA</t>
  </si>
  <si>
    <t>Dermelyne INDUSTRIA DE COSMETICOS</t>
  </si>
  <si>
    <t>VP Silva Brinquedos</t>
  </si>
  <si>
    <t>Medefe Produtos Médico-Hospitalares Ltda ME</t>
  </si>
  <si>
    <t>DIELAB COMERCIO DE PRODUTOS PARA LABORATORIOS LTDA - ME</t>
  </si>
  <si>
    <t>DSYSLAB PRODUTOS E EQUIPAMENTOS PARA LABORATORIOS, CLINICAS E HOSPITAIS</t>
  </si>
  <si>
    <t>Lusa Med</t>
  </si>
  <si>
    <t>ASSOCIAÇÃO NACIONAL DE PESQUISA E POS-GRADUAÇÃO EM CIENCIAS SOCIAIS</t>
  </si>
  <si>
    <t>CALIBRY METROLOGIA</t>
  </si>
  <si>
    <t>Franciele Cristine</t>
  </si>
  <si>
    <t>Fato</t>
  </si>
  <si>
    <t>Douglas Cordeiro Eireli</t>
  </si>
  <si>
    <t>MEDEFE</t>
  </si>
  <si>
    <t>DENIELLY FERREIRA MONTUAN</t>
  </si>
  <si>
    <t>Lusa Med Ltda</t>
  </si>
  <si>
    <t>CaLIBRY METROLOGIA COMERCIO E CALIBRACAO LTDA</t>
  </si>
  <si>
    <t>Escriblu Móveis</t>
  </si>
  <si>
    <t>Protons Brasil</t>
  </si>
  <si>
    <t>ATENA</t>
  </si>
  <si>
    <t>Bios Materiais Hospitalares</t>
  </si>
  <si>
    <t>VALE DIAGNOSTICOS</t>
  </si>
  <si>
    <t>MEDICAL CHIZZOLINI LTDA</t>
  </si>
  <si>
    <t>ANGULAR PRODUTOS PARA SAUDE LTDA</t>
  </si>
  <si>
    <t>Ciencor</t>
  </si>
  <si>
    <t>White Martins</t>
  </si>
  <si>
    <t>INDUSLAB COM. DE PROD. P/ LABORATORIO LTDA</t>
  </si>
  <si>
    <t>Navelab Comércio de Prod. de Lab. Ltda-ME</t>
  </si>
  <si>
    <t>Induslab Comércio de Produtos para Laboratório LTDA</t>
  </si>
  <si>
    <t>JTH COMERCIO LTDA</t>
  </si>
  <si>
    <t>FAST MARKETING EIRELI</t>
  </si>
  <si>
    <t>LABCOMPANY PRODUTOS E SERVIÇOS PARA LABORATÓRIO LTDA.</t>
  </si>
  <si>
    <t>Brulab Comércio de Produtos para Laboratórios, Médicos, Hospitalares Eireli</t>
  </si>
  <si>
    <t>LEMOS USINAGEM E COMERCIO DE METAIS LTDA</t>
  </si>
  <si>
    <t>IMPORTRADING IMPORTACAO EXPORTACAO LTDA</t>
  </si>
  <si>
    <t>N. C. CARVALHO EIRELI</t>
  </si>
  <si>
    <t>Ideal Resinas Ltda</t>
  </si>
  <si>
    <t>Klaysner Fonseca da Silva</t>
  </si>
  <si>
    <t>Ma3Tech Informática</t>
  </si>
  <si>
    <t>DSYSLAB PROD. E EQUIP. PARA LABORATÓRIOS, CLÍNICAS E HOSPITAIS EIRELI</t>
  </si>
  <si>
    <t>NITROTEC</t>
  </si>
  <si>
    <t>PRÓ-ANÁLISE QUÍMICA E DIAGNÓSTICA LTDA</t>
  </si>
  <si>
    <t>Denielly Ferreira Montuan</t>
  </si>
  <si>
    <t>MTEC Tecnologia Erireli</t>
  </si>
  <si>
    <t>BRULAB COMERCIO DE PRODUTOS PARA LABORATORIOS, MEDICOS, HOSPITALARES EIRELI</t>
  </si>
  <si>
    <t>CARVALHAES PRODUTOS PARA LABORATORIO LTDA</t>
  </si>
  <si>
    <t>GOIAS QUIMICA COMERCIO DE APARELHOS CIENTIFICOS LTDA ME</t>
  </si>
  <si>
    <t>NOVA BIOTECNOLOGIA LTDA</t>
  </si>
  <si>
    <t>ANPTUR</t>
  </si>
  <si>
    <t>VALE DIAGNOSTICOS LTDA</t>
  </si>
  <si>
    <t>Soulab Com. Imp. de Instrumentos Médicos</t>
  </si>
  <si>
    <t>CIENLAB EQUIPAMENTOS CIENTÍFICOS LTDA EPP</t>
  </si>
  <si>
    <t>MP LAB</t>
  </si>
  <si>
    <t>SIGMA-ALDRICH BRASIL LTDA</t>
  </si>
  <si>
    <t>LABMAIS COM DE EQUIP. LTDA - ME</t>
  </si>
  <si>
    <t>ASSOCIACAO PARANAENSE DE CULTURA</t>
  </si>
  <si>
    <t>SD - produtos para laboratório</t>
  </si>
  <si>
    <t>Dental MedSul Artigos Odontológicos LTDA</t>
  </si>
  <si>
    <t>INDUSLAB Comérico de produtos para laboratórios LTDA</t>
  </si>
  <si>
    <t>FORTCLEAN COMÉRCIO DE EQUIPAMENTOS EIRELI</t>
  </si>
  <si>
    <t>Neolab Produtos para Laboratório</t>
  </si>
  <si>
    <t>AGÊNCIA RIVERA DE CONSULTORIA EM COMUNICAÇÃO, TRADUÇÃO, EDIÇÃO E PUBLICIDADE LTDA</t>
  </si>
  <si>
    <t>EI Comércio</t>
  </si>
  <si>
    <t>Fortclean Comércio de Equipamentos Eireli</t>
  </si>
  <si>
    <t>Nanofemto Importação, Suporte Técnico, Serviços Eletrônicos, Instalações e Treinamentos Ltda</t>
  </si>
  <si>
    <t>Augusto Posser</t>
  </si>
  <si>
    <t>Jm Industria de Confeccoes e Brindes Eireli</t>
  </si>
  <si>
    <t>VITROCELL</t>
  </si>
  <si>
    <t>Associação Paranaense de Cultura</t>
  </si>
  <si>
    <t>Cubo Multimidia Ltda. Me</t>
  </si>
  <si>
    <t>MERCK</t>
  </si>
  <si>
    <t>ANTS</t>
  </si>
  <si>
    <t>Ants</t>
  </si>
  <si>
    <t>UNA ASSESSORIA LINGUÍSTICA</t>
  </si>
  <si>
    <t>RHOSSE INSTRUMENTOS E EQUIPAMENTOS</t>
  </si>
  <si>
    <t>UNIVERSO TRADUCOES LTDA</t>
  </si>
  <si>
    <t>DSYSLAB</t>
  </si>
  <si>
    <t>RAPHAEL GONCALVES NICESIO - EPP.</t>
  </si>
  <si>
    <t>Waters Technologies do Brasil LTDA</t>
  </si>
  <si>
    <t>Labcompany Prod. e serv. para Laboratório Ltda</t>
  </si>
  <si>
    <t>Perkin Elmer do Brasil Ltda.</t>
  </si>
  <si>
    <t>SOMED - Descartáveis médicos e odontológicos</t>
  </si>
  <si>
    <t>ANTSLAB</t>
  </si>
  <si>
    <t>INDUSLAB COM. DE PROD. P/ LABORATORIO LTDA.</t>
  </si>
  <si>
    <t>E I - COMERCIO DE EQUIPAMENTOS DE INFORMATICA EIRELI</t>
  </si>
  <si>
    <t>INDUSLAB</t>
  </si>
  <si>
    <t>H3 traduções</t>
  </si>
  <si>
    <t>ACQUAFORT COM DE MAT DE CONST EIRELI EPP.</t>
  </si>
  <si>
    <t>Miranda Aluminio L G M - Comercio de Aluminios LTDA</t>
  </si>
  <si>
    <t>DENIELLY FERREIRA MONTUAN 04581352916</t>
  </si>
  <si>
    <t>AGEM TECNOLOGIA DISTRIBUIDORA LTDA</t>
  </si>
  <si>
    <t>PRO ANALISE QUIMICA E DIAGNOSTICA LTDA</t>
  </si>
  <si>
    <t>C B DOS SANTOS INFORMATICA</t>
  </si>
  <si>
    <t>DENTAL CURITIBANA COMERCIO DE PRODUTOS ODONTOLOGICOS LTDA</t>
  </si>
  <si>
    <t>ALBR INDUSTRIA E COMERCIO LTDA</t>
  </si>
  <si>
    <t>EDITORIAL CASA LTDA</t>
  </si>
  <si>
    <t>Editora Blucher</t>
  </si>
  <si>
    <t>Life Tech Brasil Com Ind Prod Bio Ltda</t>
  </si>
  <si>
    <t>Kalium Equipamentos Ltda</t>
  </si>
  <si>
    <t>R T COSTA FELICIANO - ME</t>
  </si>
  <si>
    <t>ANPOCS</t>
  </si>
  <si>
    <t>Ermex</t>
  </si>
  <si>
    <t>Brindesmil</t>
  </si>
  <si>
    <t>Perkin Elmer do Brasil Ltda</t>
  </si>
  <si>
    <t>Altmann s.a. Importação e Comércio</t>
  </si>
  <si>
    <t>SARSTEDT</t>
  </si>
  <si>
    <t>LLAN VAGNER MARQUES VIANA</t>
  </si>
  <si>
    <t>Promega</t>
  </si>
  <si>
    <t>FORMIS INSTRUMENTOS DE MEDICAO LTDA</t>
  </si>
  <si>
    <t>V P SILVA BRINQUEDOS ME</t>
  </si>
  <si>
    <t>EMTP Alliance Software &amp; Services</t>
  </si>
  <si>
    <t>Nanofemto Importação, Suporte Técnico, Serviços Eletrônicos, Instalações e Treinamentos Ltd</t>
  </si>
  <si>
    <t>LAB VISION - COMERCIO DE PRODUTOS LABORATORIAIS LTDA</t>
  </si>
  <si>
    <t>Datacillcomm</t>
  </si>
  <si>
    <t>ENZILABOR</t>
  </si>
  <si>
    <t>Editora Ilustração</t>
  </si>
  <si>
    <t>CALIBRY METROLOGIA COMERCIO E CALIBRACAO LTDA​</t>
  </si>
  <si>
    <t>GoGenetic
WEMSeq Pesquisa e Desenvolvimento SS</t>
  </si>
  <si>
    <t>Induslab Com. de Prod. p/ Laboratório Ltda.</t>
  </si>
  <si>
    <t>A.M. Marques Produtos para Laboratórios</t>
  </si>
  <si>
    <t>VitchLab (NNM LEAO)</t>
  </si>
  <si>
    <t>NEOFLEX BIOTECNOLOGIA LTDA</t>
  </si>
  <si>
    <t>Gustavo de Nobrega Romani Serviços Tecnicos de Tradução e Análises</t>
  </si>
  <si>
    <t>Merck S.A.</t>
  </si>
  <si>
    <t>NaveLab Comércio de Prod. de Lab.</t>
  </si>
  <si>
    <t>Arlete Ana Motter</t>
  </si>
  <si>
    <t>LABMACHINE</t>
  </si>
  <si>
    <t>Labcompany</t>
  </si>
  <si>
    <t>SCARTARE</t>
  </si>
  <si>
    <t>NCRISTINA MARTORANA</t>
  </si>
  <si>
    <t>Start Bioscience</t>
  </si>
  <si>
    <t>MEDTHERM INSTRUMENTOS DE MEDIÇÃO</t>
  </si>
  <si>
    <t>ALENCAR &amp; TAKAHASHI SOFTWARE LTDA - ME</t>
  </si>
  <si>
    <t>SPECTRUM</t>
  </si>
  <si>
    <t>O Editorial – Traduções e Edições Ltda</t>
  </si>
  <si>
    <t>LAB VISION - COMÉRCIO DE PRODUTOS LABORATORIAIS LTDA</t>
  </si>
  <si>
    <t>CENTAURO INOVACOES TECNOLOGICAS LTDA</t>
  </si>
  <si>
    <t>QUALY Comercial</t>
  </si>
  <si>
    <t>PRO-ANALISE QUIMICA E DIAGNOSTICA LTDA</t>
  </si>
  <si>
    <t>Filtros Curitiba LTDA ME</t>
  </si>
  <si>
    <t>Labstore</t>
  </si>
  <si>
    <t>Navelab</t>
  </si>
  <si>
    <t>NAVELAB</t>
  </si>
  <si>
    <t>BRULAB</t>
  </si>
  <si>
    <t>Interprise Instrumentos analíticos</t>
  </si>
  <si>
    <t>Congresso da Sociedade Brasileira de Medicina Tropical</t>
  </si>
  <si>
    <t>ALLAN VAGNER MARQUES VIANA</t>
  </si>
  <si>
    <t>DERMELYNE INDUSTRIA DE COSMETICOS</t>
  </si>
  <si>
    <t>Ápice Científica Eireli</t>
  </si>
  <si>
    <t>Ermex Comercial</t>
  </si>
  <si>
    <t>Ermex Comercial LTDA</t>
  </si>
  <si>
    <t>NOVA ANALITICA IMPORTAÇÃO E EXPORTAÇÃO LTDA</t>
  </si>
  <si>
    <t>New Prov / Brasil Científica</t>
  </si>
  <si>
    <t>Pró-análise</t>
  </si>
  <si>
    <t>HOSPBOX DISTRIBUIDORA DE PRODUTOS HOSPITALARES LTDA</t>
  </si>
  <si>
    <t>ANKOM TECHNOLOGY,</t>
  </si>
  <si>
    <t>PROMEGA</t>
  </si>
  <si>
    <t>BRULAB COM PROD P/ LAB, MED E HOSP</t>
  </si>
  <si>
    <t>JR EHLKE</t>
  </si>
  <si>
    <t>INTERPRISE INSTRUMENTOS ANALITICOS LTDA</t>
  </si>
  <si>
    <t xml:space="preserve">
Ermex Comercial LTDA</t>
  </si>
  <si>
    <t>Leybold</t>
  </si>
  <si>
    <t>Dsylab</t>
  </si>
  <si>
    <t>Waters Technologies do Brasil</t>
  </si>
  <si>
    <t>UNIAR COMÉRCIO DE ELETRO-ELETRÔNICOS E SERVIÇOS LTDA</t>
  </si>
  <si>
    <t>RK Science Factory</t>
  </si>
  <si>
    <t>StatSoft South América Comercio de Software Ltda.</t>
  </si>
  <si>
    <t>ACTGene Análises Moleculares Ltda</t>
  </si>
  <si>
    <t>DIELAB</t>
  </si>
  <si>
    <t>Brulab Comércio de Produtos para Laboratórios</t>
  </si>
  <si>
    <t>Zootech</t>
  </si>
  <si>
    <t>Pró-Análise Química e Diagnóstica</t>
  </si>
  <si>
    <t>SIGMA-ALDIRCH</t>
  </si>
  <si>
    <t>TECNOGLOBO EQUIPAMENTOS LTDA EPP</t>
  </si>
  <si>
    <t>SIGMA ALDRICH</t>
  </si>
  <si>
    <t>ENZILABOR PRODUTOS LABORATORIAIS E HOSPITALARES EIRELI​</t>
  </si>
  <si>
    <t>Jamper</t>
  </si>
  <si>
    <t>LABCOMPANY PROD. E SERV. PARA LABORATORIO LTDA</t>
  </si>
  <si>
    <t>Lab Vision Comércio de Produtos Laboratoriais Ltda</t>
  </si>
  <si>
    <t>DAXX STORE COMERCIAL ACESSORIOS LTDA</t>
  </si>
  <si>
    <t>LUCAS ADELMAN CIPOLLA FOTOGRAFIA E TRADUÇÕES</t>
  </si>
  <si>
    <t>O Editorial – Traduções e Edições Ltda.</t>
  </si>
  <si>
    <t>DSYSLAB PROD. E EQUIP. PARA LABORATÓRIOS, CLÍNICAS E HOSPITAIS
EIRELI</t>
  </si>
  <si>
    <t>LABMACHINE EQUIP PROD E MATERIAS P/ LAB LTDA</t>
  </si>
  <si>
    <t>A MASTER Artigos para proteção individual e industrial</t>
  </si>
  <si>
    <t>Navelab Comércio de Prod. de Lab. Ltda</t>
  </si>
  <si>
    <t>Dsyslab Prod. e Equip. para Laboratórios</t>
  </si>
  <si>
    <t>Exxtend Biotecnologia Ltda.</t>
  </si>
  <si>
    <t>PRLABOR Com de Prod e Equip para Lab Ltda</t>
  </si>
  <si>
    <t>Dielab Comércio de Produtos para Laboratórios LTDA</t>
  </si>
  <si>
    <t>ANIMALLTAG</t>
  </si>
  <si>
    <t>Engevisa Serviços de Engenharia-EIRELI</t>
  </si>
  <si>
    <t>Matrix</t>
  </si>
  <si>
    <t>PATRINO IMPORTADORA E EXPORTADORA LTDA</t>
  </si>
  <si>
    <t>H&amp;B Supply</t>
  </si>
  <si>
    <t>XAVIER COMÉRCIO DE SOLDAS LTDA</t>
  </si>
  <si>
    <t>D A Matzkin</t>
  </si>
  <si>
    <t>DARLU INDUSTRIA TEXTIL LTDA</t>
  </si>
  <si>
    <t>A. ANTONIO REDONDO CHAVEIRO</t>
  </si>
  <si>
    <t>JGlab Soluções e Produtos para laboratório</t>
  </si>
  <si>
    <t>VALE DIAGNOSTICOS LTDA​.</t>
  </si>
  <si>
    <t>Pensabio Instrumentos de Biotecnologia Eirele</t>
  </si>
  <si>
    <t>Merck</t>
  </si>
  <si>
    <t>Letra e Voz</t>
  </si>
  <si>
    <t>Ó Editorial</t>
  </si>
  <si>
    <t>LIFE TECH BRASIL COM IND PROD BIO LTDA</t>
  </si>
  <si>
    <t>DSYSLAB PROD E EQUIP P/ LABORATÓRIOS, CLIN E HOSP</t>
  </si>
  <si>
    <t>A.S. Industria Gráfica Eireli</t>
  </si>
  <si>
    <t>Hospbox Distribuidora de Produtos Hospitalares Ltda.</t>
  </si>
  <si>
    <t>Vale Diagnósticos LTDA</t>
  </si>
  <si>
    <t>Neoprospecta</t>
  </si>
  <si>
    <t>RIGO COMERCIO DE EQUIPAMENTOS DE SEGURANCA LTDA.</t>
  </si>
  <si>
    <t>Axigás</t>
  </si>
  <si>
    <t>BIOSUMOS</t>
  </si>
  <si>
    <t>Aquadrop</t>
  </si>
  <si>
    <t>SOMED - descartáveis médicos e odontológico</t>
  </si>
  <si>
    <t>CUBO</t>
  </si>
  <si>
    <t>Editora CRV Ltda</t>
  </si>
  <si>
    <t>JM Industria de Confecções e Brindes Eireli</t>
  </si>
  <si>
    <t>Spectris do Brasil Instrumentos Eletronicos Ltda Divisão Malvern Panalytical</t>
  </si>
  <si>
    <t>Claudia</t>
  </si>
  <si>
    <t>Educere 2021</t>
  </si>
  <si>
    <t>Metaquimica</t>
  </si>
  <si>
    <t>Uniscience do Brasil LTDA</t>
  </si>
  <si>
    <t>TECNOGLOBO EQUIPAMENTOS LTDA</t>
  </si>
  <si>
    <t>GRAFICA DO PRETO LTDA</t>
  </si>
  <si>
    <t>LABSYNTH</t>
  </si>
  <si>
    <t>PRLABOR</t>
  </si>
  <si>
    <t>ACL | Produtos para Laboratórios</t>
  </si>
  <si>
    <t>Metaquímica</t>
  </si>
  <si>
    <t>Brulab Comércio de Produtos para Laboratórios, Médicos e Hospitalares</t>
  </si>
  <si>
    <t>Dsyslab PROD. E EQUIP. PARA LABORATÓRIOS, CLÍNICAS E HOSPITAIS EIRELI</t>
  </si>
  <si>
    <t>Induslab Com. de Prod. p/ Laboratório Ltda</t>
  </si>
  <si>
    <t>MERCK S.A</t>
  </si>
  <si>
    <t>Alquimista</t>
  </si>
  <si>
    <t>PrLabor com de prod e equi para Lab Ltda</t>
  </si>
  <si>
    <t>Pró Analise Quimica e Diagnostica LTDA</t>
  </si>
  <si>
    <t>DsyLAB- Prod. e Equipamento para laboratório, clinicas e hospitais EIRELI</t>
  </si>
  <si>
    <t>BRULAB COM DE PROD P/ LAB., MÉD., HOSP.</t>
  </si>
  <si>
    <t>Editora Lisapress</t>
  </si>
  <si>
    <t>Odival Neves</t>
  </si>
  <si>
    <t>Maycon Will Eireli</t>
  </si>
  <si>
    <t>N.C. Carvalho – Eireli – Epp</t>
  </si>
  <si>
    <t>Ants Produtos para Laboratório</t>
  </si>
  <si>
    <t>MILLIREP COMERCIO E SERVICOS PARA LABORATORIO EIRELI</t>
  </si>
  <si>
    <t>Lucas Adelman Cipolla</t>
  </si>
  <si>
    <t>NaveLab Comércio de Prod. de Lab. Ltda</t>
  </si>
  <si>
    <t>Sigma- Aldrich Brasil Ltda.</t>
  </si>
  <si>
    <t>Dsyslab Prod. e Equip. para Laboratórios, CLÍNICAS E HOSPITAIS EIRELI</t>
  </si>
  <si>
    <t>CRV EDITORA LTDA</t>
  </si>
  <si>
    <t>EDITORA CRV</t>
  </si>
  <si>
    <t>INDUSLAB COMERCIO DE PRODUTOS PARA LABORATORIOS LTDA.</t>
  </si>
  <si>
    <t>Jm Industria de Confecções e Brindes Eireli</t>
  </si>
  <si>
    <t>AMR SOLUCOES LABORATORIAIS</t>
  </si>
  <si>
    <t>FERNATEC - Manutenção de Equipamentos Laboratoriais</t>
  </si>
  <si>
    <t>Lab Vision</t>
  </si>
  <si>
    <t>R T Costa Feliciano ME</t>
  </si>
  <si>
    <t>Hospbox Distribuidora de Produtos Hospitalares Ltda</t>
  </si>
  <si>
    <t>AABA</t>
  </si>
  <si>
    <t>Hospbox Distribuidora de Prod Hospitalares Ltda.</t>
  </si>
  <si>
    <t>Associação Brasileira de Pesquisadores em História Econômica - ABPHE</t>
  </si>
  <si>
    <t>Master Artigos para Proteção Individual e Industrial</t>
  </si>
  <si>
    <t>SAINT VALLEN BIOTECNOLOGIA LTDA</t>
  </si>
  <si>
    <t>NAVELAB COM. DE PROD. DE LAB. LTDA-ME</t>
  </si>
  <si>
    <t>PRO-ANÁLISE QUIM. E DIAGNÓTICA LTDA</t>
  </si>
  <si>
    <t>AJE</t>
  </si>
  <si>
    <t>Jonatas de Lara</t>
  </si>
  <si>
    <t>NaveLab Comércio de Prod. de Lab. Ltda -ME</t>
  </si>
  <si>
    <t>Sinapse</t>
  </si>
  <si>
    <t>ALE DIAGNOSTICOS LTDA</t>
  </si>
  <si>
    <t>VALE DIAGNOSTICOS LTDA​</t>
  </si>
  <si>
    <t>CAPACHOLÂNDIA COMERCIO DE CAPACHOS LTDA</t>
  </si>
  <si>
    <t>ALLAN VAGNER</t>
  </si>
  <si>
    <t>JR ARAÚJO NE COMERCIAL E DISTRIBUIÇÃO EIRELI</t>
  </si>
  <si>
    <t>INSTRUMENTAL INSTRUMENTOS DE MEDIÇÃO LTDA</t>
  </si>
  <si>
    <t>Frontiers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</si>
</sst>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d/m/yyyy"/>
  </numFmts>
  <fonts count="15">
    <font>
      <sz val="12"/>
      <color theme="1"/>
      <name val="Calibri"/>
      <family val="2"/>
      <scheme val="minor"/>
    </font>
    <font>
      <b/>
      <sz val="12"/>
      <color theme="0"/>
      <name val="Calibri"/>
      <family val="2"/>
      <scheme val="minor"/>
    </font>
    <font>
      <sz val="12"/>
      <color theme="0"/>
      <name val="Calibri"/>
      <family val="2"/>
      <scheme val="minor"/>
    </font>
    <font>
      <sz val="11"/>
      <color theme="1"/>
      <name val="Arial"/>
      <family val="2"/>
    </font>
    <font>
      <b/>
      <sz val="9"/>
      <color theme="1"/>
      <name val="Arial"/>
      <family val="2"/>
    </font>
    <font>
      <b/>
      <sz val="8"/>
      <color rgb="FF000000"/>
      <name val="Arial"/>
      <family val="2"/>
    </font>
    <font>
      <b/>
      <sz val="12"/>
      <color theme="4" tint="-0.249977111117893"/>
      <name val="Calibri"/>
      <family val="2"/>
      <scheme val="minor"/>
    </font>
    <font>
      <sz val="12"/>
      <color theme="4" tint="-0.249977111117893"/>
      <name val="Calibri"/>
      <family val="2"/>
      <scheme val="minor"/>
    </font>
    <font>
      <sz val="12"/>
      <color theme="1"/>
      <name val="Calibri"/>
      <family val="2"/>
      <scheme val="minor"/>
    </font>
    <font>
      <sz val="9"/>
      <color theme="1"/>
      <name val="Arial"/>
      <family val="2"/>
    </font>
    <font>
      <sz val="10"/>
      <color rgb="FF000000"/>
      <name val="Calibri"/>
      <family val="3"/>
      <charset val="134"/>
    </font>
    <font>
      <sz val="10"/>
      <color theme="1"/>
      <name val="Calibri"/>
      <family val="2"/>
      <charset val="134"/>
      <scheme val="minor"/>
    </font>
    <font>
      <sz val="11"/>
      <name val="Calibri"/>
      <family val="2"/>
    </font>
    <font>
      <sz val="11"/>
      <name val="Calibri"/>
      <family val="2"/>
      <charset val="1"/>
    </font>
    <font>
      <sz val="11"/>
      <color rgb="FF000000"/>
      <name val="Calibri"/>
      <family val="2"/>
    </font>
  </fonts>
  <fills count="6">
    <fill>
      <patternFill patternType="none"/>
    </fill>
    <fill>
      <patternFill patternType="gray125"/>
    </fill>
    <fill>
      <patternFill patternType="solid">
        <fgColor theme="6" tint="0.79998168889431442"/>
        <bgColor theme="6" tint="0.79998168889431442"/>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46">
    <xf numFmtId="0" fontId="0" fillId="0" borderId="0" xfId="0"/>
    <xf numFmtId="0" fontId="1" fillId="3" borderId="0" xfId="0" applyFont="1" applyFill="1" applyAlignment="1">
      <alignment horizontal="center"/>
    </xf>
    <xf numFmtId="0" fontId="0" fillId="0" borderId="0" xfId="0" pivotButton="1"/>
    <xf numFmtId="0" fontId="0" fillId="0" borderId="0" xfId="0" applyAlignment="1">
      <alignment horizontal="left"/>
    </xf>
    <xf numFmtId="14" fontId="0" fillId="0" borderId="0" xfId="0" applyNumberFormat="1"/>
    <xf numFmtId="0" fontId="6" fillId="4" borderId="0" xfId="0" applyFont="1" applyFill="1" applyAlignment="1">
      <alignment horizontal="center"/>
    </xf>
    <xf numFmtId="0" fontId="9" fillId="0" borderId="0" xfId="0" applyFont="1"/>
    <xf numFmtId="43" fontId="0" fillId="0" borderId="0" xfId="2" applyFont="1"/>
    <xf numFmtId="43" fontId="1" fillId="3" borderId="0" xfId="2" applyFont="1" applyFill="1" applyAlignment="1">
      <alignment horizontal="center"/>
    </xf>
    <xf numFmtId="0" fontId="10" fillId="0" borderId="0" xfId="0" applyFont="1" applyFill="1" applyBorder="1" applyAlignment="1">
      <alignment vertical="top"/>
    </xf>
    <xf numFmtId="0" fontId="0" fillId="0" borderId="0" xfId="0" applyAlignment="1">
      <alignment horizontal="left" vertical="top" wrapText="1"/>
    </xf>
    <xf numFmtId="2" fontId="0" fillId="0" borderId="0" xfId="0" applyNumberFormat="1" applyAlignment="1">
      <alignment horizontal="left" vertical="top" wrapText="1"/>
    </xf>
    <xf numFmtId="2" fontId="10" fillId="0" borderId="0" xfId="0" applyNumberFormat="1" applyFont="1" applyFill="1" applyBorder="1" applyAlignment="1">
      <alignment vertical="top"/>
    </xf>
    <xf numFmtId="0" fontId="10" fillId="0" borderId="0" xfId="0" applyFont="1" applyFill="1" applyBorder="1" applyAlignment="1">
      <alignment horizontal="right" vertical="top"/>
    </xf>
    <xf numFmtId="0" fontId="0" fillId="0" borderId="0" xfId="0" applyAlignment="1">
      <alignment horizontal="right" vertical="top" wrapText="1"/>
    </xf>
    <xf numFmtId="0" fontId="0" fillId="0" borderId="0" xfId="0" applyAlignment="1">
      <alignment horizontal="right"/>
    </xf>
    <xf numFmtId="0" fontId="0" fillId="0" borderId="0" xfId="0" applyNumberFormat="1"/>
    <xf numFmtId="44" fontId="0" fillId="0" borderId="0" xfId="3" applyFont="1"/>
    <xf numFmtId="0" fontId="7" fillId="4" borderId="1" xfId="0" applyFont="1" applyFill="1" applyBorder="1"/>
    <xf numFmtId="44" fontId="2" fillId="3" borderId="1" xfId="3" applyFont="1" applyFill="1" applyBorder="1"/>
    <xf numFmtId="44" fontId="7" fillId="4" borderId="1" xfId="3" applyFont="1" applyFill="1" applyBorder="1"/>
    <xf numFmtId="0" fontId="4" fillId="2" borderId="1" xfId="1" applyFont="1" applyFill="1" applyBorder="1" applyAlignment="1">
      <alignment horizontal="left" vertical="center"/>
    </xf>
    <xf numFmtId="0" fontId="10" fillId="0" borderId="1" xfId="0" applyFont="1" applyFill="1" applyBorder="1" applyAlignment="1">
      <alignment vertical="top"/>
    </xf>
    <xf numFmtId="0" fontId="5" fillId="2" borderId="1" xfId="1" applyFont="1" applyFill="1" applyBorder="1" applyAlignment="1">
      <alignment horizontal="left" vertical="center" wrapText="1"/>
    </xf>
    <xf numFmtId="0" fontId="0" fillId="0" borderId="1" xfId="0" applyBorder="1"/>
    <xf numFmtId="44" fontId="0" fillId="0" borderId="1" xfId="3" applyFont="1" applyBorder="1"/>
    <xf numFmtId="0" fontId="4" fillId="0" borderId="1" xfId="1" applyFont="1" applyBorder="1" applyAlignment="1">
      <alignment horizontal="left" vertical="center"/>
    </xf>
    <xf numFmtId="0" fontId="5" fillId="0" borderId="1" xfId="1" applyFont="1" applyBorder="1" applyAlignment="1">
      <alignment horizontal="left" vertical="center" wrapText="1"/>
    </xf>
    <xf numFmtId="0" fontId="5" fillId="2" borderId="1" xfId="1" applyFont="1" applyFill="1" applyBorder="1" applyAlignment="1">
      <alignment horizontal="left" vertical="top" wrapText="1"/>
    </xf>
    <xf numFmtId="0" fontId="5" fillId="0" borderId="1" xfId="1" applyFont="1" applyBorder="1" applyAlignment="1">
      <alignment horizontal="left" vertical="top" wrapText="1"/>
    </xf>
    <xf numFmtId="0" fontId="4" fillId="0" borderId="1" xfId="1" applyFont="1" applyBorder="1" applyAlignment="1">
      <alignment horizontal="left" vertical="center" wrapText="1"/>
    </xf>
    <xf numFmtId="0" fontId="4" fillId="0" borderId="1" xfId="1" applyFont="1" applyFill="1" applyBorder="1" applyAlignment="1">
      <alignment horizontal="left" vertical="center"/>
    </xf>
    <xf numFmtId="0" fontId="5" fillId="0" borderId="1" xfId="1" applyFont="1" applyFill="1" applyBorder="1" applyAlignment="1">
      <alignment horizontal="left" vertical="center" wrapText="1"/>
    </xf>
    <xf numFmtId="2" fontId="0" fillId="0" borderId="1" xfId="0" applyNumberFormat="1" applyBorder="1"/>
    <xf numFmtId="2" fontId="0" fillId="0" borderId="1" xfId="0" applyNumberFormat="1" applyFill="1" applyBorder="1"/>
    <xf numFmtId="9" fontId="0" fillId="0" borderId="0" xfId="0" applyNumberFormat="1"/>
    <xf numFmtId="10" fontId="0" fillId="0" borderId="0" xfId="4" applyNumberFormat="1" applyFont="1"/>
    <xf numFmtId="2" fontId="10" fillId="5" borderId="0" xfId="0" applyNumberFormat="1" applyFont="1" applyFill="1" applyBorder="1" applyAlignment="1">
      <alignment vertical="top"/>
    </xf>
    <xf numFmtId="44" fontId="13" fillId="0" borderId="0" xfId="3" applyFont="1"/>
    <xf numFmtId="0" fontId="0" fillId="0" borderId="0" xfId="0" applyAlignment="1">
      <alignment horizontal="left" indent="1"/>
    </xf>
    <xf numFmtId="44" fontId="6" fillId="4" borderId="0" xfId="3" applyFont="1" applyFill="1" applyAlignment="1">
      <alignment horizontal="center"/>
    </xf>
    <xf numFmtId="44" fontId="12" fillId="0" borderId="0" xfId="3" applyFont="1" applyBorder="1"/>
    <xf numFmtId="44" fontId="0" fillId="0" borderId="0" xfId="3" applyFont="1" applyFill="1" applyBorder="1" applyAlignment="1" applyProtection="1">
      <alignment horizontal="center"/>
    </xf>
    <xf numFmtId="44" fontId="13" fillId="0" borderId="0" xfId="3" applyFont="1" applyFill="1" applyBorder="1" applyAlignment="1" applyProtection="1">
      <alignment horizontal="center"/>
    </xf>
    <xf numFmtId="44" fontId="14" fillId="0" borderId="0" xfId="3" applyFont="1" applyFill="1" applyBorder="1" applyAlignment="1" applyProtection="1">
      <alignment horizontal="center"/>
    </xf>
    <xf numFmtId="164" fontId="13" fillId="0" borderId="0" xfId="0" applyNumberFormat="1" applyFont="1" applyAlignment="1">
      <alignment horizontal="left"/>
    </xf>
  </cellXfs>
  <cellStyles count="5">
    <cellStyle name="Moeda" xfId="3" builtinId="4"/>
    <cellStyle name="Normal" xfId="0" builtinId="0"/>
    <cellStyle name="Normal 2" xfId="1" xr:uid="{00000000-0005-0000-0000-000002000000}"/>
    <cellStyle name="Porcentagem" xfId="4" builtinId="5"/>
    <cellStyle name="Vírgula" xfId="2" builtinId="3"/>
  </cellStyles>
  <dxfs count="3">
    <dxf>
      <font>
        <b/>
        <i val="0"/>
      </font>
      <fill>
        <patternFill>
          <bgColor rgb="FFFFFF00"/>
        </patternFill>
      </fill>
    </dxf>
    <dxf>
      <font>
        <b/>
        <i val="0"/>
      </font>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[PROAP 2021 - PARA SITE.xlsx]SALDO (%)!PivotTable3</c:name>
    <c:fmtId val="0"/>
  </c:pivotSource>
  <c:chart>
    <c:title>
      <c:overlay val="0"/>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marker>
          <c:symbol val="none"/>
        </c:marker>
        <c:dLbl>
          <c:idx val="0"/>
          <c:delete val="1"/>
          <c:extLst>
            <c:ext xmlns:c15="http://schemas.microsoft.com/office/drawing/2012/chart" uri="{CE6537A1-D6FC-4f65-9D91-7224C49458BB}"/>
          </c:extLst>
        </c:dLbl>
      </c:pivotFmt>
      <c:pivotFmt>
        <c:idx val="3"/>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6318061593652139E-2"/>
          <c:y val="0.11725125268432356"/>
          <c:w val="0.89519198613686801"/>
          <c:h val="0.47633957804763388"/>
        </c:manualLayout>
      </c:layout>
      <c:barChart>
        <c:barDir val="col"/>
        <c:grouping val="clustered"/>
        <c:varyColors val="0"/>
        <c:ser>
          <c:idx val="0"/>
          <c:order val="0"/>
          <c:tx>
            <c:strRef>
              <c:f>'SALDO (%)'!$B$3</c:f>
              <c:strCache>
                <c:ptCount val="1"/>
                <c:pt idx="0">
                  <c:v>Total</c:v>
                </c:pt>
              </c:strCache>
            </c:strRef>
          </c:tx>
          <c:invertIfNegative val="0"/>
          <c:cat>
            <c:strRef>
              <c:f>'SALDO (%)'!$A$4:$A$92</c:f>
              <c:strCache>
                <c:ptCount val="89"/>
                <c:pt idx="0">
                  <c:v>ADMINISTRAÇÃO</c:v>
                </c:pt>
                <c:pt idx="1">
                  <c:v>AGRONOMIA (PRODUÇÃO VEGETAL)</c:v>
                </c:pt>
                <c:pt idx="2">
                  <c:v>ALIMENTAÇÃO E NUTRIÇÃO</c:v>
                </c:pt>
                <c:pt idx="3">
                  <c:v>AQUICULTURA E DESENVOLVIMENTO SUSTENTÁVEL</c:v>
                </c:pt>
                <c:pt idx="4">
                  <c:v>ASSISTÊNCIA FARMACÊUTICA</c:v>
                </c:pt>
                <c:pt idx="5">
                  <c:v>BIOENERGIA - UEL - UEM - UEPG - UNICENTRO - UNIOESTE - UFPR</c:v>
                </c:pt>
                <c:pt idx="6">
                  <c:v>BIOINFORMÁTICA</c:v>
                </c:pt>
                <c:pt idx="7">
                  <c:v>BIOLOGIA CELULAR E MOLECULAR</c:v>
                </c:pt>
                <c:pt idx="8">
                  <c:v>BOTÂNICA</c:v>
                </c:pt>
                <c:pt idx="9">
                  <c:v>CIÊNCIA ANIMAL</c:v>
                </c:pt>
                <c:pt idx="10">
                  <c:v>CIÊNCIA DO SOLO</c:v>
                </c:pt>
                <c:pt idx="11">
                  <c:v>CIÊNCIA POLÍTICA</c:v>
                </c:pt>
                <c:pt idx="12">
                  <c:v>CIÊNCIAS (BIOQUÍMICA)</c:v>
                </c:pt>
                <c:pt idx="13">
                  <c:v>CIÊNCIAS BIOLÓGICAS (ENTOMOLOGIA)</c:v>
                </c:pt>
                <c:pt idx="14">
                  <c:v>CIÊNCIAS FARMACÊUTICAS</c:v>
                </c:pt>
                <c:pt idx="15">
                  <c:v>CIÊNCIAS GEODÉSICAS</c:v>
                </c:pt>
                <c:pt idx="16">
                  <c:v>CIÊNCIAS VETERINÁRIAS</c:v>
                </c:pt>
                <c:pt idx="17">
                  <c:v>COMUNICAÇÃO</c:v>
                </c:pt>
                <c:pt idx="18">
                  <c:v>CONTABILIDADE</c:v>
                </c:pt>
                <c:pt idx="19">
                  <c:v>DESENVOLVIMENTO ECONÔMICO</c:v>
                </c:pt>
                <c:pt idx="20">
                  <c:v>DESENVOLVIMENTO ECONÔMICO PROFISSIONAL</c:v>
                </c:pt>
                <c:pt idx="21">
                  <c:v>DESENVOLVIMENTO TERRITORIAL SUSTENTÁVEL</c:v>
                </c:pt>
                <c:pt idx="22">
                  <c:v>DESIGN</c:v>
                </c:pt>
                <c:pt idx="23">
                  <c:v>DIREITO</c:v>
                </c:pt>
                <c:pt idx="24">
                  <c:v>ECOLOGIA E CONSERVAÇÃO</c:v>
                </c:pt>
                <c:pt idx="25">
                  <c:v>EDUCAÇÃO</c:v>
                </c:pt>
                <c:pt idx="26">
                  <c:v>EDUCAÇÃO EM CIÊNCIAS E EM MATEMÁTICA</c:v>
                </c:pt>
                <c:pt idx="27">
                  <c:v>EDUCAÇÃO FÍSICA</c:v>
                </c:pt>
                <c:pt idx="28">
                  <c:v>EDUCAÇÃO: TEORIA E PRÁTICA DE ENSINO</c:v>
                </c:pt>
                <c:pt idx="29">
                  <c:v>ENFERMAGEM</c:v>
                </c:pt>
                <c:pt idx="30">
                  <c:v>ENFERMAGEM PROFISSIONAL</c:v>
                </c:pt>
                <c:pt idx="31">
                  <c:v>ENGENHARIA AMBIENTAL</c:v>
                </c:pt>
                <c:pt idx="32">
                  <c:v>ENGENHARIA DE ALIMENTOS</c:v>
                </c:pt>
                <c:pt idx="33">
                  <c:v>ENGENHARIA DE BIOPROCESSOS E BIOTECNOLOGIA</c:v>
                </c:pt>
                <c:pt idx="34">
                  <c:v>ENGENHARIA DE CONSTRUÇÃO CIVIL</c:v>
                </c:pt>
                <c:pt idx="35">
                  <c:v>ENGENHARIA DE PRODUÇÃO</c:v>
                </c:pt>
                <c:pt idx="36">
                  <c:v>ENGENHARIA DE RECURSOS HÍDRICOS E AMBIENTAL</c:v>
                </c:pt>
                <c:pt idx="37">
                  <c:v>ENGENHARIA E CIÊNCIA DOS MATERIAIS</c:v>
                </c:pt>
                <c:pt idx="38">
                  <c:v>ENGENHARIA ELÉTRICA</c:v>
                </c:pt>
                <c:pt idx="39">
                  <c:v>ENGENHARIA FLORESTAL</c:v>
                </c:pt>
                <c:pt idx="40">
                  <c:v>ENGENHARIA MECÂNICA</c:v>
                </c:pt>
                <c:pt idx="41">
                  <c:v>ENGENHARIA QUÍMICA</c:v>
                </c:pt>
                <c:pt idx="42">
                  <c:v>Ensino das Ciências Ambientais (PROFCIAMB) - Em rede</c:v>
                </c:pt>
                <c:pt idx="43">
                  <c:v>ENSINO DE HISTÓRIA - PROFISSIONAL</c:v>
                </c:pt>
                <c:pt idx="44">
                  <c:v>FARMACOLOGIA</c:v>
                </c:pt>
                <c:pt idx="45">
                  <c:v>FILOSOFIA</c:v>
                </c:pt>
                <c:pt idx="46">
                  <c:v>FILOSOFIA PROFISSIONAL</c:v>
                </c:pt>
                <c:pt idx="47">
                  <c:v>FÍSICA</c:v>
                </c:pt>
                <c:pt idx="48">
                  <c:v>FISIOLOGIA</c:v>
                </c:pt>
                <c:pt idx="49">
                  <c:v>GENÉTICA</c:v>
                </c:pt>
                <c:pt idx="50">
                  <c:v>GEOGRAFIA</c:v>
                </c:pt>
                <c:pt idx="51">
                  <c:v>GEOLOGIA</c:v>
                </c:pt>
                <c:pt idx="52">
                  <c:v>HISTÓRIA</c:v>
                </c:pt>
                <c:pt idx="53">
                  <c:v>INFORMÁTICA</c:v>
                </c:pt>
                <c:pt idx="54">
                  <c:v>LETRAS</c:v>
                </c:pt>
                <c:pt idx="55">
                  <c:v>MATEMÁTICA</c:v>
                </c:pt>
                <c:pt idx="56">
                  <c:v>MATEMÁTICA EM REDE NACIONAL</c:v>
                </c:pt>
                <c:pt idx="57">
                  <c:v>MEDICINA (CLÍNICA CIRÚRGICA)</c:v>
                </c:pt>
                <c:pt idx="58">
                  <c:v>MEIO AMBIENTE E DESENVOLVIMENTO</c:v>
                </c:pt>
                <c:pt idx="59">
                  <c:v>MEIO AMBIENTE URBANO E INDUSTRIAL</c:v>
                </c:pt>
                <c:pt idx="60">
                  <c:v>MÉTODOS NUMÉRICOS EM ENGENHARIA</c:v>
                </c:pt>
                <c:pt idx="61">
                  <c:v>MICROBIOLOGIA, PARASITOLOGIA E PATOLOGIA</c:v>
                </c:pt>
                <c:pt idx="62">
                  <c:v>MULTICÊNTRICO EM BIOQUÍMICA E BIOLOGIA MOLECULAR</c:v>
                </c:pt>
                <c:pt idx="63">
                  <c:v>MÚSICA</c:v>
                </c:pt>
                <c:pt idx="64">
                  <c:v>ODONTOLOGIA</c:v>
                </c:pt>
                <c:pt idx="65">
                  <c:v>PLANEJAMENTO URBANO</c:v>
                </c:pt>
                <c:pt idx="66">
                  <c:v>POLÍTICAS PÚBLICAS</c:v>
                </c:pt>
                <c:pt idx="67">
                  <c:v>PRPPG</c:v>
                </c:pt>
                <c:pt idx="68">
                  <c:v>PSICOLOGIA</c:v>
                </c:pt>
                <c:pt idx="69">
                  <c:v>QUÍMICA</c:v>
                </c:pt>
                <c:pt idx="70">
                  <c:v>SAÚDE COLETIVA</c:v>
                </c:pt>
                <c:pt idx="71">
                  <c:v>SAÚDE DA CRIANÇA E DO ADOLESCENTE</c:v>
                </c:pt>
                <c:pt idx="72">
                  <c:v>SISTEMAS COSTEIROS E OCEÂNICOS</c:v>
                </c:pt>
                <c:pt idx="73">
                  <c:v>SOCIOLOGIA</c:v>
                </c:pt>
                <c:pt idx="74">
                  <c:v>TURISMO</c:v>
                </c:pt>
                <c:pt idx="75">
                  <c:v>ZOOLOGIA</c:v>
                </c:pt>
                <c:pt idx="76">
                  <c:v>GESTÃO DA INFORMAÇÃO</c:v>
                </c:pt>
                <c:pt idx="77">
                  <c:v>MEDICINA INTERNA E CIÊNCIAS DA SAÚDE</c:v>
                </c:pt>
                <c:pt idx="78">
                  <c:v>SAÚDE DA FAMÍLIA</c:v>
                </c:pt>
                <c:pt idx="79">
                  <c:v>BIOTECNOLOGIA</c:v>
                </c:pt>
                <c:pt idx="80">
                  <c:v>ENGENHARIA DE MANUFATURA</c:v>
                </c:pt>
                <c:pt idx="81">
                  <c:v>ENGENHARIA E TECNOLOGIA AMBIENTAL</c:v>
                </c:pt>
                <c:pt idx="82">
                  <c:v>ENSINO DE BIOLOGIA EM REDE NACIONAL (PROFBIO)</c:v>
                </c:pt>
                <c:pt idx="83">
                  <c:v>GESTÃO DE ORGANIZAÇÕES, LIDERANÇA E DECISÃO</c:v>
                </c:pt>
                <c:pt idx="84">
                  <c:v>PROPRIEDADE INTELECTUAL E TRANSFERÊNCIA DE TECNOLOGIA PARA INOVAÇÃO</c:v>
                </c:pt>
                <c:pt idx="85">
                  <c:v>QUÍMICA EM REDE NACIONAL (PROFQUI)</c:v>
                </c:pt>
                <c:pt idx="86">
                  <c:v>SOCIOLOGIA EM REDE NACIONAL</c:v>
                </c:pt>
                <c:pt idx="87">
                  <c:v>ANTROPOLOGIA E ARQUEOLOGIA</c:v>
                </c:pt>
                <c:pt idx="88">
                  <c:v>TOCOGINECOLOGIA E SAÚDE DA MULHER</c:v>
                </c:pt>
              </c:strCache>
            </c:strRef>
          </c:cat>
          <c:val>
            <c:numRef>
              <c:f>'SALDO (%)'!$B$4:$B$92</c:f>
              <c:numCache>
                <c:formatCode>General</c:formatCode>
                <c:ptCount val="89"/>
                <c:pt idx="0">
                  <c:v>24.002046570856834</c:v>
                </c:pt>
                <c:pt idx="1">
                  <c:v>86.539448110071092</c:v>
                </c:pt>
                <c:pt idx="2">
                  <c:v>110.82598759386222</c:v>
                </c:pt>
                <c:pt idx="3">
                  <c:v>24.902597402597394</c:v>
                </c:pt>
                <c:pt idx="6">
                  <c:v>101.28710575139146</c:v>
                </c:pt>
                <c:pt idx="7">
                  <c:v>88.658444595308126</c:v>
                </c:pt>
                <c:pt idx="8">
                  <c:v>111.41389728096678</c:v>
                </c:pt>
                <c:pt idx="9">
                  <c:v>0</c:v>
                </c:pt>
                <c:pt idx="10">
                  <c:v>82.381333961819465</c:v>
                </c:pt>
                <c:pt idx="11">
                  <c:v>83.22956123737373</c:v>
                </c:pt>
                <c:pt idx="12">
                  <c:v>0</c:v>
                </c:pt>
                <c:pt idx="13">
                  <c:v>70.191499013806705</c:v>
                </c:pt>
                <c:pt idx="14">
                  <c:v>93.439675551410787</c:v>
                </c:pt>
                <c:pt idx="15">
                  <c:v>12.357943026012848</c:v>
                </c:pt>
                <c:pt idx="16">
                  <c:v>38.870437748720875</c:v>
                </c:pt>
                <c:pt idx="17">
                  <c:v>98.386425713015313</c:v>
                </c:pt>
                <c:pt idx="18">
                  <c:v>9.5566503911994829</c:v>
                </c:pt>
                <c:pt idx="19">
                  <c:v>81.667991682974559</c:v>
                </c:pt>
                <c:pt idx="21">
                  <c:v>47.963491333026532</c:v>
                </c:pt>
                <c:pt idx="22">
                  <c:v>52.418253212755829</c:v>
                </c:pt>
                <c:pt idx="26">
                  <c:v>11.336615828029309</c:v>
                </c:pt>
                <c:pt idx="29">
                  <c:v>6.5620539453844771</c:v>
                </c:pt>
                <c:pt idx="31">
                  <c:v>90.790776756950237</c:v>
                </c:pt>
                <c:pt idx="32">
                  <c:v>171.87968687854794</c:v>
                </c:pt>
                <c:pt idx="34">
                  <c:v>14.577272727272728</c:v>
                </c:pt>
                <c:pt idx="35">
                  <c:v>59.024415185990023</c:v>
                </c:pt>
                <c:pt idx="36">
                  <c:v>62.347942046940595</c:v>
                </c:pt>
                <c:pt idx="37">
                  <c:v>82.767198461190304</c:v>
                </c:pt>
                <c:pt idx="38">
                  <c:v>9.7191439886640296</c:v>
                </c:pt>
                <c:pt idx="39">
                  <c:v>20.504408447816274</c:v>
                </c:pt>
                <c:pt idx="40">
                  <c:v>81.11269720873787</c:v>
                </c:pt>
                <c:pt idx="41">
                  <c:v>32.338100982250566</c:v>
                </c:pt>
                <c:pt idx="44">
                  <c:v>57.214599314903261</c:v>
                </c:pt>
                <c:pt idx="45">
                  <c:v>42.154130188791619</c:v>
                </c:pt>
                <c:pt idx="48">
                  <c:v>35.057184750733143</c:v>
                </c:pt>
                <c:pt idx="49">
                  <c:v>109.29802124557385</c:v>
                </c:pt>
                <c:pt idx="51">
                  <c:v>95.82943068187528</c:v>
                </c:pt>
                <c:pt idx="52">
                  <c:v>40.631361294404776</c:v>
                </c:pt>
                <c:pt idx="53">
                  <c:v>24.169967488677827</c:v>
                </c:pt>
                <c:pt idx="55">
                  <c:v>0</c:v>
                </c:pt>
                <c:pt idx="57">
                  <c:v>0</c:v>
                </c:pt>
                <c:pt idx="58">
                  <c:v>20.54926219634612</c:v>
                </c:pt>
                <c:pt idx="60">
                  <c:v>2.9747953701366612</c:v>
                </c:pt>
                <c:pt idx="61">
                  <c:v>88.994354018311299</c:v>
                </c:pt>
                <c:pt idx="63">
                  <c:v>28.026168678603256</c:v>
                </c:pt>
                <c:pt idx="64">
                  <c:v>46.260947141476471</c:v>
                </c:pt>
                <c:pt idx="65">
                  <c:v>4.3614399613433221</c:v>
                </c:pt>
                <c:pt idx="66">
                  <c:v>12.301495775291158</c:v>
                </c:pt>
                <c:pt idx="67">
                  <c:v>4.5928113615406687</c:v>
                </c:pt>
                <c:pt idx="68">
                  <c:v>90.018851669791715</c:v>
                </c:pt>
                <c:pt idx="70">
                  <c:v>102.88757020239483</c:v>
                </c:pt>
                <c:pt idx="71">
                  <c:v>120.17823385726425</c:v>
                </c:pt>
                <c:pt idx="72">
                  <c:v>34.475645899104435</c:v>
                </c:pt>
                <c:pt idx="73">
                  <c:v>7.4392062087276116</c:v>
                </c:pt>
                <c:pt idx="74">
                  <c:v>46.059895309039668</c:v>
                </c:pt>
                <c:pt idx="75">
                  <c:v>62.876994955759528</c:v>
                </c:pt>
                <c:pt idx="76">
                  <c:v>78.536382828993666</c:v>
                </c:pt>
                <c:pt idx="77">
                  <c:v>4.9206639437690001</c:v>
                </c:pt>
                <c:pt idx="79">
                  <c:v>47.742164544564162</c:v>
                </c:pt>
                <c:pt idx="81">
                  <c:v>31.281348788198102</c:v>
                </c:pt>
                <c:pt idx="86">
                  <c:v>0</c:v>
                </c:pt>
                <c:pt idx="87">
                  <c:v>96.494313937079752</c:v>
                </c:pt>
                <c:pt idx="88">
                  <c:v>0</c:v>
                </c:pt>
              </c:numCache>
            </c:numRef>
          </c:val>
          <c:extLst>
            <c:ext xmlns:c16="http://schemas.microsoft.com/office/drawing/2014/chart" uri="{C3380CC4-5D6E-409C-BE32-E72D297353CC}">
              <c16:uniqueId val="{00000001-C06B-BA4B-8815-64BFEC7427CC}"/>
            </c:ext>
          </c:extLst>
        </c:ser>
        <c:dLbls>
          <c:showLegendKey val="0"/>
          <c:showVal val="0"/>
          <c:showCatName val="0"/>
          <c:showSerName val="0"/>
          <c:showPercent val="0"/>
          <c:showBubbleSize val="0"/>
        </c:dLbls>
        <c:gapWidth val="219"/>
        <c:overlap val="-27"/>
        <c:axId val="123927168"/>
        <c:axId val="124137856"/>
      </c:barChart>
      <c:catAx>
        <c:axId val="12392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4137856"/>
        <c:crosses val="autoZero"/>
        <c:auto val="1"/>
        <c:lblAlgn val="ctr"/>
        <c:lblOffset val="100"/>
        <c:noMultiLvlLbl val="0"/>
      </c:catAx>
      <c:valAx>
        <c:axId val="1241378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39271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5000000000001465" l="0.70000000000000062" r="0.70000000000000062" t="0.75000000000001465"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304800</xdr:colOff>
      <xdr:row>2</xdr:row>
      <xdr:rowOff>114300</xdr:rowOff>
    </xdr:from>
    <xdr:to>
      <xdr:col>15</xdr:col>
      <xdr:colOff>266700</xdr:colOff>
      <xdr:row>32</xdr:row>
      <xdr:rowOff>12700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387350</xdr:colOff>
      <xdr:row>0</xdr:row>
      <xdr:rowOff>193675</xdr:rowOff>
    </xdr:from>
    <xdr:to>
      <xdr:col>13</xdr:col>
      <xdr:colOff>567055</xdr:colOff>
      <xdr:row>13</xdr:row>
      <xdr:rowOff>186687</xdr:rowOff>
    </xdr:to>
    <xdr:sp macro="" textlink="">
      <xdr:nvSpPr>
        <xdr:cNvPr id="3" name="Retângulo 2">
          <a:extLst>
            <a:ext uri="{FF2B5EF4-FFF2-40B4-BE49-F238E27FC236}">
              <a16:creationId xmlns:a16="http://schemas.microsoft.com/office/drawing/2014/main" id="{00000000-0008-0000-0300-000003000000}"/>
            </a:ext>
          </a:extLst>
        </xdr:cNvPr>
        <xdr:cNvSpPr>
          <a:spLocks noTextEdit="1"/>
        </xdr:cNvSpPr>
      </xdr:nvSpPr>
      <xdr:spPr>
        <a:xfrm>
          <a:off x="13646150" y="193675"/>
          <a:ext cx="1854200" cy="261937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later.If the shape was modified in an earlier version of Excel, or if the workbook was saved in Excel 2003 or earlier, the slicer cannot be used.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1028700</xdr:colOff>
      <xdr:row>6</xdr:row>
      <xdr:rowOff>9525</xdr:rowOff>
    </xdr:from>
    <xdr:to>
      <xdr:col>18</xdr:col>
      <xdr:colOff>650875</xdr:colOff>
      <xdr:row>32</xdr:row>
      <xdr:rowOff>0</xdr:rowOff>
    </xdr:to>
    <xdr:sp macro="" textlink="">
      <xdr:nvSpPr>
        <xdr:cNvPr id="2" name="Retângulo 1">
          <a:extLst>
            <a:ext uri="{FF2B5EF4-FFF2-40B4-BE49-F238E27FC236}">
              <a16:creationId xmlns:a16="http://schemas.microsoft.com/office/drawing/2014/main" id="{00000000-0008-0000-0500-000002000000}"/>
            </a:ext>
          </a:extLst>
        </xdr:cNvPr>
        <xdr:cNvSpPr>
          <a:spLocks noTextEdit="1"/>
        </xdr:cNvSpPr>
      </xdr:nvSpPr>
      <xdr:spPr>
        <a:xfrm>
          <a:off x="21631275" y="1209675"/>
          <a:ext cx="1943100" cy="5187950"/>
        </a:xfrm>
        <a:prstGeom prst="rect">
          <a:avLst/>
        </a:prstGeom>
        <a:solidFill>
          <a:prstClr val="white"/>
        </a:solidFill>
        <a:ln w="1">
          <a:solidFill>
            <a:prstClr val="green"/>
          </a:solidFill>
        </a:ln>
      </xdr:spPr>
      <xdr:txBody>
        <a:bodyPr vertOverflow="clip" horzOverflow="clip"/>
        <a:lstStyle/>
        <a:p>
          <a:r>
            <a:rPr lang="pt-BR" sz="1100"/>
            <a:t>Esta forma representa um slicer. Os slicers podem ser usados, no mínimo, no Excel 2010.Caso a forma tenha sido modificada em uma versão anterior do Excel, ou a pasta de trabalho tenha sido salva no Excel 2003 ouanterior, o slicer não poderá ser usado.</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o e Luis" refreshedDate="44547.697217245368" createdVersion="6" refreshedVersion="7" minRefreshableVersion="3" recordCount="3001" xr:uid="{00000000-000A-0000-FFFF-FFFF00000000}">
  <cacheSource type="worksheet">
    <worksheetSource ref="A2:I4985" sheet="INPUTS"/>
  </cacheSource>
  <cacheFields count="9">
    <cacheField name="Ordem" numFmtId="0">
      <sharedItems containsString="0" containsBlank="1" containsNumber="1" containsInteger="1" minValue="1" maxValue="3000"/>
    </cacheField>
    <cacheField name="Data" numFmtId="0">
      <sharedItems containsDate="1" containsBlank="1" containsMixedTypes="1" minDate="2021-10-15T00:00:00" maxDate="2021-12-18T00:00:00"/>
    </cacheField>
    <cacheField name="Programa" numFmtId="0">
      <sharedItems containsBlank="1" count="69">
        <s v="AQUICULTURA E DESENVOLVIMENTO SUSTENTÁVEL"/>
        <s v="ZOOTECNIA"/>
        <s v="AQUICULTURA E DESENVOLVIMENTO SUSTENTAVEL"/>
        <s v="BOTÂNICA"/>
        <s v="AGRONOMIA (PRODUÇÃO VEGETAL)"/>
        <s v="CIÊNCIAS GEODÉSICAS"/>
        <s v="ENGENHARIA MECÂNICA"/>
        <s v="ENFERMAGEM"/>
        <s v="ENGENHARIA AMBIENTAL"/>
        <s v="ENGENHARIA E CIÊNCIA DOS MATERIAIS"/>
        <s v="INFORMÁTICA"/>
        <s v="ENGENHARIA ELÉTRICA"/>
        <s v="ENGENHARIA DE CONSTRUÇÃO CIVIL"/>
        <s v="POLÍTICAS PÚBLICAS"/>
        <s v="MÚSICA"/>
        <s v="DESENVOLVIMENTO ECONÔMICO"/>
        <s v="CIÊNCIA DO SOLO"/>
        <s v="ANTROPOLOGIA E ARQUEOLOGIA"/>
        <s v="MEDICINA INTERNA E CIÊNCIAS DA SAÚDE"/>
        <s v="HISTÓRIA"/>
        <s v="ENGENHARIA FLORESTAL"/>
        <s v="GEOLOGIA"/>
        <s v="GESTÃO DA INFORMAÇÃO"/>
        <s v="EDUCAÇÃO EM CIÊNCIAS E EM MATEMÁTICA"/>
        <s v="ENGENHARIA DE PRODUÇÃO"/>
        <s v="ENGENHARIA E TECNOLOGIA AMBIENTAL"/>
        <s v="COMUNICAÇÃO"/>
        <s v="CONTABILIDADE"/>
        <s v="ENGENHARIA QUÍMICA"/>
        <s v="DESENVOLVIMENTO TERRITORIAL SUSTENTÁVEL"/>
        <s v="SOCIOLOGIA"/>
        <s v="CIÊNCIAS FARMACÊUTICAS"/>
        <s v="SAÚDE DA CRIANÇA E DO ADOLESCENTE"/>
        <s v="ODONTOLOGIA"/>
        <s v="BIOTECNOLOGIA"/>
        <s v="FARMACOLOGIA"/>
        <s v="MICROBIOLOGIA, PARASITOLOGIA E PATOLOGIA"/>
        <s v="ENGENHARIA DE ALIMENTOS"/>
        <s v="SAÚDE COLETIVA"/>
        <s v="GENÉTICA"/>
        <s v="ENGENHARIA DE RECURSOS HÍDRICOS E AMBIENTAL"/>
        <s v="ALIMENTAÇÃO E NUTRIÇÃO"/>
        <s v="BIOLOGIA CELULAR E MOLECULAR"/>
        <s v="SISTEMAS COSTEIROS E OCEÂNICOS"/>
        <s v="CIÊNCIA POLÍTICA"/>
        <s v="ZOOLOGIA"/>
        <s v="PLANEJAMENTO URBANO"/>
        <s v="MEIO AMBIENTE E DESENVOLVIMENTO"/>
        <s v="MÉTODOS NUMÉRICOS EM ENGENHARIA"/>
        <s v="PRPPG"/>
        <s v="PSICOLOGIA"/>
        <s v="FILOSOFIA"/>
        <s v="TURISMO"/>
        <s v="CIÊNCIAS BIOLÓGICAS (ENTOMOLOGIA)"/>
        <s v="ADMINISTRAÇÃO"/>
        <s v="DESIGN"/>
        <s v="FISIOLOGIA"/>
        <s v="CIÊNCIAS VETERINÁRIAS"/>
        <s v="BIOINFORMÁTICA"/>
        <m/>
        <s v="TECNOLOGIAS DE BIOPRODUTOS AGROINDUSTRIAIS" u="1"/>
        <s v="ANTROPOLOGIA" u="1"/>
        <s v="CIÊNCIA, GESTÃO E TECNOLOGIA DA INFORMAÇÃO" u="1"/>
        <s v="MATEMÁTICA" u="1"/>
        <s v="GEOGRAFIA" u="1"/>
        <s v="MEDICINA INTERNA" u="1"/>
        <s v="TOCOGINECOLOGIA" u="1"/>
        <s v="CIÊNCIA ANIMAL" u="1"/>
        <s v="EDUCAÇÃO FÍSICA" u="1"/>
      </sharedItems>
    </cacheField>
    <cacheField name="CODIGO" numFmtId="0">
      <sharedItems containsBlank="1"/>
    </cacheField>
    <cacheField name="Despesa" numFmtId="0">
      <sharedItems containsBlank="1" count="11">
        <s v="Diárias de Colaboradores"/>
        <s v="Diárias Nacionais"/>
        <s v="Auxilio Financeiro Estudante"/>
        <s v="Material de Consumo"/>
        <s v="Serviços Terceiros"/>
        <s v="Passagens Internacionais"/>
        <s v="Passagens Nacionais"/>
        <m/>
        <s v="Auxilio Financeiro Pesquisador" u="1"/>
        <s v="Serviço e Material" u="1"/>
        <s v="Diárias Internacionais" u="1"/>
      </sharedItems>
    </cacheField>
    <cacheField name="Beneficiário" numFmtId="0">
      <sharedItems containsBlank="1" count="3991">
        <s v="Estevan Luiz da Silveira"/>
        <s v="Isabelle Cordova Gomes"/>
        <s v="Izabel Volkweis Zadinelo"/>
        <s v="ALMIR MANOEL CUNICO"/>
        <s v="ANDRÉ MARTINS VAZ DOS SANTOS"/>
        <s v="Fábio Meurer"/>
        <s v="Álvaro José de Almeida Bicudo"/>
        <s v="Lilian Carolina Rosa da Silva"/>
        <s v="Cleusa Bona"/>
        <s v="FRANCINE LORENA CUQUEL"/>
        <s v="Andreas Jerke"/>
        <s v="Dayane Wiggers"/>
        <s v="Eduardo Salmoria Fantin"/>
        <s v="Fernanda Rios da Silva"/>
        <s v="Naiane Ribeiro Prandini"/>
        <s v="Roseane Márcia de Sousa Lima"/>
        <s v="Ana Elizabeth Lopes de Carvalho"/>
        <s v="Samuel Cavalli Kluthkovski"/>
        <s v="Leatrice Talita Rodrigues"/>
        <s v="Natália Pereira Menezes"/>
        <s v="Gustavo Scheid Prass"/>
        <s v="Daniel da Silva Costa"/>
        <s v="Thalita Scharr Rodrigues Pimenta"/>
        <s v="Fernando Nakayama de Queiroz"/>
        <s v="Luiz Adolpho Baroni"/>
        <s v="Giovanni Venâncio de Souza"/>
        <s v="Henrique Hepp"/>
        <s v="Tamy Emily Beppler"/>
        <s v="Fábio Engel de Camargo"/>
        <s v="Dimmy Karson Soares Magalhães"/>
        <s v="Ricardo Henrique Remes de Lima"/>
        <s v="Rayson Bartoski Laroca dos Santos"/>
        <s v="Ligia Francielle Borges"/>
        <s v="Luis Felipe de Lima"/>
        <s v="Deivid Eive dos Santos Silva"/>
        <s v="Izabela Linha Secco"/>
        <s v="Lucelia de Moura Pereira"/>
        <s v="Andressa Lorayne Monteiro"/>
        <s v="Marta Angelica Montiel Ferreira"/>
        <s v="Paulo Roberto Farah"/>
        <s v="Franky Bruno Witzke"/>
        <s v="Bruna Dal Pizol Novello"/>
        <s v="Eduardo Roncatto"/>
        <s v="Jackson Antonio do Prado Lima"/>
        <s v="Giovanna Schiwinski Verussa"/>
        <s v="Leonardo Antonio Clausen Basso"/>
        <s v="Neusa Aparecida Munhak Beltrame"/>
        <s v="Fabiane Cristina Silva Mesquita"/>
        <s v="Antonio Rogério Spoladore Hurtado"/>
        <s v="Matheus Deniz"/>
        <s v="Luna Rezende Machado de Sousa"/>
        <s v="Antonio Eduardo Kloc"/>
        <s v="Karolini Tenffen de Sousa"/>
        <s v="Márcio Henrique de Sousa Carboni"/>
        <s v="Ana Carolina de Freitas Tedesco"/>
        <s v="Juliana Nicolau Maia"/>
        <s v="Giovana Beger"/>
        <s v="Elizeu Junior da Silva"/>
        <s v="Gabriel Koch"/>
        <s v="Ana Paula Juliana Perin"/>
        <s v="Julia Bianek"/>
        <s v="Carlos Eduardo Maffini Santos"/>
        <s v="Claudia Luiza Manfredi Gasparovic"/>
        <s v="Gabriela Kaine Nadolny"/>
        <s v="Daniel Malheiro do Nascimento"/>
        <s v="Ana Paula Marés Mikosik"/>
        <s v="Luciane Lemos do Prado"/>
        <s v="Camila da Silva Rocha"/>
        <s v="Raizza Zorman Marques"/>
        <s v="Camila Balsa"/>
        <s v="Nicolle Guedes Lazzaretti"/>
        <s v="Tatiana de Oliveira"/>
        <s v="Felipe Kamaroski"/>
        <s v="Aline Cristina Batista Lima"/>
        <s v="Rodrigo Gomes Lemos"/>
        <s v="Carla Dayane Pinto"/>
        <s v="Aiane Benevide Sereno"/>
        <s v="Tiago Heinrich"/>
        <s v="Gessica Carolina Aparecida Bisewski"/>
        <s v="Antônio Marcos Cardoso Silva"/>
        <s v="Adélia Maria Bischoff"/>
        <s v="Rubens Candido Zimmermann"/>
        <s v="Milena Carolina Ribeiro"/>
        <s v="Murilo Prado Cleto"/>
        <s v="Fábio Luiz Machioski"/>
        <s v="Barbara Fonseca"/>
        <s v="Mayla Louise Greboge Montoia"/>
        <s v="Leonardo Henrique Lopes Soczek"/>
        <s v="Cláudio César Foltran Ulbrich"/>
        <s v="Olívia Baldissera de Souza Kleina"/>
        <s v="Selma Barbosa Bastos"/>
        <s v="Ana Paula Aparecida Duarte Souza"/>
        <s v="Nádia Mariane Mucha"/>
        <s v="Janaína Gabriela Larsen"/>
        <s v="Danila Syriani Veluza"/>
        <s v="Jéssica de Souza Gabi Barcellos"/>
        <s v="Alex Sebastião Constâncio"/>
        <s v="Murilo Francisco Travençoli Rossetim"/>
        <s v="Yanka Rocha Kondo"/>
        <s v="Jacqueline Wahbeh"/>
        <s v="Rodrimar Barboza Gonçalves"/>
        <s v="Bruno Henrique Meyer"/>
        <s v="Thayse Geane Iglesias da Silva"/>
        <s v="João Vitor Gerevini Kasper"/>
        <s v="Letícia Siqueira Walter"/>
        <s v="Matheus Tavares Lacerda"/>
        <s v="Priscila Ongaratto Trentin"/>
        <s v="Thalyta Maria Peres Genaro"/>
        <s v="Rafaela Bezerra de Araújo"/>
        <s v="Horácio Manfrin Mazero"/>
        <s v="Marina Borsuk Fogaça"/>
        <s v="Stella Titotto Castanharo"/>
        <s v="Jaime Daniel Rojas Vargas"/>
        <s v="Johny Wesley Vargas"/>
        <s v="Leandro Marcolino Vieira"/>
        <s v="Renata de Almeida Maggioni"/>
        <s v="Dáryan Tharine Saboya Baldin"/>
        <s v="Leandro Porto Latoh"/>
        <s v="Fabio Sampaio"/>
        <s v="Hemilia Karine Slompo de Oliveira"/>
        <s v="Amanda Silva Rocha D'Angelis"/>
        <s v="Daniele Batalha"/>
        <s v="Fernando Garrido de Oliveira"/>
        <s v="Joni Gund"/>
        <s v="Luan Salles Passos"/>
        <s v="Jailson Novodworski"/>
        <s v="Caroline Kuviatkoski de Barros"/>
        <s v="Letícia Guimarães"/>
        <s v="Matheus Dias Galdino Soares"/>
        <s v="André Chiconi Rialto"/>
        <s v="Paula Pontes de Campos Rasera"/>
        <s v="Pavel Elias Zepeda Toro"/>
        <s v="Luiz Rogério Lopes Silva"/>
        <s v="Vinicius Emmel Martins"/>
        <s v="Elias Nasr Naim Elias"/>
        <s v="Cristina Yassue Morimoto"/>
        <s v="Augusto Lopez Dantas"/>
        <s v="Bruna Ricetti Margarida"/>
        <s v="Fernanda Avelar Santos"/>
        <s v="Luciane Jatobá Palmieri"/>
        <s v="Alexandre Coradini Ribeiro"/>
        <s v="Jéssica de Fátima Dombroski"/>
        <s v="Rayane Camila da Silva Sousa"/>
        <s v="Nicholle Ferreira Murmel Liali"/>
        <s v="Jenifer Daiane Grieger"/>
        <s v="Gabriel Ganancini Zimmermann"/>
        <s v="Higor Pacheco Pereira"/>
        <s v="Karine Ramos da Rosa Bellon"/>
        <s v="Erica Vicente Onofre"/>
        <s v="Nicolle Taner de Lima"/>
        <s v="Carolina Simões Pacheco"/>
        <s v="Narayana Astra Van Amstel"/>
        <s v="Edna Mallely Bravo Luis "/>
        <s v="Induslab"/>
        <s v="LabCompany"/>
        <s v="Centauro"/>
        <s v="JM INDÚSTRIA DE CONFECÇÕES E BRINDES EIRELI"/>
        <s v="LOGIDATA SOLUCOES EIRELI"/>
        <s v="Germano Pedroso"/>
        <s v="L CARVALHO COMERCIO E SERVICOS EIRELI"/>
        <s v="Dsyslab"/>
        <s v="Labsynth"/>
        <s v="ILMA CHAVES PEREIRA"/>
        <s v="qualy comercial"/>
        <s v="DIELAB COMERCIO DE PRODUTOS PARA LABORATORIOS LTDA"/>
        <s v="Biostan"/>
        <s v="PUC/PR IDIOMAS"/>
        <s v="INDUSLAB Com de Prod p/ Laboratório LTDA"/>
        <s v="Oxitec"/>
        <s v="Sigma-Aldrich Brasil Ltda."/>
        <s v="Software"/>
        <s v="H3 TRADUÇÕES LTDA - EPP"/>
        <s v="Famaha Comércio de Material de Informática Ltda."/>
        <s v="Kleber Avila"/>
        <s v="GN1 Sistemas e Publicações Ltda"/>
        <s v="DSYSLAB COM DE PROD E EQUIP P/ LAB., CLIN. E HOSP"/>
        <s v="H3TRADUÇÕES"/>
        <s v="D Med Distribuidora de material hospitalar Ltda."/>
        <s v="Pro-analise"/>
        <s v="Sofia Bocca"/>
        <s v="PROMEGA BIOTECNOLOGIA DO BRASIL LTDA"/>
        <s v="ThermoFisher"/>
        <s v="Air Liquide"/>
        <s v="Stop Lab Distribuidora Ltda"/>
        <s v="Becton Dickinson Indústrias Cirúrgicas Ltda."/>
        <s v="Dsyslab Produtos para Laboratórios, Clinicas e Hospitais"/>
        <s v="Bioscie"/>
        <s v="DSYSLAB PRODUTOS E EQUIPAMENTOS PARA LABORATORIOS, CLINICAS E HOSPITAIS EIRELI"/>
        <s v="N.C. Carvalho"/>
        <s v="LAB VISION"/>
        <s v="Vale Diagnósticos"/>
        <s v="QUALY COMERCIAL EIRELI"/>
        <s v="Walter Tadahiro Shima"/>
        <s v="Daniela de Almeida Cabrini"/>
        <s v="Aline Kundlatsch"/>
        <s v="Rayane Silva Bueno"/>
        <s v="Jadenir Mendes Ribeiro"/>
        <s v="Rafaella Theis"/>
        <s v="Pedro Henrique Vanzo de Paula"/>
        <s v="Rafael Ferreira dos Santos"/>
        <s v="Carlos de Paula Soares Filho"/>
        <s v="Danielle Remor"/>
        <s v="Tamyris Carolina da Silva"/>
        <s v="Camilla Castellar"/>
        <s v="Thiago de Aguiar Carraro"/>
        <s v="Debora Petermann"/>
        <s v="Erica Camila Zielinski"/>
        <s v="André Luiz Graf Júnior"/>
        <s v="Antonia Tainara Sousa da Silva"/>
        <s v="Thayná Reys"/>
        <s v="Jeremias Ferreira da Costa"/>
        <s v="Raquel de Abreu Fochesato Quidigno"/>
        <s v="Renan Battisti Archer"/>
        <s v="Letícia Eugenio de Morais"/>
        <s v="Fabiane Hitomi Nishimori Ferronato"/>
        <s v="Tatiane Wiese Mathias"/>
        <s v="Ageu da Silva Monteiro Freire"/>
        <s v="Luciana Podlaseki"/>
        <s v="Manuella Aparecida Cosmo Galan Yamamoto"/>
        <s v="Maria Fernanda Mileski de Paula"/>
        <s v="Luciane Leopoldo Belin"/>
        <s v="Joana Gall Pereira"/>
        <s v="Marcela Barba Santos"/>
        <s v="Leticia Guimarães"/>
        <s v="Naiza Comel"/>
        <s v="Nilton Cesar Monastier Kleina"/>
        <s v="Keyse Caldeira de Aquino Macedo"/>
        <s v="Jefferson Dias de Oliveira"/>
        <s v="Maurício Gonçalves Nunes"/>
        <s v="Flávia Roberta Fernandes"/>
        <s v="Rodrigo de Castro Freitas"/>
        <s v="Ricardo Ignácio Castro Álvarez"/>
        <s v="Yan Weber Mesquita"/>
        <s v="Ítalo Martins Paladino"/>
        <s v="Renata Prieto Bach"/>
        <s v="Vanessa Reinhart"/>
        <s v="Elias Antunes dos Santos"/>
        <s v="Fernanda Dittmar Cardoso"/>
        <s v="Licet Fernanda Calambás Trochez"/>
        <s v="José Paulo Miketen Maltaca"/>
        <s v="Erika Tanaka Suzuki"/>
        <s v="Kiara Olivett"/>
        <s v="Rozeli Maria Mateus Vicelli"/>
        <s v="Denis Fernandes da Silva Ribeiro"/>
        <s v="Dafne Drumond Boni"/>
        <s v="Hevelyn Xavier Luciano"/>
        <s v="Fernando Wisse Oliveira Silva"/>
        <s v="Erivelto Diego do Amarante"/>
        <s v="Talyta Mitsuy Zanardini Galeski Sens"/>
        <s v="Patrícia Goedert Melo"/>
        <s v="Lucas Vinicius Mayer"/>
        <s v="Helen Cristine Almeida Anacleto"/>
        <s v="Camila Crestani"/>
        <s v="Alan Clausen da Silveira"/>
        <s v="João Fernando Pezza Andrade"/>
        <s v="Naiara Sandi de Almeida Ancantara"/>
        <s v="Nilton Garcia Sainz"/>
        <s v="Rodrigo da Silva"/>
        <s v="Amanda Fantato Sangalli"/>
        <s v="Maryely Andrea Jimenez Franco"/>
        <s v="Rita de Cássia da Silva"/>
        <s v="Dongoxi Mendes Luimbi"/>
        <s v="Ivone da Costa Rosa"/>
        <s v="Barbara Elis Santos Ruthes"/>
        <s v="Daniela Maria Martin"/>
        <s v="Renata Francieli Moraes"/>
        <s v="Silvano Kruchelski"/>
        <s v="Kilvia Cristina Amaral da Luz"/>
        <s v="Drielle Sanchez Leitner"/>
        <s v="Leticia Correa Trevizan"/>
        <s v="Viviane Korres Bisch"/>
        <s v="Marines Maria Wilhelm"/>
        <s v="Bruno Martins Gurgatz"/>
        <s v="Cibelli Batista Belo"/>
        <s v="Heber Oswaldo Abreu Castillo"/>
        <s v="Alan Daniel Cavalvante Furman"/>
        <s v="Larissa Adryellen Drabeski"/>
        <s v="Giana Batista Guterres"/>
        <s v="Thiago Hanisch dos Santos"/>
        <s v="Virginia Therezinha Kestering"/>
        <s v="Sandro Paulino de Faria"/>
        <s v="Lorena Euclydes dos Santos"/>
        <s v="Lívia Mara de Abreu"/>
        <s v="Ricardo Scheffer de Andrade Silva"/>
        <s v="Gabriel Dias de Oliveira"/>
        <s v="Gabriel Lucas de Jesus"/>
        <s v="Geissa Cristina Franco"/>
        <s v="Nádia Luzia Balestrin"/>
        <s v="Fábio Augusto de Souza"/>
        <s v="Adiel Senna de Oliveira Candido "/>
        <s v="Giovanni Rosa da Silva"/>
        <s v="Bruno Henrique Pachulski Camara"/>
        <s v="Afonso Ferreira Verner"/>
        <s v="Camile Tatiane de Oliveira Pinto"/>
        <s v="Fernanda Fecci"/>
        <s v="Mariana Inglês dos Santos"/>
        <s v="Matheus Hammerschmidt Luchese"/>
        <s v="Sacha Testoni Lange"/>
        <s v="Jorge Iarmul"/>
        <s v="Elaine Grácia de Quadros Nascimento"/>
        <s v="Mariane Regina Sponchiado Cassenote"/>
        <s v="Ana Valéria de Almeida Carli"/>
        <s v="Leia Regina da Silva"/>
        <s v="Marina Yoshie Miyamoto"/>
        <s v="Gabriela Amanda de Sousa"/>
        <s v="Rafael Olegario dos Santos"/>
        <s v="Gustavo Araujo de Almeida"/>
        <s v="Bruno Farias Bonin"/>
        <s v="Fernando Albertin"/>
        <s v="Mayara Regina Munaro"/>
        <s v="Eduarda Lauck Machado"/>
        <s v="Wagner de Alcântara Aragão"/>
        <s v="Marina Sutile de Lima"/>
        <s v="Júlia dos Santos Bathke Ortiz"/>
        <s v="Bruno Alexandre Krinski"/>
        <s v="Maria Wanda de Alencar Ramos"/>
        <s v="Julia Carolina Sousa de Vasconcellos"/>
        <s v="Stephane Polyane Gomes de Moura"/>
        <s v="Naiane Arantes Silva"/>
        <s v="Marcos de Vasconcellos Gernet"/>
        <s v="Nicolas dos Santos Trentin"/>
        <s v="Ana Elisa Lyra Brumat"/>
        <s v="Mayara Santana Silva"/>
        <s v="Ramon Macedo Corrêa"/>
        <s v="Thammy Ellin Mottin"/>
        <s v="Dhiego Cunha da Silva"/>
        <s v="Sâmia de Sousa Rocha"/>
        <s v="Izadora Cintra Soloaga"/>
        <s v="Jacqueline Carril Ferreira"/>
        <s v="Taiane Regina Hoepers"/>
        <s v="Victória Regina Celso Monteiro Zanona"/>
        <s v="Bárbara Alves de Lima"/>
        <s v="João Vitor Melchior"/>
        <s v="Débora Abrantes Nunes Leal"/>
        <s v="Sabrina Bittencourt Medeiros Drummond"/>
        <s v="Daniel Rigoni"/>
        <s v="Fábia Cristiane Ioscote"/>
        <s v="Marcelo Bogo"/>
        <s v="Marcilene de Paula"/>
        <s v="Vanessa Terezinha Ales"/>
        <s v="Angela Luiza Cunha Legey"/>
        <s v="Maria Carolina Schatz de Paula"/>
        <s v="Liza Regina Bueno Rosso"/>
        <s v="Tissiane Paula Zem Igesk"/>
        <s v="Shaiely Fernandes dos Santos"/>
        <s v="Marina de Barros Rodrigues"/>
        <s v="Thomaz Stefani Fuzetti"/>
        <s v="Luana de Almeida Pereira"/>
        <s v="Eloisa Pinheiro Giareta"/>
        <s v="Samuel Balanin"/>
        <s v="Karla Magalhães Campião"/>
        <s v="Carolina dos Anjos de Borba"/>
        <s v="Francisco de Assis Mendonça"/>
        <s v="Iara Regina Fricke Matte"/>
        <s v="Fernando Farias Vesely"/>
        <s v="Eduardo Salamuni "/>
        <s v="Marson Bruck Warpechowski"/>
        <s v="Juan Carlos Arango-Lasprilla"/>
        <s v="ALVARO DE JESUS VALERA SOSA"/>
        <s v="Alessandra Sant Anna Bianchi"/>
        <s v="Shophie-Jan Arrien"/>
        <s v="ANTONIO HÉLIO JUNQUEIRA"/>
        <s v="ROBSON SELEME"/>
        <s v="Alexandre Dittrich"/>
        <s v="Sérgio Rodrigues Leal"/>
        <s v="João Paulo Simões Vilas Boas"/>
        <s v="Pedro Costa Rego"/>
        <s v="Clovis Brondani"/>
        <s v="Juliano Garcia Pessanha"/>
        <s v="PATRICIA CORADIM SITA"/>
        <s v="Inara Zanuzzi"/>
        <s v="Thiago Fortes Ribas"/>
        <s v="Renato Sztutman"/>
        <s v="Marcelo Silva de Carvalho"/>
        <s v="Walter Romero Menon Junior"/>
        <s v="Bento Prado de Almeida Ferraz Neto"/>
        <s v="Paulo Eduardo Arantes"/>
        <s v="Izadora Xavier do Monte"/>
        <s v="BRUNO ANGELO STRAPASSON"/>
        <s v="GABRIEL GOMES DE LUCA"/>
        <s v="Pedro Duarte de Andrade"/>
        <s v="Débora Cristina Morato Pinto"/>
        <s v="Edgar da Rocha Marques"/>
        <s v="Luiz Damon Santos Moutinho"/>
        <s v="Juliana Ortegosa Aggio"/>
        <s v="Pedro Paulo Garrido Pimenta"/>
        <s v="RENATO MASSAAKI HONJI"/>
        <s v="Mariani Sfredo"/>
        <s v="Raphael Gonçalves de Campos"/>
        <s v="Erika Cristina Cordeiro dos Santos "/>
        <s v="Gabriele Silveira Camara"/>
        <s v="Bruna de Araújo Braga"/>
        <s v="Vanessa Madeira Farias"/>
        <s v="Marta Pontes de Campos"/>
        <s v="Douglas Henrique Novelli"/>
        <s v="Rafaela Mazurechen Sinderski"/>
        <s v="Maiane Aldlin Bittencourt"/>
        <s v="Tainá Reis Serafim"/>
        <s v="Djiovanni Jonas França Marioto"/>
        <s v="Gabryela dos Santos Gabriel"/>
        <s v="Crislaine de Fátima Gonçalves de Miranda"/>
        <s v="Phillip Alves Schuster"/>
        <s v="Felipe Walter Pereira"/>
        <s v="Éderson Marques de Góes"/>
        <s v="Marcus Felipe Botacin"/>
        <s v="Jennyfer Pontes Carvalho Pietsch"/>
        <s v="Rafhael Gomes de Souza"/>
        <s v="Adaiane Catarina Marcondes Jacobina"/>
        <s v="Alexander Fiabane do Rego"/>
        <s v="Elton Orlandin"/>
        <s v="Amanda Moura Possette Paladino"/>
        <s v="Eduardo Rufino de Senna Gastal"/>
        <s v="Pedro Henrique Leal Hernandez"/>
        <s v="Claudia Estefani Rodrigues Saraiva"/>
        <s v="Liliane Maia Tcacenco Manzano"/>
        <s v="Taily Ferreira Santos Farias"/>
        <s v="Eder Cleyton Barbosa de França"/>
        <s v="Lislaine Maria Klider"/>
        <s v="Frank Silvano Lagos"/>
        <s v="Eileen Andrea Acosta Porras"/>
        <s v="Fabrícia Lorrane Rodrigues Oliveira"/>
        <s v="Karla Sales Fagundes"/>
        <s v="Leticia Mara Marca"/>
        <s v="Nathalie de Paula Damião"/>
        <s v="Mariana Ferreira Garcia Falcão"/>
        <s v="Karise Fernanda Nogara"/>
        <s v="Douglas da Silva Huning"/>
        <s v="Anna Carolina Vargas de Faria"/>
        <s v="Eduardo Henrique Moscardi"/>
        <s v="Isabele de Souza Carvalho"/>
        <s v="Thayele Oliveira dos Santos"/>
        <s v="Cristiano Silva Casado"/>
        <s v="Saroni Melo Pimentel"/>
        <s v="Natália Mira Valle"/>
        <s v="Luiza da Silva"/>
        <s v="Valéria Faias"/>
        <s v="Jefferson França"/>
        <s v="Lucas Lisboa Masiero"/>
        <s v="Igor Moraes Rodrigues"/>
        <s v="Arthur Alves Negrão da Silva"/>
        <s v="Queila Gouveia Tavares"/>
        <s v="Anderson Toni"/>
        <s v="André Pinheiro de Souza"/>
        <s v="Celso Soares Costa Segundo"/>
        <s v="Renan Elias"/>
        <s v="Eveline Stella de Araújo"/>
        <s v="Raquel Pereira Rodrigues Leite"/>
        <s v="Talita Benedcta Santos Kunast"/>
        <s v="Aluska Tavares dos Santos"/>
        <s v="Lucélia de Moura Pereira"/>
        <s v="Marcos Fianco"/>
        <s v="Ana Carolina Vilela de Carvalho"/>
        <s v="Camilla Fernandes"/>
        <s v="Artur Henrique Galkowski Rodrigues da Silva"/>
        <s v="Carla Cristine Silva Lopes"/>
        <s v="Daniel de Souza Valoto"/>
        <s v="Érica Maria Calíope Sobreira"/>
        <s v="Franciele Cristina Manosso"/>
        <s v="Gabriele da Cunha Lopes"/>
        <s v="Gustavo Forapani"/>
        <s v="Noah Emanuel Brito Teles"/>
        <s v="Pedro Forti"/>
        <s v="Rafael Ecke Tavares Busanello"/>
        <s v="Raquel Teodoro da Silva Onevetch"/>
        <s v="Ronalty Oliveira Rocha"/>
        <s v="Weber Henrique Radael"/>
        <s v="Josias Pacheco Rosa"/>
        <s v="Julia Moro Bonnet"/>
        <s v="Florencio Rekayg Fernandes"/>
        <s v="Carlos Henrique Emiliano de Souza"/>
        <s v="Antônio João Galvão de Souza"/>
        <s v="Daniara Thomaz Fernandes Martins"/>
        <s v="Patrick Leandro Baptista"/>
        <s v="Renata Beguetto Pacheco"/>
        <s v="Simone Belarmino da Silva"/>
        <s v="Vagner Barreto Rodrigues"/>
        <s v="Luana de Oliveira Camargo"/>
        <s v="Raquel Barbosa Moraes"/>
        <s v="Sheila Cavalcante dos Santos"/>
        <s v="Kim Alan Vasco"/>
        <s v="Maria Luiza Terplak Gandara"/>
        <s v="José Osvaldo Silva Junior"/>
        <s v="Paula Jéssica Costa Pinto"/>
        <s v="Rodrigo Mendes Antunes Maciel"/>
        <s v="Patrícia Beatriz Baréa"/>
        <s v="Luziadne Katiucia Kotsuka Gurski"/>
        <s v="Laís Gonçalves Fernandes"/>
        <s v="Danilo Mildemberger de Oliveira"/>
        <s v="Juliane Ribeiro das Chaves"/>
        <s v="Júlia Lopes Henke"/>
        <s v="Mônica Piovesan"/>
        <s v="Evelyze Cruz Dallagnol"/>
        <s v="Murilo Victor Silva Bitar"/>
        <s v="Bruno Wroblevski da Rocha"/>
        <s v="Nathalin Fernanda da Silva de Almeida"/>
        <s v="Andrey Santos Souza"/>
        <s v="Ana Paula Martins Weber"/>
        <s v="Cinara Wanderléa Felix Bezerra"/>
        <s v="Isabella Gizzi Jiacomini"/>
        <s v="Elizabete Bugalski de Andrade Peixoto"/>
        <s v="Laís Fernanda da Silva de Souza"/>
        <s v="Camila Andreatta de Oliveira "/>
        <s v="Daviane Daniele Perez Nascimento"/>
        <s v="Ana Claudia Rodrigues Ferreira"/>
        <s v="Ingrid Agassi Tavares Santos"/>
        <s v="Aneliana da Silva Prado"/>
        <s v="Renata Teixeira Parapinski"/>
        <s v="Bianca dos Reis"/>
        <s v="Thalia Gabriella de Sousa"/>
        <s v="Iván Alexis González Gallo"/>
        <s v="Camila de Barros Dutra"/>
        <s v="Amanda Giulia Sartor"/>
        <s v="Luciana Tiemi Kurogi"/>
        <s v="Gabriela Weinert Moraes"/>
        <s v="Edgar Fernandez"/>
        <s v="Leticia Carol Gonçalves Weis"/>
        <s v="Ana Paula Vieira do Nascimento Calábria"/>
        <s v="Melice Gois de Oliveira"/>
        <s v="Adriana Patrícia Egg Serra"/>
        <s v="Celina Bastos"/>
        <s v="Débora Thais Klein"/>
        <s v="Isabelle Elisandra Kuch"/>
        <s v="Luis Gustavo Nascimento de Paula"/>
        <s v="Rodrigo Ozelame da Silva"/>
        <s v="Renata Borges Kempf"/>
        <s v="Laynara Santos Almeida"/>
        <s v="Fabiane Moreira da Silva"/>
        <s v="Luísa Alasmar"/>
        <s v="Renata Daldin Leite"/>
        <s v="Débora Evellyn Olimpio"/>
        <s v="Bruna Mulinari Cabral"/>
        <s v="Natália Saudade de Aguiar"/>
        <s v="Allan Rodrigo Nunho dos Reis"/>
        <s v="Ricardo Suzuki"/>
        <s v="Rafael Felix da Silva"/>
        <s v="Eliana Leal Ferreira Hellvig"/>
        <s v="Eduarda Schwarzer"/>
        <s v="Michele Estarneks Peixoto"/>
        <s v="Felipe Monteiro de Souza"/>
        <s v="Fernanda Kussi"/>
        <s v="Leonardo de Paula Rios"/>
        <s v="Gabriela Mazureki Campos Bahniuk"/>
        <s v="João Carlos Degraf Muzzi"/>
        <s v="Diego Moura Malheiros"/>
        <s v="Ana Flávia de Oliveira Donha da Silva"/>
        <s v="Rodrigo Roani"/>
        <s v="Renata Pinho Morais"/>
        <s v="Fabrício Pacheco Lima"/>
        <s v="Maria Clara Cavalini Pinto"/>
        <s v="Ana Carolina Felício Alves"/>
        <s v="João Felipe Von Muhlen"/>
        <s v="Matheus Barroso da Veiga"/>
        <s v="Rogério Kratz Vieira"/>
        <s v="André Ricardo do Rosário Contani"/>
        <s v="Yves Santos Borges"/>
        <s v="Beatriz Lima Zanoni"/>
        <s v="Rafael Budach"/>
        <s v="Severo Ivasko Júnior"/>
        <s v="Amélia Ferreira Alves"/>
        <s v="Deborah Louise Machado Gaertner"/>
        <s v="Jucimara Andreza Rigotti"/>
        <s v="Daniel Silva dos Santos"/>
        <s v="Bianca Penteado de Almeida Tonus"/>
        <s v="Leticia Fernandes"/>
        <s v="Ana Eduarda Rigonato Diehl"/>
        <s v="Aila Villela Bolzan"/>
        <s v="Rosana Maria Rodrigues de Paula"/>
        <s v="Caroline Leonardi de Quadros"/>
        <s v="Maíra Carvalho Gallucci"/>
        <s v="Rosane Lopes Ferreira"/>
        <s v="Amanda Martins Dias"/>
        <s v="Allan Guimarães Borçato"/>
        <s v="Natalie Petrovna Semanovschi"/>
        <s v="Fernanda Cardoso de Faria"/>
        <s v="Wesley Santos de Jesus"/>
        <s v="Marcelo Vitor Fiatkoski"/>
        <s v="Mayara Scheurer"/>
        <s v="Aline Aparecida dos Santos"/>
        <s v="Stefanie Lais Kreutz Rosa"/>
        <s v="Josiane Fernandes Keffer"/>
        <s v="Emilio Romanini Netto"/>
        <s v="Ernandes Macedo da Cunha Neto"/>
        <s v="Daniela Minini"/>
        <s v="Annah Carolina Bajaluk Bilik"/>
        <s v="Daniele Martins Soares"/>
        <s v="Glaucio Romeu Oliveira Roland Junior"/>
        <s v="Chaiane Rodrigues Schneider"/>
        <s v="Jennifer Viezzer"/>
        <s v="Alexandre Dal Forno Mastella"/>
        <s v="João Francisco Labres dos Santos"/>
        <s v="Valdir Ortiz Silvestre"/>
        <s v="Amanda Pereira Santos"/>
        <s v="Kyvia Pontes Teixeira das Chagas"/>
        <s v="Luciana Alves de Lima Angelo"/>
        <s v="Allison Manoel de Sousa"/>
        <s v="Priscila Soares Oliveira"/>
        <s v="Pedro Gabriel Eduard Valera Miward Meiners"/>
        <s v="Luana Kava"/>
        <s v="Liz Lorena Cabrera Hong"/>
        <s v="Inti de Souza"/>
        <s v="Suianne Oliveira dos Santos Cajé"/>
        <s v="Harryson Corrêa Barros"/>
        <s v="Diego Herzog de Carvalho"/>
        <s v="Jair Augusto Zanon"/>
        <s v="Bárbara Elis Santos Ruthes"/>
        <s v="Paulo Afonso Chaves Macan"/>
        <s v="Charles Leonel Galvão Sanches"/>
        <s v="Carlos Felipe Urquizar Rojas"/>
        <s v="Bruna Carmona Bonifácio"/>
        <s v="Polyanna Astrath Costa"/>
        <s v="Laís Sanseverino"/>
        <s v="Marluce Reque"/>
        <s v="Emilia Christie Picelli Sanches"/>
        <s v="Carolina Pacheco de Oliveira"/>
        <s v="Fuad Antonio Pumarejo Mercado"/>
        <s v="Lucas Alves de Oliveira"/>
        <s v="Grace Maria Cavalcanti Sampaio"/>
        <s v="Juliane Brito Scoton de Souza"/>
        <s v="Christopher Hammerschmidt"/>
        <s v="Marina Moraes de Araújo"/>
        <s v="Carina Seron da Fonseca"/>
        <s v="Marcella Lomba Nicastro"/>
        <s v="Marcele Cristiane Minozzo"/>
        <s v="Júlia Pereira Steffen Muniz"/>
        <s v="Waleska Chagas Sieczkowski Pacheco"/>
        <s v="André Schlemmer"/>
        <s v="Jefferson Duarte de Mélo"/>
        <s v="Elivelton Marcos Gurski"/>
        <s v="Felipe Manzoni Barbosa"/>
        <s v="Leon Gustavo de Miranda Tavares"/>
        <s v="Taíse Alessandra Passos"/>
        <s v="Maura Lins dos Santos"/>
        <s v="Maria Vanaina Souza Gonçalves"/>
        <s v="Luis Angel Olivera Tovar"/>
        <s v="Willian Felipe Larini"/>
        <s v="Letícia Macedo Pereira"/>
        <s v="João Gabriel Rodrigues dos Santos"/>
        <s v="Raíssa Vitória Vieira Leite"/>
        <s v="Luiza Ilha Borges"/>
        <s v="Juliana Aparecida de Assis"/>
        <s v="Dieferson da Costa Estrela"/>
        <s v="Kaline Alessandra Lima de Sá"/>
        <s v="LAB Vision - Comércio de Produtos Laboratoriais Ltda"/>
        <s v="Merck SA"/>
        <s v="M&amp;M IMPORTAÇÃO E ECOMMERCE DE INFORMÁTICA LTDA"/>
        <s v="Xavier Comercio de Soldas LTDA"/>
        <s v="Franciele Cristine Lamin"/>
        <s v="L Carvalho Comercio e Serviços Eireli"/>
        <s v="ÁPICE CIENTÍFICA LTDA"/>
        <s v="Vale Diagnósticos Ltda"/>
        <s v="CALIBRY METROLOGIA COMERCIO E CALIBRACAO LTDA"/>
        <s v="AMR SOLUCOES LABORATORIAIS LTDA"/>
        <s v="PLAST GOLDEN COMERCIO DE EMBALAGENS E FERRAMENTAS LTDA"/>
        <s v="Enzilabor Produtos Laboratoriais e Hospitalares Eirelli"/>
        <s v="Tie Tapetes Eireli"/>
        <s v="JM INDUSTRIA DE CONFECCOES E BRINDES EIRELI"/>
        <s v="LAB Vision - Comércio de Produtos Laboratoriais Lt"/>
        <s v="CAPACHOLANDIA COMERCIO DE CAPACHOS LTDA"/>
        <s v="AMR SOLUÇÕES"/>
        <s v="LUSA MED LTDA EPP"/>
        <s v="Hospbox"/>
        <s v="JM Brindes"/>
        <s v="D MED DISTRIBUIDORA DE MATERIAL HOSPITALAR LTDA"/>
        <s v="ALLAN VAGNER MARQUES VIAN"/>
        <s v="INDUSLAB COMÉRCIO DE PRODUTOS PARA LABORATÓRIOS LTDA"/>
        <s v="LUSA MED LTDA"/>
        <s v="Dermelyne INDUSTRIA DE COSMETICOS"/>
        <s v="VP Silva Brinquedos"/>
        <s v="Medefe Produtos Médico-Hospitalares Ltda ME"/>
        <s v="DIELAB COMERCIO DE PRODUTOS PARA LABORATORIOS LTDA - ME"/>
        <s v="DSYSLAB PRODUTOS E EQUIPAMENTOS PARA LABORATORIOS, CLINICAS E HOSPITAIS"/>
        <s v="Lusa Med"/>
        <s v="ASSOCIAÇÃO NACIONAL DE PESQUISA E POS-GRADUAÇÃO EM CIENCIAS SOCIAIS"/>
        <s v="CALIBRY METROLOGIA"/>
        <s v="Franciele Cristine"/>
        <s v="Fato"/>
        <s v="Douglas Cordeiro Eireli"/>
        <s v="MEDEFE"/>
        <s v="DENIELLY FERREIRA MONTUAN"/>
        <s v="Escriblu Móveis"/>
        <s v="Protons Brasil"/>
        <s v="ATENA"/>
        <s v="Bios Materiais Hospitalares"/>
        <s v="VALE DIAGNOSTICOS"/>
        <s v="MEDICAL CHIZZOLINI LTDA"/>
        <s v="ANGULAR PRODUTOS PARA SAUDE LTDA"/>
        <s v="Ciencor"/>
        <s v="White Martins"/>
        <s v="INDUSLAB COM. DE PROD. P/ LABORATORIO LTDA"/>
        <s v="Navelab Comércio de Prod. de Lab. Ltda-ME"/>
        <s v="Induslab Comércio de Produtos para Laboratório LTDA"/>
        <s v="JTH COMERCIO LTDA"/>
        <s v="FAST MARKETING EIRELI"/>
        <s v="LABCOMPANY PRODUTOS E SERVIÇOS PARA LABORATÓRIO LTDA."/>
        <s v="Brulab Comércio de Produtos para Laboratórios, Médicos, Hospitalares Eireli"/>
        <s v="LEMOS USINAGEM E COMERCIO DE METAIS LTDA"/>
        <s v="IMPORTRADING IMPORTACAO EXPORTACAO LTDA"/>
        <s v="N. C. CARVALHO EIRELI"/>
        <s v="Ideal Resinas Ltda"/>
        <s v="Klaysner Fonseca da Silva"/>
        <s v="Ma3Tech Informática"/>
        <s v="DSYSLAB PROD. E EQUIP. PARA LABORATÓRIOS, CLÍNICAS E HOSPITAIS EIRELI"/>
        <s v="NITROTEC"/>
        <s v="PRÓ-ANÁLISE QUÍMICA E DIAGNÓSTICA LTDA"/>
        <s v="MTEC Tecnologia Erireli"/>
        <s v="BRULAB COMERCIO DE PRODUTOS PARA LABORATORIOS, MEDICOS, HOSPITALARES EIRELI"/>
        <s v="CARVALHAES PRODUTOS PARA LABORATORIO LTDA"/>
        <s v="GOIAS QUIMICA COMERCIO DE APARELHOS CIENTIFICOS LTDA ME"/>
        <s v="NOVA BIOTECNOLOGIA LTDA"/>
        <s v="ANPTUR"/>
        <s v="VALE DIAGNOSTICOS LTDA"/>
        <s v="Soulab Com. Imp. de Instrumentos Médicos"/>
        <s v="CIENLAB EQUIPAMENTOS CIENTÍFICOS LTDA EPP"/>
        <s v="MP LAB"/>
        <s v="SIGMA-ALDRICH BRASIL LTDA"/>
        <s v="LABMAIS COM DE EQUIP. LTDA - ME"/>
        <s v="ASSOCIACAO PARANAENSE DE CULTURA"/>
        <s v="SD - produtos para laboratório"/>
        <s v="Dental MedSul Artigos Odontológicos LTDA"/>
        <s v="INDUSLAB Comérico de produtos para laboratórios LTDA"/>
        <s v="FORTCLEAN COMÉRCIO DE EQUIPAMENTOS EIRELI"/>
        <s v="Neolab Produtos para Laboratório"/>
        <s v="AGÊNCIA RIVERA DE CONSULTORIA EM COMUNICAÇÃO, TRADUÇÃO, EDIÇÃO E PUBLICIDADE LTDA"/>
        <s v="EI Comércio"/>
        <s v="Nanofemto Importação, Suporte Técnico, Serviços Eletrônicos, Instalações e Treinamentos Ltda"/>
        <s v="Augusto Posser"/>
        <s v="VITROCELL"/>
        <s v="Associação Paranaense de Cultura"/>
        <s v="Cubo Multimidia Ltda. Me"/>
        <s v="MERCK"/>
        <s v="ANTS"/>
        <s v="UNA ASSESSORIA LINGUÍSTICA"/>
        <s v="RHOSSE INSTRUMENTOS E EQUIPAMENTOS"/>
        <s v="UNIVERSO TRADUCOES LTDA"/>
        <s v="RAPHAEL GONCALVES NICESIO - EPP."/>
        <s v="Waters Technologies do Brasil LTDA"/>
        <s v="Labcompany Prod. e serv. para Laboratório Ltda"/>
        <s v="Perkin Elmer do Brasil Ltda."/>
        <s v="SOMED - Descartáveis médicos e odontológicos"/>
        <s v="ANTSLAB"/>
        <s v="INDUSLAB COM. DE PROD. P/ LABORATORIO LTDA."/>
        <s v="E I - COMERCIO DE EQUIPAMENTOS DE INFORMATICA EIRELI"/>
        <s v="H3 traduções"/>
        <s v="ACQUAFORT COM DE MAT DE CONST EIRELI EPP."/>
        <s v="Miranda Aluminio L G M - Comercio de Aluminios LTDA"/>
        <s v="DENIELLY FERREIRA MONTUAN 04581352916"/>
        <s v="AGEM TECNOLOGIA DISTRIBUIDORA LTDA"/>
        <s v="PRO ANALISE QUIMICA E DIAGNOSTICA LTDA"/>
        <s v="C B DOS SANTOS INFORMATICA"/>
        <s v="DENTAL CURITIBANA COMERCIO DE PRODUTOS ODONTOLOGICOS LTDA"/>
        <s v="ALBR INDUSTRIA E COMERCIO LTDA"/>
        <s v="EDITORIAL CASA LTDA"/>
        <s v="Editora Blucher"/>
        <s v="Life Tech Brasil Com Ind Prod Bio Ltda"/>
        <s v="Kalium Equipamentos Ltda"/>
        <s v="R T COSTA FELICIANO - ME"/>
        <s v="ANPOCS"/>
        <s v="Ermex"/>
        <s v="Brindesmil"/>
        <s v="Perkin Elmer do Brasil Ltda"/>
        <s v="Altmann s.a. Importação e Comércio"/>
        <s v="SARSTEDT"/>
        <s v="LLAN VAGNER MARQUES VIANA"/>
        <s v="Promega"/>
        <s v="FORMIS INSTRUMENTOS DE MEDICAO LTDA"/>
        <s v="V P SILVA BRINQUEDOS ME"/>
        <s v="EMTP Alliance Software &amp; Services"/>
        <s v="Nanofemto Importação, Suporte Técnico, Serviços Eletrônicos, Instalações e Treinamentos Ltd"/>
        <s v="LAB VISION - COMERCIO DE PRODUTOS LABORATORIAIS LTDA"/>
        <s v="Datacillcomm"/>
        <s v="ENZILABOR"/>
        <s v="Editora Ilustração"/>
        <s v="CALIBRY METROLOGIA COMERCIO E CALIBRACAO LTDA​"/>
        <s v="GoGenetic_x000a_WEMSeq Pesquisa e Desenvolvimento SS"/>
        <s v="Induslab Com. de Prod. p/ Laboratório Ltda."/>
        <s v="A.M. Marques Produtos para Laboratórios"/>
        <s v="VitchLab (NNM LEAO)"/>
        <s v="NEOFLEX BIOTECNOLOGIA LTDA"/>
        <s v="Gustavo de Nobrega Romani Serviços Tecnicos de Tradução e Análises"/>
        <s v="Merck S.A."/>
        <s v="NaveLab Comércio de Prod. de Lab."/>
        <s v="Arlete Ana Motter"/>
        <s v="LABMACHINE"/>
        <s v="SCARTARE"/>
        <s v="NCRISTINA MARTORANA"/>
        <s v="Start Bioscience"/>
        <s v="MEDTHERM INSTRUMENTOS DE MEDIÇÃO"/>
        <s v="ALENCAR &amp; TAKAHASHI SOFTWARE LTDA - ME"/>
        <s v="SPECTRUM"/>
        <s v="O Editorial – Traduções e Edições Ltda"/>
        <s v="CENTAURO INOVACOES TECNOLOGICAS LTDA"/>
        <s v="PRO-ANALISE QUIMICA E DIAGNOSTICA LTDA"/>
        <s v="Filtros Curitiba LTDA ME"/>
        <s v="Labstore"/>
        <s v="Navelab"/>
        <s v="BRULAB"/>
        <s v="Interprise Instrumentos analíticos"/>
        <s v="Congresso da Sociedade Brasileira de Medicina Tropical"/>
        <s v="ALLAN VAGNER MARQUES VIANA"/>
        <s v="Ápice Científica Eireli"/>
        <s v="Ermex Comercial"/>
        <s v="Ermex Comercial LTDA"/>
        <s v="NOVA ANALITICA IMPORTAÇÃO E EXPORTAÇÃO LTDA"/>
        <s v="New Prov / Brasil Científica"/>
        <s v="Pró-análise"/>
        <s v="HOSPBOX DISTRIBUIDORA DE PRODUTOS HOSPITALARES LTDA"/>
        <s v="ANKOM TECHNOLOGY,"/>
        <s v="BRULAB COM PROD P/ LAB, MED E HOSP"/>
        <s v="JR EHLKE"/>
        <s v="INTERPRISE INSTRUMENTOS ANALITICOS LTDA"/>
        <s v="_x000a_Ermex Comercial LTDA"/>
        <s v="Leybold"/>
        <s v="Dsylab"/>
        <s v="Waters Technologies do Brasil"/>
        <s v="UNIAR COMÉRCIO DE ELETRO-ELETRÔNICOS E SERVIÇOS LTDA"/>
        <s v="RK Science Factory"/>
        <s v="StatSoft South América Comercio de Software Ltda."/>
        <s v="ACTGene Análises Moleculares Ltda"/>
        <s v="DIELAB"/>
        <s v="Brulab Comércio de Produtos para Laboratórios"/>
        <s v="Zootech"/>
        <s v="Pró-Análise Química e Diagnóstica"/>
        <s v="SIGMA-ALDIRCH"/>
        <s v="TECNOGLOBO EQUIPAMENTOS LTDA EPP"/>
        <s v="SIGMA ALDRICH"/>
        <s v="ENZILABOR PRODUTOS LABORATORIAIS E HOSPITALARES EIRELI​"/>
        <s v="Jamper"/>
        <s v="LABCOMPANY PROD. E SERV. PARA LABORATORIO LTDA"/>
        <s v="Lab Vision Comércio de Produtos Laboratoriais Ltda"/>
        <s v="DAXX STORE COMERCIAL ACESSORIOS LTDA"/>
        <s v="LUCAS ADELMAN CIPOLLA FOTOGRAFIA E TRADUÇÕES"/>
        <s v="O Editorial – Traduções e Edições Ltda."/>
        <s v="DSYSLAB PROD. E EQUIP. PARA LABORATÓRIOS, CLÍNICAS E HOSPITAIS_x000a_EIRELI"/>
        <s v="LABMACHINE EQUIP PROD E MATERIAS P/ LAB LTDA"/>
        <s v="A MASTER Artigos para proteção individual e industrial"/>
        <s v="Navelab Comércio de Prod. de Lab. Ltda"/>
        <s v="Dsyslab Prod. e Equip. para Laboratórios"/>
        <s v="Exxtend Biotecnologia Ltda."/>
        <s v="PRLABOR Com de Prod e Equip para Lab Ltda"/>
        <s v="Dielab Comércio de Produtos para Laboratórios LTDA"/>
        <s v="ANIMALLTAG"/>
        <s v="Engevisa Serviços de Engenharia-EIRELI"/>
        <s v="Matrix"/>
        <s v="PATRINO IMPORTADORA E EXPORTADORA LTDA"/>
        <s v="H&amp;B Supply"/>
        <s v="XAVIER COMÉRCIO DE SOLDAS LTDA"/>
        <s v="D A Matzkin"/>
        <s v="DARLU INDUSTRIA TEXTIL LTDA"/>
        <s v="A. ANTONIO REDONDO CHAVEIRO"/>
        <s v="JGlab Soluções e Produtos para laboratório"/>
        <s v="VALE DIAGNOSTICOS LTDA​."/>
        <s v="Pensabio Instrumentos de Biotecnologia Eirele"/>
        <s v="Letra e Voz"/>
        <s v="Ó Editorial"/>
        <s v="DSYSLAB PROD E EQUIP P/ LABORATÓRIOS, CLIN E HOSP"/>
        <s v="A.S. Industria Gráfica Eireli"/>
        <s v="Hospbox Distribuidora de Produtos Hospitalares Ltda."/>
        <s v="Neoprospecta"/>
        <s v="RIGO COMERCIO DE EQUIPAMENTOS DE SEGURANCA LTDA."/>
        <s v="Axigás"/>
        <s v="BIOSUMOS"/>
        <s v="Aquadrop"/>
        <s v="SOMED - descartáveis médicos e odontológico"/>
        <s v="CUBO"/>
        <s v="Editora CRV Ltda"/>
        <s v="JM Industria de Confecções e Brindes Eireli"/>
        <s v="Spectris do Brasil Instrumentos Eletronicos Ltda Divisão Malvern Panalytical"/>
        <s v="Claudia"/>
        <s v="Educere 2021"/>
        <s v="Metaquimica"/>
        <s v="Uniscience do Brasil LTDA"/>
        <s v="TECNOGLOBO EQUIPAMENTOS LTDA"/>
        <s v="GRAFICA DO PRETO LTDA"/>
        <s v="PRLABOR"/>
        <s v="ACL | Produtos para Laboratórios"/>
        <s v="Metaquímica"/>
        <s v="Brulab Comércio de Produtos para Laboratórios, Médicos e Hospitalares"/>
        <s v="Induslab Com. de Prod. p/ Laboratório Ltda"/>
        <s v="MERCK S.A"/>
        <s v="Alquimista"/>
        <s v="PrLabor com de prod e equi para Lab Ltda"/>
        <s v="Pró Analise Quimica e Diagnostica LTDA"/>
        <s v="DsyLAB- Prod. e Equipamento para laboratório, clinicas e hospitais EIRELI"/>
        <s v="BRULAB COM DE PROD P/ LAB., MÉD., HOSP."/>
        <s v="Editora Lisapress"/>
        <s v="Odival Neves"/>
        <s v="Maycon Will Eireli"/>
        <s v="N.C. Carvalho – Eireli – Epp"/>
        <s v="Ants Produtos para Laboratório"/>
        <s v="MILLIREP COMERCIO E SERVICOS PARA LABORATORIO EIRELI"/>
        <s v="Lucas Adelman Cipolla"/>
        <s v="Sigma- Aldrich Brasil Ltda."/>
        <s v="CRV EDITORA LTDA"/>
        <s v="EDITORA CRV"/>
        <s v="INDUSLAB COMERCIO DE PRODUTOS PARA LABORATORIOS LTDA."/>
        <s v="AMR SOLUCOES LABORATORIAIS"/>
        <s v="FERNATEC - Manutenção de Equipamentos Laboratoriais"/>
        <s v="R T Costa Feliciano ME"/>
        <s v="AABA"/>
        <s v="Hospbox Distribuidora de Prod Hospitalares Ltda."/>
        <s v="Associação Brasileira de Pesquisadores em História Econômica - ABPHE"/>
        <s v="Master Artigos para Proteção Individual e Industrial"/>
        <s v="SAINT VALLEN BIOTECNOLOGIA LTDA"/>
        <s v="NAVELAB COM. DE PROD. DE LAB. LTDA-ME"/>
        <s v="PRO-ANÁLISE QUIM. E DIAGNÓTICA LTDA"/>
        <s v="AJE"/>
        <s v="Jonatas de Lara"/>
        <s v="NaveLab Comércio de Prod. de Lab. Ltda -ME"/>
        <s v="Sinapse"/>
        <s v="ALE DIAGNOSTICOS LTDA"/>
        <s v="VALE DIAGNOSTICOS LTDA​"/>
        <s v="CAPACHOLÂNDIA COMERCIO DE CAPACHOS LTDA"/>
        <s v="ALLAN VAGNER"/>
        <s v="JR ARAÚJO NE COMERCIAL E DISTRIBUIÇÃO EIRELI"/>
        <s v="INSTRUMENTAL INSTRUMENTOS DE MEDIÇÃO LTDA"/>
        <s v="Frontiers Media"/>
        <m/>
        <s v="Lemos Usinagem" u="1"/>
        <s v="Bruno Ercole de Camargo" u="1"/>
        <s v="Leonam Cordeiro de Oliveira" u="1"/>
        <s v="México Embalagens" u="1"/>
        <s v="Sara Emília Tolouei" u="1"/>
        <s v="Anderson Tadeu de A. Ramos" u="1"/>
        <s v="Luana Cristina Wouk de Menezes" u="1"/>
        <s v="Michele Rigon" u="1"/>
        <s v="Adeney de Freitas Bueno" u="1"/>
        <s v="Gian Carlo Teixeira Leite" u="1"/>
        <s v="Fernando Zagury Vaz de Mello" u="1"/>
        <s v="Camila Feix Vidal" u="1"/>
        <s v="Ana Paula Xavier Ravelli" u="1"/>
        <s v="Priscila de Souza" u="1"/>
        <s v="Giane Gonçalves Lenzi" u="1"/>
        <s v="Rosemeri Segecin Moro" u="1"/>
        <s v="Jayson Pereira Godinho" u="1"/>
        <s v="Bruno Leandro Nenevê" u="1"/>
        <s v="Giulliana Baggio Bernardinis" u="1"/>
        <s v="Jaqueline Cavalari Sales" u="1"/>
        <s v="LS Company" u="1"/>
        <s v="Fernanda Edna Moura" u="1"/>
        <s v="A &amp; E Ortopédica" u="1"/>
        <s v="Casa do Laboratório" u="1"/>
        <s v="Vanessa de Cassia Witzki Colatusso" u="1"/>
        <s v="Arnaldo José Perin" u="1"/>
        <s v="Monique Ryba Portela" u="1"/>
        <s v="Paula Pontes de Campos" u="1"/>
        <s v="Daniel Costa dos Santos" u="1"/>
        <s v="Cristina A. Jark Stern" u="1"/>
        <s v="Kauana Puglia Bandeira" u="1"/>
        <s v="Bárbara Maichak de Carvalho" u="1"/>
        <s v="Fernando Renato Cavichiolli" u="1"/>
        <s v="João Marcos Carvalho" u="1"/>
        <s v="Lucas Emilio B. H." u="1"/>
        <s v="Aline Daniela da C. Silva" u="1"/>
        <s v="Sociedade Brasileira de Ciência do Solo" u="1"/>
        <s v="Axigas" u="1"/>
        <s v="Ely Cristina N. Cordeiro" u="1"/>
        <s v="Diego Surek" u="1"/>
        <s v="Thiago Vargas Maldonado" u="1"/>
        <s v="Jessica Gislaine das Neves" u="1"/>
        <s v="Levi Marques Pereira" u="1"/>
        <s v="Celso Peres Fernandes" u="1"/>
        <s v="Hugo Pacheco de Freitas Fraga" u="1"/>
        <s v="Carolina Poltronieri Bassani" u="1"/>
        <s v="Lillian Daisy G. Wolff" u="1"/>
        <s v="Juliana Lucena Schussel" u="1"/>
        <s v="Mauricio Vaz Lobo Bittencourt" u="1"/>
        <s v="Jaqueline Alves Pisetta" u="1"/>
        <s v="Reinaldo Antônio Silva-Sobrinho" u="1"/>
        <s v="Daniel Kupermann" u="1"/>
        <s v="Lucas Schmidt Bassi" u="1"/>
        <s v="Letícia Meier Pereira" u="1"/>
        <s v="Giorgi Dal Pont" u="1"/>
        <s v="José Roberto Hino Júnior" u="1"/>
        <s v="WEGH" u="1"/>
        <s v="Michelle Maruska Mader" u="1"/>
        <s v="Ricardo Henrique Ribeiro" u="1"/>
        <s v="Alane Marie de Lima" u="1"/>
        <s v="Raphaela Kimie Hisamatsu Smaniotto" u="1"/>
        <s v="Carlos Henrique A. Jesus" u="1"/>
        <s v="Rosemary Segurado" u="1"/>
        <s v="Luana Tonin" u="1"/>
        <s v="Casa da Instrumentação" u="1"/>
        <s v="Márcia Figueredo D´ Souza" u="1"/>
        <s v="Vinicius Coelho Corrard" u="1"/>
        <s v="PH Científica" u="1"/>
        <s v="Jessica Damiana Valente" u="1"/>
        <s v="Pedro Rodrigues Curi Halall" u="1"/>
        <s v="nailane Koloski" u="1"/>
        <s v="Camila Domit" u="1"/>
        <s v="Clodis Boscarioli" u="1"/>
        <s v="Daniela Alves C. dos Santos" u="1"/>
        <s v="MilliExpress" u="1"/>
        <s v="Jaçanan Eloisa de Freitas Milani" u="1"/>
        <s v="Júlia de Paula Soares Valente" u="1"/>
        <s v="Gustavo Algusto S. Elste" u="1"/>
        <s v="Leandro Marcondes Carneiro" u="1"/>
        <s v="Thiago Henrique Bellé" u="1"/>
        <s v="Benjamim Brum Neto" u="1"/>
        <s v="Fernando Bastos" u="1"/>
        <s v="Abdulkarim Abdulle Yusuf" u="1"/>
        <s v="Eber Santos da Silva" u="1"/>
        <s v="André Augusto Mariano" u="1"/>
        <s v="Joel Georges Marie Andre Rodet " u="1"/>
        <s v="Noela invernizi Castillo" u="1"/>
        <s v="Rúbia Eliza Schultz Ascari" u="1"/>
        <s v="Aléxia Silva Saraiva" u="1"/>
        <s v="Caio Matteucci de Andrade Lopes" u="1"/>
        <s v="Márcio Augusto R. Schmidt" u="1"/>
        <s v="Michely Laís de Oliveira" u="1"/>
        <s v="João Francisco Galera Monico" u="1"/>
        <s v="Luiza Costa Barcello" u="1"/>
        <s v="Verônica de Azevedo Mazza" u="1"/>
        <s v="Eunice André" u="1"/>
        <s v="Michael Mannich" u="1"/>
        <s v="Eduardo Parra Lopez" u="1"/>
        <s v="Adelita Maria Linsmeier" u="1"/>
        <s v="Sze Mei Lo" u="1"/>
        <s v="Daniella Novak" u="1"/>
        <s v="Mikhailo Dokuchaev" u="1"/>
        <s v="Carlos Conforti Ferreira Guedes" u="1"/>
        <s v="Adelita Maria Linzmeier" u="1"/>
        <s v="Altair Antoninha Del Bel Cury" u="1"/>
        <s v="Vinicius Fanderuff Leoncio" u="1"/>
        <s v="Tamara Ribeiro Botelho de Carvalho Maria" u="1"/>
        <s v="Gabriela Debas dos Santos Clerisi" u="1"/>
        <s v="Daniel Zambiazzi Miller" u="1"/>
        <s v="Jane Mendes Ferreira Fernandes " u="1"/>
        <s v="PAC" u="1"/>
        <s v="Luis Eduardo Boiko Ferreira" u="1"/>
        <s v="Caroline Jordão" u="1"/>
        <s v="Oscar Eduardo Aguilera Ruiz" u="1"/>
        <s v="Anita Nashiyama" u="1"/>
        <s v="Demétrius C. Pereira" u="1"/>
        <s v="Ivonete Rossi Bautitz" u="1"/>
        <s v="Angelo Brandelli Costa" u="1"/>
        <s v="Marina Proença" u="1"/>
        <s v="Ferramentas Kennedy" u="1"/>
        <s v="Andréa Cristina de Jesus Oliveira Gozetto" u="1"/>
        <s v="Robson Laverdi" u="1"/>
        <s v="Heloisa T. Kleina" u="1"/>
        <s v="Vitor Pereira Faro" u="1"/>
        <s v="Andrés Di Leo Razuk" u="1"/>
        <s v="Luciana Gomes de Araújo" u="1"/>
        <s v="Diego Ferreira" u="1"/>
        <s v="Rogério Bobrowski" u="1"/>
        <s v="Diego Henrique da Silva" u="1"/>
        <s v="Jeroniza Nunes Marchaukoski" u="1"/>
        <s v="Homero Moro Martins" u="1"/>
        <s v="Roberta Pozzan" u="1"/>
        <s v="Renato Nogueira dos Santos Junior" u="1"/>
        <s v="Nicolás Gutiérrez Morales" u="1"/>
        <s v="Josiney Alves de Souza" u="1"/>
        <s v="Andréa E. M. Sthighen" u="1"/>
        <s v="Alphatec" u="1"/>
        <s v="Runtal" u="1"/>
        <s v="Rubia Luciane Dominschek Lima de Lai" u="1"/>
        <s v="Diego German San Blas" u="1"/>
        <s v="Vânia Pessoa Rodrigues Foes " u="1"/>
        <s v="Raquel Rejane Bonato Negrelle" u="1"/>
        <s v="Bianca Tasso Afonso" u="1"/>
        <s v="Rogério Koji Yamauti" u="1"/>
        <s v="Leila do Nascimento Vieira" u="1"/>
        <s v="Angelo Parise Pinto" u="1"/>
        <s v="Arthur Arrobas Martins Barroso" u="1"/>
        <s v="Núbbia Mendonça de Oliveira" u="1"/>
        <s v="Thomas Patrick Dwyer" u="1"/>
        <s v="Yara Moretto" u="1"/>
        <s v="Ronaldo José Piccoli" u="1"/>
        <s v="MARCOS ANDRÉ GLEIZER" u="1"/>
        <s v="Mateus José Alves Pinto" u="1"/>
        <s v="Aline Cristina Prado" u="1"/>
        <s v="ANTS - Kleber Avila" u="1"/>
        <s v="Ortovet" u="1"/>
        <s v="Carlos Alexandre Gouvea da Silva" u="1"/>
        <s v="Adson Sampaio Melo" u="1"/>
        <s v="Carolina Smanhotto s. Augusto" u="1"/>
        <s v="Raquel Gryszczenko Alves Gomes" u="1"/>
        <s v="Lilian D. dos Santos" u="1"/>
        <s v="L Carvalho" u="1"/>
        <s v="Carlos Eduardo Setenareski Magrin" u="1"/>
        <s v="William Cantos Corrêa" u="1"/>
        <s v="Flávia Iankowski Claro Pereira" u="1"/>
        <s v="Life Technologies" u="1"/>
        <s v="Ana Helena Perez Costa" u="1"/>
        <s v="ernani Gottardo" u="1"/>
        <s v="mariana jacinto Figueuredo" u="1"/>
        <s v="Eriberto Oliveira do Nascimento" u="1"/>
        <s v="Simone Cerqueira Pereira Cruz" u="1"/>
        <s v="Ariosto Céleo de Araújo" u="1"/>
        <s v="Miriane dos Reis Souza" u="1"/>
        <s v="Julia Mitsue Vieira Cruz Kumasaka" u="1"/>
        <s v="Felipe Foroni C. Souza" u="1"/>
        <s v="SMS" u="1"/>
        <s v="COMPOS" u="1"/>
        <s v="Diogo Tavares Ferreira" u="1"/>
        <s v="Andrea Lopes Ieschek" u="1"/>
        <s v="Arthur Henrique Monteiro Silva" u="1"/>
        <s v="Fabia Cristiane Ioscote" u="1"/>
        <s v="Marília Correia Machado" u="1"/>
        <s v="Leonardo de Castro e Souza" u="1"/>
        <s v="Leandro Belinaso Guimarães" u="1"/>
        <s v="Abel Ribeiro dos Santos" u="1"/>
        <s v=" Thiaís Helena Sydenstriker" u="1"/>
        <s v="Fabrício Monteiro Neves" u="1"/>
        <s v="Eduardo Gonçalves de Lima" u="1"/>
        <s v="Betina Horner Meirelles" u="1"/>
        <s v="Thermo Fischer" u="1"/>
        <s v="DENISE AYA OTSUKI" u="1"/>
        <s v="José Viriato Coelho Vargas " u="1"/>
        <s v="Priscila Piazentini Vieira" u="1"/>
        <s v="Mireli Trombim de Souza" u="1"/>
        <s v="Denner Ribeiro Machado" u="1"/>
        <s v="Cristina Viana de Jesus" u="1"/>
        <s v="Francisco Filipak Neto" u="1"/>
        <s v="Devlin Tavares Biezus" u="1"/>
        <s v="Zélia Maria Marques Chueke" u="1"/>
        <s v="Gessica Carolina Bisewski" u="1"/>
        <s v="Leandro José Lemes Stival" u="1"/>
        <s v="Breno Rodrigo de Araújo" u="1"/>
        <s v="A&amp;C Comercial" u="1"/>
        <s v="Orlando antonio D. Hernandez" u="1"/>
        <s v="Antonio Willian Sousa" u="1"/>
        <s v="Claudia Alejandra Sagastizabal" u="1"/>
        <s v="Franco de Souza Cabral" u="1"/>
        <s v="ANPCONT" u="1"/>
        <s v="Everton Trigo Nobrega" u="1"/>
        <s v="Sávio Machado Cavalcante" u="1"/>
        <s v="Setuko Masunari" u="1"/>
        <s v="Elisabeth Aparecida Audi" u="1"/>
        <s v="Eduardo Moreira Thomé" u="1"/>
        <s v="Giovvana de Andrade Zanlorenci" u="1"/>
        <s v="Air Liquide Brasil" u="1"/>
        <s v="Malvern Panalytical" u="1"/>
        <s v="Rodrigo Cesar Raimundo" u="1"/>
        <s v="Alexandro Dantas Trindade " u="1"/>
        <s v="Lucas Enes Santos" u="1"/>
        <s v="Mariana Machado Garcez Duarte" u="1"/>
        <s v="Fábio Fernandes" u="1"/>
        <s v="Marco Antonio Hungaro Duarte" u="1"/>
        <s v="Cláudio Luis de Camargo Penteado" u="1"/>
        <s v="Cromolab" u="1"/>
        <s v="Bruno Gavinho" u="1"/>
        <s v="Rodrigo A. Reis" u="1"/>
        <s v="ABEN" u="1"/>
        <s v="Marcelo Velloso Flamarion Vasconcelos" u="1"/>
        <s v="Iara José de Messias reason" u="1"/>
        <s v="Rebekah Giese de Paula Machado" u="1"/>
        <s v="Julio Cesar Matos Borba" u="1"/>
        <s v="Fernanda Karoline Schamne" u="1"/>
        <s v="Cristina Satie Hideshima" u="1"/>
        <s v="Mateus Coelho Martins de Albuquerque" u="1"/>
        <s v="Thiele Sides Camargo" u="1"/>
        <s v="Kety Karla de March" u="1"/>
        <s v="Labcontrol" u="1"/>
        <s v="Ayrton Roberto Massaro" u="1"/>
        <s v="Gustavo Henrique Fontes de Holanda" u="1"/>
        <s v="Udomack" u="1"/>
        <s v="Adriane Avelhaneda Mallmann" u="1"/>
        <s v="Gabrielle Ribeiro Rodrigues da Silva" u="1"/>
        <s v="Darleny Eliane Garcia Horwat" u="1"/>
        <s v="Milena Arruda Silva" u="1"/>
        <s v="Samoel Giehl" u="1"/>
        <s v="Guilherme Cordeiro da Graça de Oliveira" u="1"/>
        <s v="Guido Imaguire" u="1"/>
        <s v="Fernando M. Louzada" u="1"/>
        <s v="Hexis" u="1"/>
        <s v="Luiz Cláudio de Santa Maria" u="1"/>
        <s v="Tereza Cristina Trizzolini Piekarski" u="1"/>
        <s v="Myrrena Inácio" u="1"/>
        <s v="Marco Ruffino" u="1"/>
        <s v="Luciana de Barros Jaccoud" u="1"/>
        <s v="Ana Carolina Ramos Belei" u="1"/>
        <s v="Karla Luisa Calderon Olaguivel" u="1"/>
        <s v="Itanna Oliveira Fernandes" u="1"/>
        <s v="Daniel Fils Puig" u="1"/>
        <s v="Marcelo Diniz Vitorino" u="1"/>
        <s v="Marco André Argenta" u="1"/>
        <s v="Emilaine Ferreira dos Santos" u="1"/>
        <s v="Linéia Roberta Zen" u="1"/>
        <s v="Carlos Eduardo Américo" u="1"/>
        <s v="RAFAEL ROSA HAGEMEYER" u="1"/>
        <s v="Leega" u="1"/>
        <s v="Elaine Cristina M. da Silva" u="1"/>
        <s v="Boutin" u="1"/>
        <s v="Bio Scie" u="1"/>
        <s v="Renata Cristina Pereira" u="1"/>
        <s v="Afonso José C. Soares" u="1"/>
        <s v="José Nivaldo Balbino" u="1"/>
        <s v="Silvio Shigueo Nihei" u="1"/>
        <s v="Aline Aparecida Zanotti" u="1"/>
        <s v="Henrique Bursztyn" u="1"/>
        <s v="Raissa Cristina Oliveira Fontanelli" u="1"/>
        <s v="Aline Alberti" u="1"/>
        <s v="Beatriz Santos" u="1"/>
        <s v="Diogo Neves Melo" u="1"/>
        <s v="Rodrigo Brandão" u="1"/>
        <s v="Ellen Mara M. Nogueira" u="1"/>
        <s v="Dâmaris Araújo da Silva" u="1"/>
        <s v="Amanda Pinto da Fonseca Tojal" u="1"/>
        <s v="Maria Luiza Correa Rosa" u="1"/>
        <s v="Renato Blat Migliorini" u="1"/>
        <s v="Roberta Letícia Kruger" u="1"/>
        <s v="Richard Adebal Gonçalves" u="1"/>
        <s v="FABIANE APARECIDA RETSLAFF GUIMARÃES" u="1"/>
        <s v="Ingrid Cristini Kroich Frandji" u="1"/>
        <s v="Myrian Regina Del Vecchio de Lima " u="1"/>
        <s v="Sérgio Camargo" u="1"/>
        <s v="Maria Gabrielle Rodrigues Maciel" u="1"/>
        <s v="Wenda" u="1"/>
        <s v="Darthmouth Journal Services" u="1"/>
        <s v="Izis Dellatre Bonfim Tomass" u="1"/>
        <s v="Labvision" u="1"/>
        <s v="Rey Glass" u="1"/>
        <s v="Maryana Albino Clavero" u="1"/>
        <s v="Pedro Garcia Duarte" u="1"/>
        <s v="Rafael Félix da Silva" u="1"/>
        <s v="SB Computação" u="1"/>
        <s v="Daniel Rodrigues dos Santos" u="1"/>
        <s v="Fábio Meurer " u="1"/>
        <s v="Lucas Farias Maciel Rodrigues" u="1"/>
        <s v="LSC Comercial" u="1"/>
        <s v="Márcio Nassif Maluf" u="1"/>
        <s v="Katia Christina Zuffelato Ribas" u="1"/>
        <s v="Marcos Rogério André" u="1"/>
        <s v="Fabrizio Carneiro da Silva" u="1"/>
        <s v="Katia Regina Vieira" u="1"/>
        <s v="Rafael Teixeira de Castro" u="1"/>
        <s v="Sandra Lesly Siret Martinez" u="1"/>
        <s v="Marcio Antonio Jorge da Silva" u="1"/>
        <s v="Alexandre Dinnys Roese" u="1"/>
        <s v="Fabiane Machado Vezzani" u="1"/>
        <s v="Creative" u="1"/>
        <s v="Guilherme Corredato Guerino" u="1"/>
        <s v="Luiz Alexandre P. Kosteczka" u="1"/>
        <s v="Mariana Meira Micaloski" u="1"/>
        <s v="NJ Plásticos" u="1"/>
        <s v="Procilab" u="1"/>
        <s v="Elenice Lopes" u="1"/>
        <s v="Sabrina Requião Pinto" u="1"/>
        <s v="Filipe Augusto Moreno" u="1"/>
        <s v="Gabrielle Camille Alves Ferreira" u="1"/>
        <s v="Eduardo Salinas Chávez" u="1"/>
        <s v="Edilaine de Azevedo Vieira" u="1"/>
        <s v="Pamela Dias Fontana" u="1"/>
        <s v="Clarice Garcia Borges Demétrio" u="1"/>
        <s v="Miguel Francisco de Souza Filho" u="1"/>
        <s v="Fabio Muchenski" u="1"/>
        <s v="Estela Sibo Soares" u="1"/>
        <s v="Fabiola Bono Fukushima " u="1"/>
        <s v="Fernanda Gatto de Almeida" u="1"/>
        <s v="Junior Ruiz Garcia " u="1"/>
        <s v="Jéssica Heinzen Vicentin" u="1"/>
        <s v="Eliezer Batista" u="1"/>
        <s v="Erci Marcos Del Quiqui" u="1"/>
        <s v="Luiz Gabriel Gemin" u="1"/>
        <s v="Manuel Martín Pérez Reimbold" u="1"/>
        <s v="Franciel Eduardo Rex" u="1"/>
        <s v="Maurício Shoji Seki" u="1"/>
        <s v="Guilherme Prosperi Carster" u="1"/>
        <s v="Cainã Alves" u="1"/>
        <s v="José Carlos Korelo " u="1"/>
        <s v="Cláudio Oliveira da Silva" u="1"/>
        <s v="Celso Gianetti Loureiro Chaves" u="1"/>
        <s v="Eleonora Camargo de Mendonça" u="1"/>
        <s v="Alexandre Gosenheimer" u="1"/>
        <s v="Leonardo Leonidas Kmiecik" u="1"/>
        <s v="Erika Amano" u="1"/>
        <s v="Ticiany Maria Dias Ribeiro" u="1"/>
        <s v="Thiago Rodrigues da Silva" u="1"/>
        <s v="Roberto Andreani" u="1"/>
        <s v="Fabio Luis dos Santos" u="1"/>
        <s v="Marco Beat" u="1"/>
        <s v="Alphalife" u="1"/>
        <s v="Irinéa de Lourdes Batista" u="1"/>
        <s v="Igor Steuck Lopes" u="1"/>
        <s v="Gabriela de Susa Tóffoli" u="1"/>
        <s v="Mariana Bettega Braunert" u="1"/>
        <s v="Wagner Otavio Gabardo" u="1"/>
        <s v="Bruna Fernanda Bomm" u="1"/>
        <s v="Luanne da Cruz Carrion" u="1"/>
        <s v="Marcio Fontana Catapan" u="1"/>
        <s v="Otávio Luiz Vieira Pinto" u="1"/>
        <s v="Leonardo Bento de Andrade" u="1"/>
        <s v="Lucia Wataghin" u="1"/>
        <s v="Julio Cezar Rietow" u="1"/>
        <s v="Adelita Gonzalez Martinez Denipote" u="1"/>
        <s v="Ileno Azídio da Costa" u="1"/>
        <s v="Ana Paula Geraldo" u="1"/>
        <s v="Wellington do Rosário de Oliveira" u="1"/>
        <s v="Giovanna Castro da Cruz" u="1"/>
        <s v="Ihsan Esteves Morales Farias" u="1"/>
        <s v="Willian Douglas Ferrari Mendonça" u="1"/>
        <s v="Ileno Izídio da Costa" u="1"/>
        <s v="Rosane Maria Albino Steinbrenner" u="1"/>
        <s v="Antônio Virgílio Bittencourt Bastos" u="1"/>
        <s v="Brasilio João Sallum Junior" u="1"/>
        <s v="Geissiane Neves Toledo" u="1"/>
        <s v="Paulo Roberto Sodré" u="1"/>
        <s v="Newton Carlos Will" u="1"/>
        <s v="Eneida Martins Miskalo" u="1"/>
        <s v="Carmen Silvia Gabriel" u="1"/>
        <s v="Carmem Satie Hara" u="1"/>
        <s v="Benevid Felix da Silva" u="1"/>
        <s v="Michele Tais Dalle Carbonare Zamoner" u="1"/>
        <s v="Maria Lucia Gomes lourenço" u="1"/>
        <s v="Érika Ivanna Araya" u="1"/>
        <s v="Agromid" u="1"/>
        <s v="Dirceu Solé" u="1"/>
        <s v="rayson B. laroca dos Santos" u="1"/>
        <s v="Nathan Streisky da Silva" u="1"/>
        <s v="Sagati" u="1"/>
        <s v="Cecília Ulisses dos Reis" u="1"/>
        <s v="Rodrigo Branco Rodakoviski" u="1"/>
        <s v="Lilian Carolina R. da Silva" u="1"/>
        <s v="Angelica Bonafede Teixeira" u="1"/>
        <s v="Felipe Correa Fiori" u="1"/>
        <s v="Gian Maurício Fritsche" u="1"/>
        <s v="Gabriela Massame Ono" u="1"/>
        <s v="Evelize Stacoviaki Rosa" u="1"/>
        <s v="Karolayne Costa Rodrigues de Lima" u="1"/>
        <s v="Dajess" u="1"/>
        <s v="Lucas Kosinski" u="1"/>
        <s v="Chirlei Glienke" u="1"/>
        <s v="Marco Silva Gottschalk" u="1"/>
        <s v="Glaucia Julião Bernardo" u="1"/>
        <s v="Cassiana Bortoli" u="1"/>
        <s v="Thomas Berdusque Verderesi" u="1"/>
        <s v="Rey" u="1"/>
        <s v="Bruno Cougo Kowalczuk" u="1"/>
        <s v="Letícia Pontes" u="1"/>
        <s v="Alessandro Tokumoto" u="1"/>
        <s v="Yan Webber Mesquita" u="1"/>
        <s v="Bruno Martarello de Conti" u="1"/>
        <s v="Júlia Mitsue Vieira Cruz Kumasaka" u="1"/>
        <s v="Ana Paula Martins Winter" u="1"/>
        <s v="Ana Cláudia R. Chibinski" u="1"/>
        <s v="Irinéia de Lourdes Batista" u="1"/>
        <s v="Philippe Juneau " u="1"/>
        <s v="Daniela Lorencena" u="1"/>
        <s v="Davi Pessoa Carneiro" u="1"/>
        <s v="Georgia Maria Aragão" u="1"/>
        <s v="Rafael Demczuk" u="1"/>
        <s v="Douglas Luiz Menegazzi" u="1"/>
        <s v="Maicon Felipe Malacarne" u="1"/>
        <s v="Carlos José Einicker Lamas" u="1"/>
        <s v="Mafalda Nesi Francischett" u="1"/>
        <s v="ANPEPP" u="1"/>
        <s v="Evandro Luis Veis" u="1"/>
        <s v="Bruno de Lessa Victor" u="1"/>
        <s v="Fábio Lopes Olivares " u="1"/>
        <s v="Juliana Fausto de Souza Coutinho" u="1"/>
        <s v="Perkinelmer" u="1"/>
        <s v="Cibele de Biasi da Silva" u="1"/>
        <s v="Julian" u="1"/>
        <s v="Odival" u="1"/>
        <s v="Gabriel Augusto Rodrigues Melo" u="1"/>
        <s v="Luisz Augusto dos Santos Madureira" u="1"/>
        <s v="Ricardo Kawada" u="1"/>
        <s v="Mario Fuks" u="1"/>
        <s v="Renan Maestri" u="1"/>
        <s v="Marcos Eduardo Ferreira" u="1"/>
        <s v="Cristiane Brum Bernardes" u="1"/>
        <s v="Maria do Val da Fonseca Nardoni da Costa" u="1"/>
        <s v="Bruna Schmidt Gemim" u="1"/>
        <s v="Alexandre Rabello Ordakowski" u="1"/>
        <s v="Stéfhanie Abisag S. M. Plazza" u="1"/>
        <s v="Liz Meira Góes" u="1"/>
        <s v="Dimas Floriani" u="1"/>
        <s v="Suzane de Oliveira" u="1"/>
        <s v="Ana Maria Mauad de Sousa Andrade Essus" u="1"/>
        <s v="Outset" u="1"/>
        <s v="Maxicomp" u="1"/>
        <s v="Jefferson Souza Santos" u="1"/>
        <s v="José Ricardo Pachaly" u="1"/>
        <s v="Caroline Amadori" u="1"/>
        <s v="Dominique Vieira Coelho dos Santos" u="1"/>
        <s v="JASMINE CARDOZO MOREIRA" u="1"/>
        <s v="Karine Thaís Secchi" u="1"/>
        <s v="Gabrielle Ramos Aragão de Araújo" u="1"/>
        <s v="Eloana Janice Bonfleur" u="1"/>
        <s v="Silvana Ruffier Scarinci" u="1"/>
        <s v="Embala Tudo" u="1"/>
        <s v="Lilian Carolina Rosa da Silva " u="1"/>
        <s v="José Eduardo Freitas Porcher" u="1"/>
        <s v="Maria das Graças Cleophas Porto" u="1"/>
        <s v="Aida Maris Peres" u="1"/>
        <s v="Pedro Sousa Bittencourt" u="1"/>
        <s v="Márcio Sérgio Batista Silveira de Oliveira" u="1"/>
        <s v="Renan Frighetto" u="1"/>
        <s v="Lorena Fernanda de Oliveira Silva" u="1"/>
        <s v="Daniel Fabian Bettú" u="1"/>
        <s v="Ana Sofia Climaco Monteiro de Oliveira" u="1"/>
        <s v="Rafael Cardoso Sampaio" u="1"/>
        <s v="Marli Aparecida Rocha de Souza" u="1"/>
        <s v="Deborah Yasmin de Souza" u="1"/>
        <s v="Gabrielle Ribeiro R. da Silva" u="1"/>
        <s v="Carla Cristina Bem" u="1"/>
        <s v="Cássio de Almeida Pires" u="1"/>
        <s v="Renata da Silva Schibelbein" u="1"/>
        <s v="Carla Eduarda O. de Moraes" u="1"/>
        <s v="Debora Cristina Alves da Cunha Milla" u="1"/>
        <s v="Laís Cristina Bonato Malmann Nedilha" u="1"/>
        <s v="Ana Paula Sato" u="1"/>
        <s v="Laurie Gottieb" u="1"/>
        <s v="Luís Miguel Samussone Tomás Buchir" u="1"/>
        <s v="Mauro de Freitas Santos" u="1"/>
        <s v="André Luiz Félix Rodacki" u="1"/>
        <s v="ASSOCIAÇÃO NACIONAL DOS PROGRAMAS DE PG EM COMUNICAÇÃO" u="1"/>
        <s v="Felipe Francisco" u="1"/>
        <s v="Geisla Mary Silva Soares " u="1"/>
        <s v="Susana Oliveira Dias" u="1"/>
        <s v="Pedro Irineu Teider Junior" u="1"/>
        <s v="Emerson Hideki Handa" u="1"/>
        <s v="Fared" u="1"/>
        <s v="Andrea Paula Segatto" u="1"/>
        <s v="Alda Lucia G. monteiro" u="1"/>
        <s v="Lucas Bozz Barbosa" u="1"/>
        <s v="Ana Cecília R. A. Barbosa" u="1"/>
        <s v="Marlise Pompeo Claus" u="1"/>
        <s v="Feliciano Canequetela Marcolino" u="1"/>
        <s v="Luan Porfírio e Silva" u="1"/>
        <s v="Lara Mesquita Ramos" u="1"/>
        <s v="Curto Circuito" u="1"/>
        <s v="Laikos" u="1"/>
        <s v="Edson Ramiro Lucas Filho" u="1"/>
        <s v="Rodrigo Perito Cardoso" u="1"/>
        <s v="José Lindomar C. Albuquerque" u="1"/>
        <s v="Florivaldo Menezes Filho" u="1"/>
        <s v="Micheli de Marchi" u="1"/>
        <s v="João Francisco Cajaba da Silva" u="1"/>
        <s v="François Calori" u="1"/>
        <s v="Carlos Daniel Rivadeneira Montenegro" u="1"/>
        <s v="Marcelo Pedrosa Gomes" u="1"/>
        <s v="Caroline Regina Dias Machado" u="1"/>
        <s v="Laura Villares Freitas" u="1"/>
        <s v="Gelson Biscaia de Souza" u="1"/>
        <s v="Anderson Ferreira da Cunha" u="1"/>
        <s v="Bruna Temporal Marcondes" u="1"/>
        <s v="Rey-Glass" u="1"/>
        <s v="Evandro Keller" u="1"/>
        <s v="Tarcila Rosa da Silva Lins" u="1"/>
        <s v="Ronaldo dos Santos Alves Rodrigues" u="1"/>
        <s v="Bernardino Fernández Calvo" u="1"/>
        <s v="Bruna Louise P. Luz" u="1"/>
        <s v="Vexer" u="1"/>
        <s v="Paulo Dirceu Gnatta Zwierzikwski" u="1"/>
        <s v="Mires Mendes Carvalho" u="1"/>
        <s v="Gabriel Luiz Fritz Benachio" u="1"/>
        <s v="Daniela Tomio" u="1"/>
        <s v="Carla de Lima Bicho" u="1"/>
        <s v="Paolo Scardi " u="1"/>
        <s v="Paulo Henrique Labiak Evangelista" u="1"/>
        <s v="Dirceu Luiz Hermes" u="1"/>
        <s v="Angular" u="1"/>
        <s v="Incomplast Polímeros e Metais" u="1"/>
        <s v="Eloisa Ramos Ribeiro" u="1"/>
        <s v="Jéssica Messias Goss dos Santos" u="1"/>
        <s v="Laura Rodrigues Vieira de Alencar" u="1"/>
        <s v="Guilherme Alex Derenievicz" u="1"/>
        <s v="Sandra Dalila Corbari" u="1"/>
        <s v="Thíaís Helena Sydentriker" u="1"/>
        <s v="Luiz Ernesto Brambatti" u="1"/>
        <s v="Mayra Taiza Sulzbach" u="1"/>
        <s v="Tanya Amara Felipe de Souza" u="1"/>
        <s v="Fabíola Caldeira de Medeiros Rocha" u="1"/>
        <s v="Maria Aparecida Cassilha Zawadneak" u="1"/>
        <s v="Marko Antonio Rojas Medar" u="1"/>
        <s v="Wanda" u="1"/>
        <s v="Daniele Cristina Ramos" u="1"/>
        <s v="Stephanie Hellen Barbosa Gomes" u="1"/>
        <s v="Exxtend Biotecnologia" u="1"/>
        <s v="Jacqueline Veneroso Alves da Cunha" u="1"/>
        <s v="Christopher Smith Neves" u="1"/>
        <s v="Manuela Dreyer da Silva" u="1"/>
        <s v="Lenine Maria Garmus" u="1"/>
        <s v="Carolina Castro Cittadin" u="1"/>
        <s v="Guilherme Fernandes Gonçalves" u="1"/>
        <s v="Tikinet" u="1"/>
        <s v="Luciana Puchalski Kalinke" u="1"/>
        <s v="Iris Hass" u="1"/>
        <s v="Ray Glass" u="1"/>
        <s v="Gabriela Hrycyna" u="1"/>
        <s v="Rafael Kalinoski" u="1"/>
        <s v="Fernanda Robes de Oliveira" u="1"/>
        <s v="Bio Rad" u="1"/>
        <s v="Tania Regina de Luca " u="1"/>
        <s v="Jessica Buchner Albizu" u="1"/>
        <s v="Maria Carolina Muniz e Silva de Brito" u="1"/>
        <s v="Marcos Vieira Lucas" u="1"/>
        <s v="Joelle de Melo Turnes" u="1"/>
        <s v="Isabela Almeida Pordeus" u="1"/>
        <s v="Bruno Henrique de Moura Merss" u="1"/>
        <s v="Marcia Melo de Oliveira Santos" u="1"/>
        <s v="Fabiane Cherobin" u="1"/>
        <s v="Bianca Ressetti da Silva" u="1"/>
        <s v="Vanessa Carli Bones" u="1"/>
        <s v="Sociedade geral Portuguesa de Geotecnia" u="1"/>
        <s v="Amabilio Jose Aires de Camargo " u="1"/>
        <s v="Scharlab Brasil" u="1"/>
        <s v="Lorena Carla Gomes Vernaschi" u="1"/>
        <s v="Doroteia Aparecida Hofelmann" u="1"/>
        <s v="Jhulia Gelain" u="1"/>
        <s v="SENAI" u="1"/>
        <s v="Pedro Henrique Lima Ribeiro" u="1"/>
        <s v="Antonio Carlos Pedroso" u="1"/>
        <s v="Henrique Brayan Cavalini" u="1"/>
        <s v="Bianca Resseti da Silva" u="1"/>
        <s v="Patrícia dos Santos Dotti do Prado" u="1"/>
        <s v="Márcio Roberto Pie" u="1"/>
        <s v="Silvana Philippi Camboim" u="1"/>
        <s v="FORTEC" u="1"/>
        <s v="Luciano Felício Fernandes" u="1"/>
        <s v="Cristiano Cit" u="1"/>
        <s v="Ana Carolina Canossa Becker" u="1"/>
        <s v="Marcos Minoru Hasegawa" u="1"/>
        <s v="Silvenina" u="1"/>
        <s v="Vagner Roberto Elis " u="1"/>
        <s v="Marco Aurelio Shuler de Oliveira" u="1"/>
        <s v="Saint-Clair Cordeiro da Trindade Júnior" u="1"/>
        <s v="Glaucia Cruzes Duarte " u="1"/>
        <s v="Lia de Mendonça Porto" u="1"/>
        <s v="Laura Calderan de Lannoy" u="1"/>
        <s v="Eliane Maria de Bortoli Fávero" u="1"/>
        <s v="Formis" u="1"/>
        <s v="Amanda de Cássia A. da Silva" u="1"/>
        <s v="Maria Fernanda Werner" u="1"/>
        <s v="Pedro Walmsley Frejlich" u="1"/>
        <s v="Auberth Henrik Venson" u="1"/>
        <s v="Marcos Luis Ehrhardt" u="1"/>
        <s v="Juliana Norenberg de Araujo" u="1"/>
        <s v="Carl Arms" u="1"/>
        <s v="Ass. Nac. de Pesquisa e Pós-Graduação" u="1"/>
        <s v="Denise Volpi" u="1"/>
        <s v="Tiago Zúchi" u="1"/>
        <s v="Ana Cláudia Bonatto" u="1"/>
        <s v="Douglas Gasparin Arruda" u="1"/>
        <s v="Alda Lucia Gomes Monteiro" u="1"/>
        <s v="Rodrigo Hossi Horochovski" u="1"/>
        <s v="Jessica Cabral" u="1"/>
        <s v="Delcio Pereira" u="1"/>
        <s v="Edson Armando silva" u="1"/>
        <s v="Alessandra Santos" u="1"/>
        <s v="Adriano Scheid" u="1"/>
        <s v="Sandra Lucia Soares Mayer" u="1"/>
        <s v="Fernando Cezar Vieira Zanella" u="1"/>
        <s v="CAPA" u="1"/>
        <s v="Jeff Podos" u="1"/>
        <s v="Thais Dyck dos Santos Lima" u="1"/>
        <s v="Tamara Ribeiro Maria" u="1"/>
        <s v="Lucas Emilio Bernardelli Hoeltgebaum" u="1"/>
        <s v="Amanda Carvalho Garcia" u="1"/>
        <s v="ANTAC" u="1"/>
        <s v="Nilton Erbert Lincopan Huenuman " u="1"/>
        <s v="Luciana Zaterka" u="1"/>
        <s v="Jose Antonio Jardini" u="1"/>
        <s v="Caroline Pereira Martins" u="1"/>
        <s v="Vinícius da Silva Coutinho Parreira" u="1"/>
        <s v="Juliana Quadros" u="1"/>
        <s v="Marcela Wolf" u="1"/>
        <s v="Fabricio Rachadel" u="1"/>
        <s v="Ludwig" u="1"/>
        <s v="Tiago Celso Baldissera" u="1"/>
        <s v="Leonardo Winter" u="1"/>
        <s v="Murilo F. lemos Schmidt" u="1"/>
        <s v="Antônio Carlos Vargas Motta" u="1"/>
        <s v="Daniel Gregório Alfaro Vigo" u="1"/>
        <s v="Maya Suemi Lemos" u="1"/>
        <s v="Marcia Maria Dropa" u="1"/>
        <s v="Tommy Akira Goto" u="1"/>
        <s v="Felipe Geremia Nievinski" u="1"/>
        <s v="Juliana Greco Yamaoka" u="1"/>
        <s v="Débora de Oliveira" u="1"/>
        <s v="Ricardo Biernaski Kachenski" u="1"/>
        <s v="Associação Brasileira de Eng. Produção" u="1"/>
        <s v="Luis Henrique M. K. Costa" u="1"/>
        <s v="ThermoFischer" u="1"/>
        <s v="Camila Marin Stinghen" u="1"/>
        <s v="Francine Ceccon Barchik" u="1"/>
        <s v="João Felipe Vieira Lima" u="1"/>
        <s v="JMR" u="1"/>
        <s v="Bruna Barbosa da Luz" u="1"/>
        <s v="Neon" u="1"/>
        <s v="Juliano Pierezan" u="1"/>
        <s v="Fernanda Salvador Alves​ " u="1"/>
        <s v="Tatiany Xavier de Godoi" u="1"/>
        <s v="S.D. Teixeira" u="1"/>
        <s v="Claudia Marcia Lyra Pato" u="1"/>
        <s v="Splabor" u="1"/>
        <s v="MFP Eletrônicos" u="1"/>
        <s v="Marcelo Machado Ferro" u="1"/>
        <s v="Nadia Rafaela dos S. Koubik" u="1"/>
        <s v="Lilian Tonelli Manica" u="1"/>
        <s v="Maria da Graça Bicalho" u="1"/>
        <s v="Lívia Cássia Viana" u="1"/>
        <s v="Tulio Salatiel Cintra" u="1"/>
        <s v="Maria do Carmo Duarte Freitas" u="1"/>
        <s v="Cesar de Castro Martins" u="1"/>
        <s v="Diego Mauro Carneiro Pereira" u="1"/>
        <s v="Ahmed Abdulkadir Hassan" u="1"/>
        <s v="Giuliano Gadioli La Guardia" u="1"/>
        <s v="L.C.P." u="1"/>
        <s v="Ádamo Henrique Rocha de Oliveira" u="1"/>
        <s v="Carolina Natel de Moura" u="1"/>
        <s v="Comercial Marelly" u="1"/>
        <s v="Bruno Tsujigushi" u="1"/>
        <s v="Liliane Janikian Paes de Almeida" u="1"/>
        <s v="Acacio Antonio Ferreira Zielinski" u="1"/>
        <s v="Heloísa Victorino Guerra" u="1"/>
        <s v="Murilo Falleiros Lemos Schmitt" u="1"/>
        <s v="Silvio Marcus de Souza Correa" u="1"/>
        <s v="MARCOS AURÉLIO MATHIAS DE SOUZA" u="1"/>
        <s v="Frederico Meira Faleiros" u="1"/>
        <s v="ABPOL" u="1"/>
        <s v="Alexandre F. dos Santos" u="1"/>
        <s v="Carlos Eduardo Schmidt Capela" u="1"/>
        <s v="Guilherme Caldeira" u="1"/>
        <s v="Reinaldo Lindolfo Lohn" u="1"/>
        <s v="Arthur dos Santos Mascioli" u="1"/>
        <s v="Fernando Mainardi Fan" u="1"/>
        <s v="Juliana Balbinot Hilgert" u="1"/>
        <s v="Vinicius Bentivóglio C. Silva" u="1"/>
        <s v="Daniel Moura de Aguiar" u="1"/>
        <s v="Luiz Laureno Mafra Junior" u="1"/>
        <s v="Jaqueline Leobet" u="1"/>
        <s v="Jonas de Melo" u="1"/>
        <s v="Pedro Arcanjo Petenuce Franzoi" u="1"/>
        <s v="Maria Kelviane Costa Gomes" u="1"/>
        <s v="Caetano Pires Tossulino" u="1"/>
        <s v="Bruno Henrique Schwengber" u="1"/>
        <s v="Zélia Chueke" u="1"/>
        <s v="Fernando Felizardo Nicolazzi" u="1"/>
        <s v="Angela Patricia Medeiras Veiga" u="1"/>
        <s v="Camila Weber Langhinotti" u="1"/>
        <s v="AIQ Ferramentas" u="1"/>
        <s v="Maíra Codo Canal" u="1"/>
        <s v="Carlos Eduardo Galoski" u="1"/>
        <s v="Kimberlym Tábata Pesch Vieira" u="1"/>
        <s v="Cristina Foroni Consani Klein" u="1"/>
        <s v="Ellen Caroline Baettker" u="1"/>
        <s v="Maria do Carmo Fernandez Lourenço Haddad" u="1"/>
        <s v="Nocy Bila" u="1"/>
        <s v="Flaviano Costa" u="1"/>
        <s v="Mariana Ferreira Schilipake" u="1"/>
        <s v="Ana Luiza" u="1"/>
        <s v="Engemoldes" u="1"/>
        <s v="Suelen Santos Rego" u="1"/>
        <s v="Juliano de Magalhães Cavalcanti Dinelli Lopes" u="1"/>
        <s v="Humberto Ângelo" u="1"/>
        <s v="Beatriz Aparecida Pinto" u="1"/>
        <s v="Cristiano Luis Pinto de Oliveira" u="1"/>
        <s v="Estela Pires" u="1"/>
        <s v="Dulce Aparecida Barbosa" u="1"/>
        <s v="Aline Fornari" u="1"/>
        <s v="Rodrigo de Azeredo GrüneWald" u="1"/>
        <s v="Laíza Cabral de Faria" u="1"/>
        <s v="Luiz Carlos Weinschutz" u="1"/>
        <s v="Prioridade" u="1"/>
        <s v="Flávia da Rosa Melo" u="1"/>
        <s v="Roan Costa Cordeiro" u="1"/>
        <s v="Daniel R. Cenci" u="1"/>
        <s v="Geovane Testa Corrêa" u="1"/>
        <s v="Fábio Passetti " u="1"/>
        <s v="William Barbosa Vianna" u="1"/>
        <s v="Marson Bruck Warpechowski " u="1"/>
        <s v="Fernanda Moura Fonseca Lucas" u="1"/>
        <s v="Luiz Pedro Couto Santos Silva" u="1"/>
        <s v="George Gardner Brown" u="1"/>
        <s v="Paloma Leal de Andrade" u="1"/>
        <s v="Carlos Cezar Diniz" u="1"/>
        <s v="Rafaela Moos" u="1"/>
        <s v="Henrique da Silva Duarte" u="1"/>
        <s v="Imprensa UFPR" u="1"/>
        <s v="ADInstruments" u="1"/>
        <s v="Kate Aparecida Buzi" u="1"/>
        <s v="Edinéia Cavalieri" u="1"/>
        <s v="Thaís Costa Almada" u="1"/>
        <s v="Geovana Thaís Colombo" u="1"/>
        <s v="Carlos Vilcatoma Medina" u="1"/>
        <s v="Eduardo Gelinski Junior" u="1"/>
        <s v="Laís Soares Rodrigues" u="1"/>
        <s v="Rodrigo de Azevedo Grünewald" u="1"/>
        <s v="Margarida M. de Carvalho" u="1"/>
        <s v="Paulo Cesar de Faccio Carvalho" u="1"/>
        <s v="Fernando Wiecheteck de Souza" u="1"/>
        <s v="João Paulo Steffens" u="1"/>
        <s v="Carlos Henrique Matiolo" u="1"/>
        <s v="Nadia Giannini" u="1"/>
        <s v="Thiago Lopes Quevedo" u="1"/>
        <s v="Assoc. nac. de Pesquisa Turismo" u="1"/>
        <s v="Natália Luiza de Souza" u="1"/>
        <s v="Paulo Jorge Parreira dos Santos" u="1"/>
        <s v="Luis Manuel Borges Gouveia" u="1"/>
        <s v="Lais Cavalieri Paredes" u="1"/>
        <s v="Rafael Athaides" u="1"/>
        <s v="Luciano dos Santos Bersot" u="1"/>
        <s v="Andrey José de andrade" u="1"/>
        <s v="Rafael Schmitz" u="1"/>
        <s v="SD Teixeira" u="1"/>
        <s v="Cristian Andres Ortiz Gonzalez" u="1"/>
        <s v="Leticia Barizon Col Debella" u="1"/>
        <s v="Rodrigo Arantes Reis" u="1"/>
        <s v="Paulo Domingos Cordaro" u="1"/>
        <s v="André Martins V. dos Santos" u="1"/>
        <s v="Patricia Augustin Jaques Maillard" u="1"/>
        <s v="Claudia Rita Corso" u="1"/>
        <s v="Renato Moscateli" u="1"/>
        <s v="C4 Científica" u="1"/>
        <s v="Sérvio Pontes Ribeiro" u="1"/>
        <s v="Lubar Eduardo Rivero" u="1"/>
        <s v="Alda Lúcia Gomes Monteiro" u="1"/>
        <s v="MDPI AG" u="1"/>
        <s v="Claudia Irene de Quadros" u="1"/>
        <s v="Tânia Moreira Alberti" u="1"/>
        <s v="Wanderson Flor do Nascimento" u="1"/>
        <s v="Rafael Felipe da Costa Vieira" u="1"/>
        <s v="Emerson Rolkouski" u="1"/>
        <s v="Sebastião do Amaral Machado" u="1"/>
        <s v="Cassius Carvalho Torres Pereira" u="1"/>
        <s v="Evelio Martin Garcia Fernan" u="1"/>
        <s v="Daniel Alfonso Gonçalves de Oliveira " u="1"/>
        <s v="Michele Goulart Massuchin" u="1"/>
        <s v="Djonata Schiessl" u="1"/>
        <s v="Juliana Roratto Lirola" u="1"/>
        <s v="Flavia Regina de Souza Lima" u="1"/>
        <s v="Elaine Della Giustina Soares" u="1"/>
        <s v="Luana Salete Celante" u="1"/>
        <s v="Byanca Neumann Salerno" u="1"/>
        <s v="Eloni dos Santos Perin" u="1"/>
        <s v="Maria Claudia Bonadio" u="1"/>
        <s v="Adriel Senna de Oliveira Candido" u="1"/>
        <s v="Gustavo David dos Santos" u="1"/>
        <s v="Luciana Doria Ribeiro Cabral" u="1"/>
        <s v="Bio-Rad" u="1"/>
        <s v="Luciana da Rosa Espíndola" u="1"/>
        <s v="Valdir Roque Dallabrida" u="1"/>
        <s v="Karynn Vieira Capilé" u="1"/>
        <s v="Thais S. Gaggini" u="1"/>
        <s v="Felipe Leonardo de Carvalho Pereira" u="1"/>
        <s v="Pedro Carlos Resende Junior" u="1"/>
        <s v="Camila Silveira de Souza" u="1"/>
        <s v="Eduardo Andrade Botelho de Almeida" u="1"/>
        <s v="Esalab" u="1"/>
        <s v="Lorena Castanho Chagas Duarte" u="1"/>
        <s v="Aldelir Fernando Luiz" u="1"/>
        <s v="Renato Toledo Silva Amatuzzi" u="1"/>
        <s v="Renato Viana Boy" u="1"/>
        <s v="Felipe Haleyson Ribeiro dos Santos" u="1"/>
        <s v="Roseli Terezinha Boschilia" u="1"/>
        <s v="carlos Eduardo Krezanoski" u="1"/>
        <s v="LSC" u="1"/>
        <s v="Imprensa Universitária" u="1"/>
        <s v="Cleder Marcos Schenekemberg" u="1"/>
        <s v="Filipe Silva Ribeiro" u="1"/>
        <s v="Rosemari Monteiro Castilho Foggiatto Silveira" u="1"/>
        <s v="Ricardo Nascimento Fabbrini" u="1"/>
        <s v="Multiplier" u="1"/>
        <s v="Paulo Rodrigo Cavalin" u="1"/>
        <s v="Ivan Jairo Junckes" u="1"/>
        <s v="Unity" u="1"/>
        <s v="ROGERIO BOBROWSKI" u="1"/>
        <s v="Maria Fernanda de Paula" u="1"/>
        <s v="PerkinElmer do Brasil" u="1"/>
        <s v="Gota" u="1"/>
        <s v="Fabio Antonio da Silva" u="1"/>
        <s v="Marcio Augusto Reolon Schmidt" u="1"/>
        <s v="Márcio Rogério de Souza" u="1"/>
        <s v="Neobio" u="1"/>
        <s v="Roberto Andreatini" u="1"/>
        <s v="Paula Cristina Soares de Encarnação" u="1"/>
        <s v="Analítica" u="1"/>
        <s v="Fellipe Herman" u="1"/>
        <s v="Elaine Marlova Venzon Francisco" u="1"/>
        <s v="Nelson Rosário de Souza" u="1"/>
        <s v="Franciele Alves Manhaes" u="1"/>
        <s v="Sérgio Alves da Silva" u="1"/>
        <s v="Marcos Felipe Nicoletti" u="1"/>
        <s v="Antônio Fábio C. da Silva" u="1"/>
        <s v="Maria Clara Quaresma de Araújo" u="1"/>
        <s v="Yuan Jinyun" u="1"/>
        <s v="Glauco Gomes de Menezes" u="1"/>
        <s v="Mitzy Tannia Reichembach" u="1"/>
        <s v="Filipe Augusto Barreto Campello de Melo" u="1"/>
        <s v="renata machado Soares" u="1"/>
        <s v="Alessandra Sant'Anna Bianchi" u="1"/>
        <s v="Sérgio Miceli Pessoa de Barros" u="1"/>
        <s v="PLOS" u="1"/>
        <s v="Thiago Floriani Stepka" u="1"/>
        <s v="Claudio Gumane F. Juizo" u="1"/>
        <s v="Amanda Silva R. D'Angelis" u="1"/>
        <s v="Daniel Arias Zierhut" u="1"/>
        <s v="Henrique Neves da Silva" u="1"/>
        <s v="Marcos Vinícius lacerda Schettini" u="1"/>
        <s v="Maurício José Silva Cunha" u="1"/>
        <s v="Anderson Joel Martino de Andrade" u="1"/>
        <s v="Mário José Abdalla Saad" u="1"/>
        <s v="Thaís Cugler Meneghetti" u="1"/>
        <s v="Aline Horodesky" u="1"/>
        <s v="Elton Luis Alves" u="1"/>
        <s v="Cíntia Silva da Conceição" u="1"/>
        <s v="PEDRO LUÍS RODRIGUES DE MORAES" u="1"/>
        <s v="Foss" u="1"/>
        <s v="Magda Feres Figueiredo" u="1"/>
        <s v="Benisio Ferreira da Silva Filho" u="1"/>
        <s v="Leandro Callegari Coelho" u="1"/>
        <s v="Marcos Roberto dos Santos" u="1"/>
        <s v="José Teixeira Freire" u="1"/>
        <s v="Anppas" u="1"/>
        <s v="Alessandro Elias" u="1"/>
        <s v="Ariadne Maira de Carvalho Gonçalves Hermoza" u="1"/>
        <s v="Damaso" u="1"/>
        <s v="Amilcar Torrao Filho" u="1"/>
        <s v="Álvaro Maximiliano Pino Coviello" u="1"/>
        <s v="Arthur Amorim Modesto" u="1"/>
        <s v="Áureo Lustosa Guérios Neto " u="1"/>
        <s v="Felipe Bratti" u="1"/>
        <s v="Hermes Yukio Higachi" u="1"/>
        <s v="Maria Lilian de araújo Barbosa" u="1"/>
        <s v="Paulète Cristiane de Oliveira" u="1"/>
        <s v="Guadalupe V. Torres" u="1"/>
        <s v="Saint Vallen" u="1"/>
        <s v="Charli Beatriz Ludtke" u="1"/>
        <s v="Yasmin Fabris" u="1"/>
        <s v="Isabela Grossi da Silva" u="1"/>
        <s v="Associação Nacional de Pesq." u="1"/>
        <s v="Kauê Barreiros C. P. Guimarães" u="1"/>
        <s v="Guilherme Bertoldo" u="1"/>
        <s v="Paulo Franz Junior" u="1"/>
        <s v="Gabriel Toneli Rodrigues" u="1"/>
        <s v="Jane Mendes Ferreira Fernandes" u="1"/>
        <s v="Mariana Conceição da Costa" u="1"/>
        <s v="Thaís Marzalek Blasi" u="1"/>
        <s v="Ana Cristina Oliveira Cancoro de Matos" u="1"/>
        <s v="Dominique Leite Adam" u="1"/>
        <s v="Fernando Luis Dissenha" u="1"/>
        <s v="Vander Valduga" u="1"/>
        <s v="SBC" u="1"/>
        <s v="Paola Karolyne Jandrey" u="1"/>
        <s v="Alfio Brandenburg" u="1"/>
        <s v="Cintia de Moraes Fagundes" u="1"/>
        <s v="Carvalhaes" u="1"/>
        <s v="Juliane Nesi" u="1"/>
        <s v="Monica Antunes Ulyssea" u="1"/>
        <s v="Alessandro Lepchak" u="1"/>
        <s v="Max Reinhold Jahnke" u="1"/>
        <s v="Maria Alice Schnaider" u="1"/>
        <s v="Renato Grillo" u="1"/>
        <s v="Sidney Cunha de Lucena" u="1"/>
        <s v="Erik Calheiros de lima" u="1"/>
        <s v="Maria Virginia Urso Guimarães" u="1"/>
        <s v="Henrique da Costa V. Quagilato" u="1"/>
        <s v="Elis Marina Sales de Castro" u="1"/>
        <s v="Emerson Luiz Botelho Lourenço" u="1"/>
        <s v="Marcos Cesar Alvarez" u="1"/>
        <s v="Sérgio Brazolin" u="1"/>
        <s v="Patrick dos Santos Pereira" u="1"/>
        <s v="Antonio Carlos Foltran" u="1"/>
        <s v="Priscila Ferri de Oliveira" u="1"/>
        <s v="Sheila Morais de Almeida" u="1"/>
        <s v="Walmir Oliveira Couto" u="1"/>
        <s v="Igor Giacomelli Zanella" u="1"/>
        <s v="Fábio André dos Santos" u="1"/>
        <s v="Leonardo Cavalcanti da Silva" u="1"/>
        <s v="Renan Dinis Pergher" u="1"/>
        <s v="Proline" u="1"/>
        <s v="Carlos Eduardo Andrade Iatskiu" u="1"/>
        <s v="Paulo Henrique Portela de Carvalho" u="1"/>
        <s v="Juan Amadeo Soriano Palomino" u="1"/>
        <s v="Kelly ADS Minole" u="1"/>
        <s v="RENATO ANDREOTTI E SILVA" u="1"/>
        <s v="Inscrição" u="1"/>
        <s v="Bruno Caron Ferreira" u="1"/>
        <s v="Igor Pereira Martins" u="1"/>
        <s v="Camila Pereira Croge" u="1"/>
        <s v="Ivan Struchiner" u="1"/>
        <s v="Lygia Vitória Galli Terasawa" u="1"/>
        <s v="Marco André Savaris" u="1"/>
        <s v="Valter Roberto Schaffrath" u="1"/>
        <s v="Alexsandro Eugenio Pereira" u="1"/>
        <s v="André Luiz Pires Guedes" u="1"/>
        <s v="Sergio Luis Varricchio" u="1"/>
        <s v="Celso Fernando Favaretto" u="1"/>
        <s v="Fabricio Palermo Pupo" u="1"/>
        <s v="Fábio Luis dos Santos" u="1"/>
        <s v="Laís Giuliani Felipetto" u="1"/>
        <s v="Mattijs Van de Port" u="1"/>
        <s v="Messias Meneguette Junior" u="1"/>
        <s v="Clarice de Camargo Ibanez" u="1"/>
        <s v="Jéssica Cabral" u="1"/>
        <s v="Claudia Flemming Colussi" u="1"/>
        <s v="Andrea Senff Ribeiro" u="1"/>
        <s v="Carla Cristine Kanunfre" u="1"/>
        <s v="Procil" u="1"/>
        <s v="Natali Laise Zamboni Hoff" u="1"/>
        <s v="Francielly Silveira Richardt" u="1"/>
        <s v="Omar Ribeiro Thomaz" u="1"/>
        <s v="Luciana Kelly Oliveira Silva" u="1"/>
        <s v="Renato P. Ribeiro" u="1"/>
        <s v="Alice Fernandes Freyesleben" u="1"/>
        <s v="Danielle Aparecida G. Pereira" u="1"/>
        <s v="Scientec" u="1"/>
        <s v="Raquel Gryszczenko Gomes" u="1"/>
        <s v="Gabrielle Coelho Freitas" u="1"/>
        <s v="Ana Maria Machado Toaldo" u="1"/>
        <s v="Manoella Fortes Fiebig" u="1"/>
        <s v="Katherinne Maria Spercoski" u="1"/>
        <s v="Ivandro Klein " u="1"/>
        <s v="Sérgio Soares Braga" u="1"/>
        <s v="Carla Holz" u="1"/>
        <s v="Jonas Jardim de Paula" u="1"/>
        <s v="Francesco Antonelli" u="1"/>
        <s v="Estela Iraci Rabito" u="1"/>
        <s v="Daniele Cristina Pereira de Matos" u="1"/>
        <s v="Conrado José G. Bozza" u="1"/>
        <s v="Patrick Fonseca Alexandre" u="1"/>
        <s v="Andre Luiz Tartas" u="1"/>
        <s v="Júlia dos Santos Ortiz" u="1"/>
        <s v="Maurício Osvaldo Moura" u="1"/>
        <s v="Sociedade Brasileira de Pesquisa em Materiais" u="1"/>
        <s v="Silvia Alapanian" u="1"/>
        <s v="José Carlos Gimenez" u="1"/>
        <s v="Mailson de Matos" u="1"/>
        <s v="A.M." u="1"/>
        <s v="Bonther" u="1"/>
        <s v="Jairo C. de Oliveira Junior" u="1"/>
        <s v="Débora Abrantes Leal" u="1"/>
        <s v="Margareth de Mello Brandenburg" u="1"/>
        <s v="Juliana Inez de Souza" u="1"/>
        <s v="Marks Melo Moura" u="1"/>
        <s v="Tugstenio Lima de Souza" u="1"/>
        <s v="Jonatan Marlon Konrath" u="1"/>
        <s v="Talyta Mytsuy Zanardini Galeski Sens" u="1"/>
        <s v="Leandro josé L. Stival" u="1"/>
        <s v="Luís Daniel Giusti Bruno" u="1"/>
        <s v="Meryelen Lunelli" u="1"/>
        <s v="Clóvis Caesar Gonzaga" u="1"/>
        <s v="Daniela Misael dos Santos Appel" u="1"/>
        <s v="Evandro Cardoso do Nascimento" u="1"/>
        <s v="Frederico Alves Dias" u="1"/>
        <s v="Josamar Gomes da Silva Junior" u="1"/>
        <s v="Rafael Schimitz" u="1"/>
        <s v="Catia Campaner Ferrari Bernardy" u="1"/>
        <s v="Laís Giuliane Felipetto" u="1"/>
        <s v="Bruna Camila G. Bersani" u="1"/>
        <s v="Alexandre Beutling" u="1"/>
        <s v="Marta Denise Jardim" u="1"/>
        <s v="Mayara da Silva Campos" u="1"/>
        <s v="Diego Antõnio Bosa" u="1"/>
        <s v="Andrey Alayo Hidalgo Schulz" u="1"/>
        <s v="Lívia Maia Braga" u="1"/>
        <s v="Alexandre Huff" u="1"/>
        <s v="Easycrom" u="1"/>
        <s v="Aline da Silva Dias" u="1"/>
        <s v="Walderson Klitzke" u="1"/>
        <s v="Deisi Cristine Forlin Benedet" u="1"/>
        <s v="Ernani Pinheiro Chaves" u="1"/>
        <s v="Marta Angélica M. Ferreira" u="1"/>
        <s v="Marta Teresa Arretche" u="1"/>
        <s v="Hugo Bornatowski" u="1"/>
        <s v="Ernani Rodrigues de Carvalho Neto " u="1"/>
        <s v="Obah" u="1"/>
        <s v="Fernando Hentz" u="1"/>
        <s v="Andrea Carla Doré" u="1"/>
        <s v="Alessandra Cristina Pedro" u="1"/>
        <s v="Antonio José C. de Aguiar" u="1"/>
        <s v="Artur Ziviani" u="1"/>
        <s v="Silvane Cristina Pailo" u="1"/>
        <s v="United Chemicals" u="1"/>
        <s v="Tiago Lino Bello" u="1"/>
        <s v="Ana Claudia Kasseboehmer" u="1"/>
        <s v="Ana Paula Araujo C. de Lima" u="1"/>
        <s v="Géssica Mathias Diniz" u="1"/>
        <s v="ICP" u="1"/>
        <s v="PRPPG liberou para profa de Gestão da Informação " u="1"/>
        <s v="Anderson Bergamini de Neira" u="1"/>
        <s v="Andres Jessé Porfirio" u="1"/>
        <s v="Luciano Alves Leandro" u="1"/>
        <s v="Cássio Dal Ponte" u="1"/>
        <s v="Gleice Menezes de Almeida" u="1"/>
        <s v="Nayane Pantoja Cardoso" u="1"/>
        <s v="Serena Mucciolo" u="1"/>
        <s v="Marcos Cláudio Signorelli" u="1"/>
        <s v="Jéssika Alvares Coppi Arruda Gayer" u="1"/>
        <s v="Gustavo Henrique Leite de Castro" u="1"/>
        <s v="Joana de Moura Gama" u="1"/>
        <s v="Lucas Eduardo da S. Galon" u="1"/>
        <s v="LR Comercial" u="1"/>
        <s v="José Augusto Valladares Pádua" u="1"/>
        <s v="Éverton Felipe Kaizer" u="1"/>
        <s v="Aline Aparecida D'Ávila de Lima" u="1"/>
        <s v="Aruana Fagundes Fiuza Hansel Frose" u="1"/>
        <s v="Demorellis" u="1"/>
        <s v="Juliana Bueno" u="1"/>
        <s v="Adriana Karin Goelzer Leinig" u="1"/>
        <s v="Valderez Aparecida Aluiz Amin" u="1"/>
        <s v="Hélio Sochodolak" u="1"/>
        <s v="Pollyni Ricken" u="1"/>
        <s v="Antonio Rafael Carvalho dos Santos" u="1"/>
        <s v="Andrés Miguel González Acevedo" u="1"/>
        <s v="Aline Rocha Rodrigues" u="1"/>
        <s v="Kárita Cláudia Freitas Lidani" u="1"/>
        <s v="CEILIN" u="1"/>
        <s v="Elizabeth Wegner Karas" u="1"/>
        <s v="Paolo Scardi" u="1"/>
        <s v="Tatiana Bittencourt de Souza" u="1"/>
        <s v="Francisco Damasceno Freitas" u="1"/>
        <s v="Alessandro Nogueira" u="1"/>
        <s v="Laptop" u="1"/>
        <s v="Cecília Souto Maior de Brito" u="1"/>
        <s v="Rodrigo Bueno Gusso" u="1"/>
        <s v="Jaime Santos Junior " u="1"/>
        <s v=" Edwin Pitre-Vásquez" u="1"/>
        <s v="Ilma Chaves" u="1"/>
        <s v="Natali Laise Hoff" u="1"/>
        <s v="Leila Maria Mansano Sarquis" u="1"/>
        <s v="Priscila Paola Dário" u="1"/>
        <s v="Célia Cristina da Silva Tavares" u="1"/>
        <s v="Spectrun" u="1"/>
        <s v="Augusto dos Santos Paebano" u="1"/>
        <s v="Lilianny Rodrigues B. dos Passos" u="1"/>
        <s v="Ernesto Frederico H. Sobrinho" u="1"/>
        <s v="Priscila Cristina dos Santos" u="1"/>
        <s v="Vinícius de Assis Silva" u="1"/>
        <s v="Lucia Galvao de Albuquerque" u="1"/>
        <s v="Maria Amélia Salazar Pinzón" u="1"/>
        <s v="Aguinaldo dos Santos" u="1"/>
        <s v="Helayne Aparecida maieves" u="1"/>
        <s v="Monique Schneider Simão" u="1"/>
        <s v="Rachel dos Santos Marques" u="1"/>
        <s v="Clarice Paiva Santana" u="1"/>
        <s v="Fernando Luís Dissenha" u="1"/>
        <s v="MC Medical" u="1"/>
        <s v="Bruna Brito Prata Ferreira" u="1"/>
        <s v="Fastlabor" u="1"/>
        <s v="Kénedy Cipriano Silvério" u="1"/>
        <s v="Marcelo Nogueira de Souza" u="1"/>
        <s v="Nutzen" u="1"/>
        <s v="Itamir Caciatori Junior" u="1"/>
        <s v="André Lucas dos Reis Cuenca" u="1"/>
        <s v="Claudinei Aparecido de Freitas da Silva" u="1"/>
        <s v="Lilian Dena dos Santos" u="1"/>
        <s v="Luis Amilton Foerster" u="1"/>
        <s v="H R Carlone" u="1"/>
        <s v="Adalberto Moreira Cardoso" u="1"/>
        <s v="Márcio César Carzino" u="1"/>
        <s v="Henrique Varella Ehrenfried" u="1"/>
        <s v="Eduardo do Nascimento Marcos" u="1"/>
        <s v="Raquel dos Santos Vieira" u="1"/>
        <s v="Roberto Andreatini " u="1"/>
        <s v="Elísio de Camargo Debortoli" u="1"/>
        <s v="Pedro Henrique Ribas Fortes" u="1"/>
        <s v="Arthur Humberto Rocha Ferreira" u="1"/>
        <s v="Gabriel Pértile Soares" u="1"/>
        <s v="Juliana Inez Luiz de Souza" u="1"/>
        <s v="Andrea Marcondes de Freitas" u="1"/>
        <s v="Matias Nicolas Muñoz" u="1"/>
        <s v="Aislyn Alvarenga" u="1"/>
        <s v="Rafael Gomes Ditterich " u="1"/>
        <s v="JOSÉ CARLOS VILARDAGA" u="1"/>
        <s v="Joaquim Ignacio Bonnecarrère Garcia  " u="1"/>
        <s v="Marcelo Langer" u="1"/>
        <s v="Elisa Stefan" u="1"/>
        <s v="Michael Jay Sadowsky" u="1"/>
        <s v="Warlley de Sousa Sales" u="1"/>
        <s v="Maria Wanda de Alencar" u="1"/>
        <s v="Elias Taylor D. Severo" u="1"/>
        <s v="Ludmilla Fernandes Oliveira Galvão" u="1"/>
        <s v="Thaiane Almeida Silva" u="1"/>
        <s v="Leandro Portz" u="1"/>
        <s v="Ana Paula Almeida Rocha Ohata" u="1"/>
        <s v="Luiza Akiko Komura Hoga" u="1"/>
        <s v="Marisa Fernandes de Castilho" u="1"/>
        <s v="Caroline Gonzaga" u="1"/>
        <s v="Mayla Ketlyn Lazzarim" u="1"/>
        <s v="Julia Trancoso Fernandes dos Santos" u="1"/>
        <s v="Statsoft" u="1"/>
        <s v="Cristiane Coradin" u="1"/>
        <s v="Wemseq" u="1"/>
        <s v="Scorpion" u="1"/>
        <s v="Walter Steenbock" u="1"/>
        <s v="Felipe de Oliveira Junior" u="1"/>
        <s v="Alessandra Mazzo" u="1"/>
        <s v="Clarice Maria Sétlik" u="1"/>
        <s v="Silvio Cesar Cappellesso Dalmolin" u="1"/>
        <s v="Avelino Franciso Zorzo" u="1"/>
        <s v="Rafael Rostirolla Debiage" u="1"/>
        <s v="Bruno Clarkson Mattos" u="1"/>
        <s v="Mônica Antunes Ulyssea" u="1"/>
        <s v="Alexandro Stella" u="1"/>
        <s v="Rudolfo de Cerqueira Jacobs" u="1"/>
        <s v="Marcelo de Meira Santos Lima" u="1"/>
        <s v="Karolina Mattos Roeder" u="1"/>
        <s v="Nurit Bensusan" u="1"/>
        <s v="Natasha Bachini Pereira" u="1"/>
        <s v="Ana Paula Gessi Pacheco" u="1"/>
        <s v="Arlene Anélia Renk" u="1"/>
        <s v="Maurício Augusto Pimentel Liesen Nascimento" u="1"/>
        <s v="M.F.P. Eletrônicos" u="1"/>
        <s v="Leandro B. Guimarães" u="1"/>
        <s v="Magda Clara Vieira C. Ribeiro" u="1"/>
        <s v="Carlos Henrique Pereira" u="1"/>
        <s v="Amanda Corrêa Tortato" u="1"/>
        <s v="Patrícia Denkewicz" u="1"/>
        <s v="Adroaldo José Zanella" u="1"/>
        <s v="Alexandre Siqueira Guedes Coelho" u="1"/>
        <s v="Mariana Catharin Velludo" u="1"/>
        <s v="Andreia Taborda dos Santos" u="1"/>
        <s v="Labtest" u="1"/>
        <s v="Robson Fernando Missio" u="1"/>
        <s v="Jéssica de Oliveira . Velarinho" u="1"/>
        <s v="Cláudio Miguel da Costa Neto" u="1"/>
        <s v="Wellton Costa de Oliveira" u="1"/>
        <s v="Charles Leonle Sanches" u="1"/>
        <s v="Lanny Kappes Nogueira" u="1"/>
        <s v="Tiago Rodrigo Kepe" u="1"/>
        <s v="Mário Luiz Lopes Reiss" u="1"/>
        <s v="Angelo Nonato Natale Cardoso" u="1"/>
        <s v="Oxford University Press" u="1"/>
        <s v="Tescan" u="1"/>
        <s v="Gustavo G. M. Moura" u="1"/>
        <s v="Bruno Eduardo Slongo Garcia" u="1"/>
        <s v="Aurilabor" u="1"/>
        <s v="Leila Rodrigues da Silva" u="1"/>
        <s v="Adelar Bracht" u="1"/>
        <s v="Lívia maria Lemos Hoepers" u="1"/>
        <s v="Liane Esteves Daudt" u="1"/>
        <s v="Maria Berenice Reynaud Steffens " u="1"/>
        <s v="Mateus Peressuti Batista dos Santos" u="1"/>
        <s v="Viviane Milczewski" u="1"/>
        <s v="Jorge Luiz Dallazen" u="1"/>
        <s v="Djalma Mosqueira Falcão" u="1"/>
        <s v="Juliana Maria Maczuga" u="1"/>
        <s v="Roberta Gondim de Oliveira" u="1"/>
        <s v="Evelin Heringer Manoel Krulikovski" u="1"/>
        <s v="Luciana Martins de Carvalho" u="1"/>
        <s v="Paulo Leandro Dattori da Silva" u="1"/>
        <s v="Ederlan Magri" u="1"/>
        <s v="Mundial Glass" u="1"/>
        <s v="Gustavo Henrique Gomes Matshita" u="1"/>
        <s v="Nova Analítica" u="1"/>
        <s v="Intermeios" u="1"/>
        <s v="Adriana Roseli Wünsch Takahashi " u="1"/>
        <s v="Ednaldo Aparecido Ribeiro" u="1"/>
        <s v="Messer" u="1"/>
        <s v="Emerson Cortez Gallego Campos" u="1"/>
        <s v="Alexandre Dittrich " u="1"/>
        <s v="Juliana Sperotto Brum" u="1"/>
        <s v="Oscar da Costa G. Filho" u="1"/>
        <s v="Polisil Indústria e Comércio de Silicones" u="1"/>
        <s v="Marcelo teixeira Tavares" u="1"/>
        <s v="André Luis Cândido da silva" u="1"/>
        <s v="Cézar Falavigna Silva" u="1"/>
        <s v="Monica Moreno Gabira" u="1"/>
        <s v="Agilent" u="1"/>
        <s v="Kleber Ávila" u="1"/>
        <s v="Paulo Sérgio Marques dos Santos" u="1"/>
        <s v="Nicole Stakowian" u="1"/>
        <s v="SIBRAGEC" u="1"/>
        <s v="Mateus Alves Amorim" u="1"/>
        <s v="Demétrio de Mendonça Júnior" u="1"/>
        <s v="Beatriz Helena Lameiro de Noronha Sales Maia" u="1"/>
        <s v="Regiane Piontkewicz" u="1"/>
        <s v="Jonathan William Trautenmuller" u="1"/>
        <s v="T. Ferreira dos Santos" u="1"/>
        <s v="Fávero Guilherme Santos" u="1"/>
        <s v="Anne Caroline Defranceschi Oliveira" u="1"/>
        <s v="Carolina camargo de Oliveira" u="1"/>
        <s v="Jean Ricardo Simões Vitule" u="1"/>
        <s v="Nazareno Eduardo de Almeida" u="1"/>
        <s v="Gabriel Cueva Candido Soares de Araújo" u="1"/>
        <s v="Roberto Sentone" u="1"/>
        <s v="Naomi Mayer" u="1"/>
        <s v="AB Sciex" u="1"/>
        <s v="Sabrina Cesar Freitas" u="1"/>
        <s v="Jeferson Matos Hrenechen" u="1"/>
        <s v="Marcos Vinícius G. Alves" u="1"/>
        <s v="Arthur Ayres Neto" u="1"/>
        <s v="Roberto Véras de Oliveira" u="1"/>
        <s v="Antônio Gonçalves de Oliveira" u="1"/>
        <s v="Meryl Adelman" u="1"/>
        <s v="Gelciomar Simão Justen" u="1"/>
        <s v="Luciani Antunes das neves Rabel" u="1"/>
        <s v="Newton Sérgio de Carvalho" u="1"/>
        <s v="Fernando Schnaid" u="1"/>
        <s v="Jamil Assereuy Filho" u="1"/>
        <s v="Renato R. Boschi" u="1"/>
        <s v="Mirella Basileu de Oliveira Lima" u="1"/>
        <s v="Andressa Katiski da Costa Stuart" u="1"/>
        <s v="Danilo Martins Teixeira" u="1"/>
        <s v="Arthur Ayres Neto " u="1"/>
        <s v="Delta" u="1"/>
        <s v="Anuidade" u="1"/>
        <s v="Nataliê Cristy Guzatti" u="1"/>
        <s v="Allan Rodrigo N. dos Reis" u="1"/>
        <s v="Maria Mercedes Martinez Okumura" u="1"/>
        <s v="Carlos Balzi" u="1"/>
        <s v="Instron" u="1"/>
        <s v="Vision Line" u="1"/>
        <s v="Leandro Canezin Guideli" u="1"/>
        <s v="Renato Sellaro Doriguello" u="1"/>
        <s v="Randox Brasil" u="1"/>
        <s v="LLiani Marilia Tiepolo" u="1"/>
        <s v="Claudia Santos" u="1"/>
        <s v="Josilayne Camila Zany Lima de Melo" u="1"/>
        <s v="Emerson Luiz do Monte Carmelo" u="1"/>
        <s v="Glaucia Moraes Dias" u="1"/>
        <s v="Andrés Rosler" u="1"/>
        <s v="Gustavo Leite Franklin" u="1"/>
        <s v="Camila M. B. de Paula" u="1"/>
        <s v="Hartmut Gunther" u="1"/>
        <s v="Aluir Porfírio dal Poz" u="1"/>
        <s v="Aluir Porfírio das Poz" u="1"/>
        <s v="Agnaldo de Souza Batista" u="1"/>
        <s v="Famaclub" u="1"/>
        <s v="Luis Carlos Erpen de Bona" u="1"/>
        <s v="Erick Patrick dos Anjos Vilhena" u="1"/>
        <s v="Luciana Reichert Assunção Zanon" u="1"/>
        <s v="Matheus Barbosa Cruz" u="1"/>
        <s v="Dayana Lilian Rosa Miranda" u="1"/>
        <s v="Motoman" u="1"/>
        <s v="LOBOV Científica" u="1"/>
        <s v="Alba Lúcia Bottura Leite de Barros" u="1"/>
        <s v="André José Guimarães" u="1"/>
        <s v="Kelem Ghellere Rosso" u="1"/>
        <s v="Leonardo Magalhães Cruz" u="1"/>
        <s v="Rinaldo Aparecido Mota" u="1"/>
        <s v="Louise Larissa May de Mio" u="1"/>
        <s v="Rosana do Nascimento Ribeiro" u="1"/>
        <s v="Gerson Petronilho" u="1"/>
        <s v="Elisabete Takiuchi" u="1"/>
        <s v="Vera Lucia Costa da Silva" u="1"/>
        <s v="Ana Maria Roux V. C. Cesar" u="1"/>
        <s v="Rodney Ramiro Cavichioli" u="1"/>
        <s v="Raquel Marchesan" u="1"/>
        <s v="Dyeison C. Mlenek" u="1"/>
        <s v="Daniele Regina Pontes" u="1"/>
        <s v="Bruna da Silva Soley" u="1"/>
        <s v="MKR Metalúrgica" u="1"/>
        <s v="Fabrícia Lorrane R. Oliveira" u="1"/>
        <s v="Juliane Andressa Pavão" u="1"/>
        <s v="Erika Zanoni" u="1"/>
        <s v="Ananda Silva Singh" u="1"/>
        <s v="Priscila Piazentini Vieira " u="1"/>
        <s v="Allerbest" u="1"/>
        <s v="Ilton José Baraldi" u="1"/>
        <s v="Judit Gommes da Silva" u="1"/>
        <s v="Paschoal Coelho Grossi" u="1"/>
        <s v="Guilia Sbaraini Fontes" u="1"/>
        <s v="Ricardo Bernardes" u="1"/>
        <s v="Tarsila Dominoni" u="1"/>
        <s v="Gabriela Letícia Delai Vigne" u="1"/>
        <s v="Tamara Akemi Takahashi" u="1"/>
        <s v="Danilo Ramos" u="1"/>
        <s v="Nativa" u="1"/>
        <s v="Marcela Laura Monne Freire" u="1"/>
        <s v="Laura Barbosa de Carvalho" u="1"/>
        <s v="Maria Clara Vieira" u="1"/>
        <s v="Wagner Augusto Almeida de Moraes" u="1"/>
        <s v="Dener Augusto Iorio" u="1"/>
        <s v="James Klaus Miers" u="1"/>
        <s v="Daniela Pirolo Dias" u="1"/>
        <s v="Andressa Vergutz" u="1"/>
        <s v="Up Mídia Integrada" u="1"/>
        <s v="Stefhanie Chiquinquira D. Urdaneta" u="1"/>
        <s v="T.P. Nogueira" u="1"/>
        <s v="Alvadi Antonio Balbinot Filho" u="1"/>
        <s v="Kanavillil Rajagopalan" u="1"/>
        <s v="Configás" u="1"/>
        <s v="Fernanda Cavassana de Caravalho" u="1"/>
        <s v="Fabrícia Almeida Vieira" u="1"/>
        <s v="Maritana Mela Prodocimo" u="1"/>
        <s v="Davi Pessoa Carneiro " u="1"/>
        <s v="Gabriel do Nascimento Guimarães" u="1"/>
        <s v="Murilo Menck Guimarães" u="1"/>
        <s v="Marcelo Firer" u="1"/>
        <s v="Alfredo Alejandro Gugliano" u="1"/>
        <s v="Roberto Carlos Costa Lelis" u="1"/>
        <s v="Luciano Felício fernades" u="1"/>
        <s v="Thiago Garret" u="1"/>
        <s v="Simone Kunde" u="1"/>
        <s v="Luiz Renato Ferraz" u="1"/>
        <s v="Luiz Antonio Z. Junior" u="1"/>
        <s v="Jaqueline de Paula Heimann" u="1"/>
        <s v="Viviane Vidal Pereira dos Santos" u="1"/>
        <s v="Jenifer Priscila de Araujo" u="1"/>
        <s v="Gleber Pereira" u="1"/>
        <s v="Amanda Rutiquewiski Gomes" u="1"/>
        <s v="Jaderson Goulart Junior" u="1"/>
        <s v="Maria Fernanda de Paula Werner" u="1"/>
        <s v="Daniel de Oliveira e Souza" u="1"/>
        <s v="João Vicente de Figueiredo Latorraca" u="1"/>
        <s v="Pedro Henrique L. Ribeiro" u="1"/>
        <s v="Carlos Cesar Cavassin Diniz" u="1"/>
        <s v="Forlab" u="1"/>
        <s v="Sergio Rodrigo Fernandes" u="1"/>
        <s v="Camilla Borges Gazolla" u="1"/>
        <s v="Exxtend" u="1"/>
        <s v="José Joaquim Franze" u="1"/>
        <s v="Juliana Geremias Chichorro" u="1"/>
        <s v="Anne Miskalo" u="1"/>
        <s v="Alexsandro Bayestorff da Cunha" u="1"/>
        <s v="Nadia Maria Guariza" u="1"/>
        <s v="Tiago Padilha Foletto" u="1"/>
        <s v="Instrumental" u="1"/>
        <s v="Guilherme Luiz Dotto" u="1"/>
        <s v="Eliane Hermes" u="1"/>
        <s v="Letícia Trein Medeiros" u="1"/>
        <s v="Emanuel Campigotto Sandri" u="1"/>
        <s v="Tárcio Teodoro Braga" u="1"/>
        <s v="Ana Christina Duarte Pires" u="1"/>
        <s v="Margareth Maria de C. Queiroz" u="1"/>
        <s v="Adelia Maria Bischoff" u="1"/>
        <s v="Itaca" u="1"/>
        <s v="Camila Marinelli Martins" u="1"/>
        <s v="Américo Fróes Garcez Neto" u="1"/>
        <s v="Afonso Henriques Moreira Santos" u="1"/>
        <s v="Edneia Amancio de Souza Ramos" u="1"/>
        <s v="Janaína MenezesZanoveli" u="1"/>
        <s v="Fernanda Cristine Poletto da Silva" u="1"/>
        <s v="Andre Augusto Mariano" u="1"/>
        <s v="Diego Eckhard" u="1"/>
        <s v="Per Lab" u="1"/>
        <s v="Larissa Ajala Batista" u="1"/>
        <s v="Ricardo Gorayeb" u="1"/>
        <s v="Awdry Feisser Miquelin" u="1"/>
        <s v="Vitralab" u="1"/>
        <s v="Rosângela Brito" u="1"/>
        <s v="Pedro Henrique Bezerra" u="1"/>
        <s v="Shaline Mehta Miazaki" u="1"/>
        <s v="Emmanoella Costa Guaraná Araujo" u="1"/>
        <s v="Nathalie A.dos Santos" u="1"/>
        <s v="Leandro Juen" u="1"/>
        <s v="Clovis Wanzinack" u="1"/>
        <s v="Leonel Brizolla Monastirsky" u="1"/>
        <s v="Quimlab" u="1"/>
        <s v="Daiani Cristina Savi" u="1"/>
        <s v="Sergio de Andrade Stempliuk" u="1"/>
        <s v="Juliano Gonçalves Pereira" u="1"/>
        <s v="ACTGene" u="1"/>
        <s v="João Pedro Tavares Fernandes" u="1"/>
        <s v="Pauléte C. de Oliveira" u="1"/>
        <s v="Mylabor" u="1"/>
        <s v="Fundação de Desenvolvimento" u="1"/>
        <s v="Amende" u="1"/>
        <s v="Pró Análise" u="1"/>
        <s v="Sônia Silva Marcon" u="1"/>
        <s v="Natália Rese" u="1"/>
        <s v="Cloroquímica" u="1"/>
        <s v="FORPOP" u="1"/>
        <s v="Jaqueline Valerius" u="1"/>
        <s v="Elton Eiji Sasaki" u="1"/>
        <s v="Carlos Augusto Chernicharo" u="1"/>
        <s v="Bernardo Ferrari" u="1"/>
        <s v="Reinaldo Mendes de Souza" u="1"/>
        <s v="Delamar José Volpato Dutra" u="1"/>
        <s v="Gideon Villar Leandro" u="1"/>
        <s v="Randox" u="1"/>
        <s v="Danielle Dutra Martinha" u="1"/>
        <s v="Márcio Augusto Reolon Schmidt" u="1"/>
        <s v="3MED" u="1"/>
        <s v="Lorena Fernanda Silva" u="1"/>
        <s v="Pablo Torterolo" u="1"/>
        <s v="Nathalia de Jesus Sibuya" u="1"/>
        <s v="Tieme Carvalho Nishiyama" u="1"/>
        <s v="Judith Lapierre" u="1"/>
        <s v="Renato Janine Ribeiro" u="1"/>
        <s v="Carla Poleselli Bruniera" u="1"/>
        <s v="Gustavo Bernardi Pereira" u="1"/>
        <s v="Nathalia Fernandes de Oliveira" u="1"/>
        <s v="Tainara Cristina B. Goes" u="1"/>
        <s v="Robinson Ploszai" u="1"/>
        <s v="Salvador Schavelzon " u="1"/>
        <s v="Diego Lomonaco Vasconcelos Oliveira" u="1"/>
        <s v="Renata Peres Barbosa" u="1"/>
        <s v="Helison Bertoli Alves Dias" u="1"/>
        <s v="Renato Marques" u="1"/>
        <s v="Jean Alberto Sampietro" u="1"/>
        <s v="Jean Marlon Kramer" u="1"/>
        <s v="FOPROP" u="1"/>
        <s v="Cristina Ferreira dos Santos Hasler" u="1"/>
        <s v="Rosa Maria Godoy Serpa da Fonseca" u="1"/>
        <s v="Lorena Karine Gomes Noronha" u="1"/>
        <s v="Jéssica Cocco" u="1"/>
        <s v="Saulo de Freitas Araujo" u="1"/>
        <s v="Sônia Marta Rodrigues Raymundo" u="1"/>
        <s v="Vicente Gastón Mutti" u="1"/>
        <s v="Lucas Schimidt Bassi" u="1"/>
        <s v="Paulo Henrique Muller Prado" u="1"/>
        <s v="Rafaela Mocochinski Gonçalves" u="1"/>
        <s v="Magda Eline Portugal" u="1"/>
        <s v="Francielle Frizzo" u="1"/>
        <s v="Leandro Mario Ávila Rangel" u="1"/>
        <s v="André Luis Diniz dos Santos" u="1"/>
        <s v="Mayra Taiza Sulzbach " u="1"/>
        <s v="Luana Maria de Souza" u="1"/>
        <s v="Maria José Jeronimo de Santana Ponte" u="1"/>
        <s v="Gregers Wegener " u="1"/>
        <s v="Leandro Rodrigo C. Bonfim" u="1"/>
        <s v="Sonia C. Miguel Ferrari" u="1"/>
        <s v="Ricardo Ferreira Nunes" u="1"/>
        <s v="Diana Melo Italiani" u="1"/>
        <s v="Filipe Hericks" u="1"/>
        <s v="Nathália Lange Hartwig" u="1"/>
        <s v="Roberto Pontarolo" u="1"/>
        <s v="Edélcio Mostaço" u="1"/>
        <s v="João Américo Vilela" u="1"/>
        <s v="Leticia Pereira Burtet" u="1"/>
        <s v="Lemos" u="1"/>
        <s v="Elias Taylor Durgante Severo" u="1"/>
        <s v="Luiz Fernando Freire Royes" u="1"/>
        <s v="Renata Senna Garraffoni " u="1"/>
        <s v="O Editorial" u="1"/>
        <s v="Benjamim de Melo Carvalho" u="1"/>
        <s v="Bárbara Luiza Cruz" u="1"/>
        <s v="marguerite germanine G. Quoirin" u="1"/>
        <s v="Kelli Cristine Assis da Silva Smythe" u="1"/>
        <s v="Raíza Wallace G. da Rocha" u="1"/>
        <s v="Aline Mari Huf dos Reis" u="1"/>
        <s v="Oswaldo Martins Estanislau do Amaral" u="1"/>
        <s v="Heitor Renan Ferreira" u="1"/>
        <s v="Edson Leonardo dos Santos" u="1"/>
        <s v="Rita de Cassia Maria Garcia" u="1"/>
        <s v="Aline Marcadenti de Oliveira " u="1"/>
        <s v="Mônica Antunes Ulysséa" u="1"/>
        <s v="Danyelle Nilin Gonçalvez" u="1"/>
        <s v="Antonio Carlos S. Diegues" u="1"/>
        <s v="kelly" u="1"/>
        <s v="Fabiane Gomes de Moraes Rego" u="1"/>
        <s v="Sarah Serra Almeida Cunha" u="1"/>
        <s v="Antônio Carlos de Souza Lima" u="1"/>
        <s v="Renato Silva de Melo" u="1"/>
        <s v="Ricardo Otto de Oliveira" u="1"/>
        <s v="Ricardo Fernando Perez" u="1"/>
        <s v="LSC Comercial " u="1"/>
        <s v="Mônica Moreno Gabira" u="1"/>
        <s v="Deogenes Pereira da Silva Junior" u="1"/>
        <s v="Associação Brasileira de Editores Científicos" u="1"/>
        <s v="Marcelo Irajá Hoffman" u="1"/>
        <s v="Jorge Pavez Ojeda" u="1"/>
        <s v="Aluizio Fausto Ribeiro Araújo" u="1"/>
        <s v="Érica Camila Zielinski" u="1"/>
        <s v="Jucélio Tomás Pereira" u="1"/>
        <s v="Patricia Teixeira Santos " u="1"/>
        <s v="Danilo Candido de Almeida" u="1"/>
        <s v="Renata Vidart Klafke" u="1"/>
        <s v="Tugstênio Lima de Souza" u="1"/>
        <s v="Jyulie Michele Singo" u="1"/>
        <s v="Tiago Fernando carrijo" u="1"/>
        <s v="Luís Antônio Francisco de Souza" u="1"/>
        <s v="Christian Gonzalo Pilapanta Amagua" u="1"/>
        <s v="Ida Chapaval Pimentel" u="1"/>
        <s v="Leonardo José Costa" u="1"/>
        <s v="Leon Adan G. de Carvalho" u="1"/>
        <s v="Antonio Fábio C. da Silva" u="1"/>
        <s v="Marcos Arndt " u="1"/>
        <s v="Eduardo Raposo Monteiro" u="1"/>
        <s v="Antônio Eduardo Kloc" u="1"/>
        <s v="Marina Gorgete Santos" u="1"/>
        <s v="Marcia Eloiza Kayser" u="1"/>
        <s v="J. Prolab" u="1"/>
        <s v="Irias Ferreira Essencial Películas" u="1"/>
        <s v="José Ricardo Miras Mermudes" u="1"/>
        <s v="Victor Hugo Garcia" u="1"/>
        <s v="Arthur Arrobas M. Barroso" u="1"/>
        <s v="Matheus Alves de Paula" u="1"/>
        <s v="Gabriel Cezar Silveira Rocha" u="1"/>
        <s v="Mercoscience" u="1"/>
        <s v="Thainá Mariani" u="1"/>
        <s v="Fabiane Oliveira Farias" u="1"/>
        <s v="Benisio Ferreiira da S. Filho" u="1"/>
        <s v="Jorge Miranda de Almeida" u="1"/>
        <s v="Heitor Breno P. Ferreira" u="1"/>
        <s v="Gustavo Goulart Moreira Moura" u="1"/>
        <s v="Flavio Alfredo Gaitán" u="1"/>
        <s v="Fellipe Kennedy Alves Cantareli" u="1"/>
        <s v="Beta Surgical" u="1"/>
        <s v="Vagner Alex Pesck" u="1"/>
        <s v="Roberto Rocha Coelho Pires" u="1"/>
        <s v="Marta Rosa Amoroso" u="1"/>
        <s v="Maitê Cristina Tucholski Landal" u="1"/>
        <s v="Helena Baggio Soares" u="1"/>
        <s v="Raquel Rejane B. Negrelle" u="1"/>
        <s v="Marcos F. N. de Eugênio" u="1"/>
        <s v="Anemari Roesler Luersen Vieira Lopes" u="1"/>
        <s v="Daiane Siqueira de Luccas" u="1"/>
        <s v="Jessé Beserra da Silva" u="1"/>
        <s v="Tallys Kalynka Feldens" u="1"/>
        <s v="Elivaldo Sapucaia Junior" u="1"/>
        <s v="Paulo Roberto Cueto" u="1"/>
        <s v="Andrea Albuquerque Adour da Camara" u="1"/>
        <s v="Luiz Fernando Loili" u="1"/>
        <s v="Adilandri Mercio Lobeiro" u="1"/>
        <s v="Bruno Portela brasileiro" u="1"/>
        <s v="Ieda Maria Magalhães Laurindo" u="1"/>
        <s v="Katiucia Cristine Sonálio" u="1"/>
        <s v="Ana Paula da Silva Bertão " u="1"/>
        <s v="Cooperativa dos Alunos da Escola Agrícola" u="1"/>
        <s v="Renata Hanae Nagai" u="1"/>
        <s v="Gilberto Carvalho Coelho" u="1"/>
        <s v="Carlos Eduardo Junqueira de Azevedo Tibiriçá" u="1"/>
        <s v="Deógenes Pereira da Silva Junior" u="1"/>
        <s v="Carolina Moreira Oliveira" u="1"/>
        <s v="Pedro Cezar Dutra Fonseca" u="1"/>
        <s v="Maria Letícia Barbosa Xavier" u="1"/>
        <s v="Maity Zopollatto" u="1"/>
        <s v="Walter Melo Junior" u="1"/>
        <s v="Maiara Larissa Miotto" u="1"/>
        <s v="Thiago Shoji Obi Tamachiro" u="1"/>
        <s v="Karina Maria Vieira Cavalieri Polizeli" u="1"/>
        <s v="Flávia de Oliveira Motta Maia" u="1"/>
        <s v="Welington Santos" u="1"/>
        <s v="Paula Cristina Visoná" u="1"/>
        <s v="Elisabete Takiuchi " u="1"/>
        <s v="Permution" u="1"/>
        <s v="Eduarda Ximenes Dantas" u="1"/>
        <s v="John Scott Rink" u="1"/>
        <s v="Deise Fabiana Ely" u="1"/>
        <s v="Saybu" u="1"/>
        <s v="Adriano Heemann" u="1"/>
        <s v="José Augusto hartmann" u="1"/>
        <s v="Romano Timofeiczyk Junior" u="1"/>
        <s v="Bruno Henrique Toná Juliani" u="1"/>
        <s v="Hugo Paulino Bonfim Takiuchi" u="1"/>
        <s v="Inpi" u="1"/>
        <s v="Jesã" u="1"/>
        <s v="Bernardo Lessa Horta" u="1"/>
        <s v="Rodrigo Andrade Ramos" u="1"/>
        <s v="Felipe Gabriel de Mello Elias" u="1"/>
        <s v="maria Eliza Turek" u="1"/>
        <s v="Aylson Daílson Medeiros de Moura Eulalio" u="1"/>
        <s v="Ricardo schumaker" u="1"/>
        <s v="Eduardo Pellejero" u="1"/>
        <s v="Fabiana Moro Martins" u="1"/>
        <s v="Renata Senna Garraffoni" u="1"/>
        <s v="Bruna Natali da Costa" u="1"/>
        <s v="Manuel Ferreira Lima Filho" u="1"/>
        <s v="Mateus Roveda Pilar" u="1"/>
        <s v="Sinapse Biotecnologia" u="1"/>
        <s v="Wibison Menezes Silva" u="1"/>
        <s v="Rodrigo Andrade Ramos " u="1"/>
        <s v="Marcia Borin da Cunha" u="1"/>
        <s v="Aldiny Paula de Godoy" u="1"/>
        <s v="Leonardo  Bento de Andrade" u="1"/>
        <s v="Ivonaldo Brandani Gusmão" u="1"/>
        <s v="Marcus Vinicio Neves d’Oliveira" u="1"/>
        <s v="Ivana Bentes Oliveira" u="1"/>
        <s v="Lojas Tem Eirelli" u="1"/>
        <s v="Ana Beatriz Vilas Boas Alves" u="1"/>
        <s v="Dawana Ferreira Cordova" u="1"/>
        <s v="Per-lab" u="1"/>
        <s v="Alexandre Ayvazian" u="1"/>
        <s v="Lino Anderson Gama" u="1"/>
        <s v="FEALQ" u="1"/>
        <s v="Yara de Souza Tadano" u="1"/>
        <s v="Monica Botelho Alvim" u="1"/>
        <s v="Humberto Angelo" u="1"/>
        <s v="Luiz Everson da Silva" u="1"/>
        <s v="Camilla Reginatto de Pierri" u="1"/>
        <s v="Flavia Moreira da Fonseca" u="1"/>
        <s v="Samia Rayara de Sousa Ribeiro" u="1"/>
        <s v="Lia Nakao" u="1"/>
        <s v="Eduardo Luis Cupertino Ballester" u="1"/>
        <s v="Vivian Midori Takashi" u="1"/>
        <s v="Ieda Cristina Schleger" u="1"/>
        <s v="Katiane Janke Krainski" u="1"/>
        <s v="Fancielle Boçon Munhos" u="1"/>
        <s v="Martin Wilhelm Otto Zacharias " u="1"/>
        <s v="Sandro José Froehner" u="1"/>
        <s v="Karina da Cunha Pizzini" u="1"/>
        <s v="Rachel Cecília de Oliveira Costa" u="1"/>
        <s v="Silvana Regina Rossi Kissula Souza" u="1"/>
        <s v="Cristina Aparecida Jark Stern " u="1"/>
        <s v="Ives Clayton Goulart" u="1"/>
        <s v="Gabriel Mitsuo Inague" u="1"/>
        <s v="Manoela Mendes Duarte" u="1"/>
        <s v="José Antonio Pereira de Souza" u="1"/>
        <s v="Camila Sailer Rafanhim de Borba" u="1"/>
        <s v="Silvia daniele Rodrigues" u="1"/>
        <s v="Kelen Aparecida da Silva Bernardo" u="1"/>
        <s v="Lúcia Silva Barrenechea" u="1"/>
        <s v="Bruna Brogin" u="1"/>
        <s v="Thiago do Nascimento Ferreira" u="1"/>
        <s v="João Pedro Garcez" u="1"/>
        <s v="Ana Julia Guilherme" u="1"/>
        <s v="Emmanuel Taub" u="1"/>
        <s v="Rodrigo Arantes Reis " u="1"/>
        <s v="Kelly Geronazzo Martins" u="1"/>
        <s v="Gabriela Bonfim Ribeiro" u="1"/>
        <s v="Valdir Frigo Denardin" u="1"/>
        <s v="Eloyse Weeny Ramos Bieberbach Ceschim" u="1"/>
        <s v="Flavia Possati " u="1"/>
        <s v="Marcilene dos Santos" u="1"/>
        <s v="André Saldanha Ferreira" u="1"/>
        <s v="Natalia Maritza Ladino López" u="1"/>
        <s v="Gustavo Valentim Loch" u="1"/>
        <s v="Casa Design Distribuidora Ltda" u="1"/>
        <s v="André Roberto Ortoncelli" u="1"/>
        <s v="Amanda Wilczek" u="1"/>
        <s v="Priscila Lemes Gross" u="1"/>
        <s v="SCQuímica" u="1"/>
        <s v="Alexandre Dias P. C. Filho" u="1"/>
        <s v="Érica Cristina V. bianco" u="1"/>
        <s v="Eduardo K. Silveira Mello" u="1"/>
        <s v="Erica Padilha" u="1"/>
        <s v="STÉPHANE BOISSELLIER" u="1"/>
        <s v="Tainara Thais Jory" u="1"/>
        <s v="Thiago Zagonel Serafini" u="1"/>
        <s v="Becton Dickinson" u="1"/>
        <s v="Jose Carlos Gimenez" u="1"/>
        <s v="Maria Victoria Garcia Rosa" u="1"/>
        <s v="Valdir Frigo Denardin " u="1"/>
        <s v="Luciano Luzzi Junior" u="1"/>
        <s v="Wagner Alves Arantes" u="1"/>
        <s v="Perkin" u="1"/>
        <s v="Lucas Lipka Pedron" u="1"/>
        <s v="Thiago Fernandes Martins " u="1"/>
        <s v="Roberto Lent" u="1"/>
        <s v="Sérgio Rodrigo Fernandes" u="1"/>
        <s v="Comercial Elétrica" u="1"/>
        <s v="Altmann" u="1"/>
        <s v="Aleksander Roberto Zampronio" u="1"/>
        <s v="Janaína Menezes Zanoveli" u="1"/>
        <s v="Marcos Claudio Signorelli" u="1"/>
        <s v="Andréa Rodrigues Ávila" u="1"/>
        <s v="Patrícia Klarmann Ziegelmann" u="1"/>
        <s v="Leticia Borges Nedel" u="1"/>
        <s v="Thamy Numer" u="1"/>
        <s v="Igor Alexandre C. de Menezes" u="1"/>
        <s v="Jéssica Gomes Lima" u="1"/>
        <s v="Felipe Alex Pinto" u="1"/>
        <s v="Carlos Alberto Cioce Sampaio" u="1"/>
        <s v="Karina M. V. Cavalieri Polizeli" u="1"/>
        <s v="Carlos André Fiuza" u="1"/>
        <s v="Emerson Zotti" u="1"/>
        <s v="Soraia Gatti" u="1"/>
        <s v="Viviane Prodocimo" u="1"/>
        <s v="Vanessa de Oliveira Lucchesi" u="1"/>
        <s v="Rosane Cardoso de Araújo " u="1"/>
        <s v="Faculdade Latinoamericana de Ciências Sociais" u="1"/>
        <s v="Lucio Cardozo Filho" u="1"/>
        <s v="Luciana Igarashi Mafra" u="1"/>
        <s v="Leila Christina D. Dias" u="1"/>
        <s v="Teodorico Alves Sobrinho" u="1"/>
        <s v="Adalberto Brito de Novaes" u="1"/>
        <s v="Noela Invernizzi" u="1"/>
        <s v="Jhéssica Letícia Bald" u="1"/>
        <s v="Elisabeth de Paula Pissolato " u="1"/>
        <s v="Marco Antonio F. Randi" u="1"/>
        <s v="Nacional Safety" u="1"/>
        <s v="David Luersen Moreira" u="1"/>
        <s v="Mazzochini" u="1"/>
        <s v="Talita Mariana Pinho Schimidt" u="1"/>
        <s v="Leandro M. Zatesko" u="1"/>
        <s v="Ricardo Paleari da Silva" u="1"/>
        <s v="Michele Maidel" u="1"/>
        <s v="Valéria Ghisloti Iared" u="1"/>
        <s v="Breno Pacheco Leandro" u="1"/>
        <s v="Marcos Claudio Signorelli " u="1"/>
        <s v="Iago França Lopes" u="1"/>
        <s v="Robinson Samulak Alves" u="1"/>
        <s v="Emanuela Lima Silveira" u="1"/>
        <s v="Isabela Corsini Pereira Garcia" u="1"/>
        <s v="Waleska Chagas Pacheco" u="1"/>
        <s v="maximiliane A. Zambom" u="1"/>
        <s v="Kayo Kennedy Albernas" u="1"/>
        <s v="National Instruments" u="1"/>
        <s v="Frontiers Media AS" u="1"/>
        <s v="André Eduardo Confetti" u="1"/>
        <s v="Barbara Gabriele de Souza Nogueira" u="1"/>
        <s v="Marcio José Sorgato" u="1"/>
        <s v="Daniel Correa Mograbi" u="1"/>
        <s v="Samuel João" u="1"/>
        <s v="Importrading" u="1"/>
        <s v="Jorge Luis Porsani" u="1"/>
        <s v="Joana Rosar Corbellini" u="1"/>
        <s v="Adriana Maria Miguel Peixe" u="1"/>
        <s v="Leopoldo Cavalieri Gerhandiger" u="1"/>
        <s v="Luiz Carlos Silva Mota" u="1"/>
        <s v="Leticia Costa Coelho" u="1"/>
        <s v="george G. Brown" u="1"/>
        <s v="Betina Ditmar Blum" u="1"/>
        <s v="Flávio Stein" u="1"/>
        <s v="Parma" u="1"/>
        <s v="Teresa Cristina T. Piekarski" u="1"/>
        <s v="Kirsten Lica Folmann Haseyama" u="1"/>
        <s v="Lauro Júlio Calliari" u="1"/>
        <s v="Gustavo Domingues Gaspari" u="1"/>
        <s v="Evander Ruthieri S. da Silva" u="1"/>
        <s v="Clara Inés García Martínez" u="1"/>
        <s v="Bárbara Mazetti Nascimento" u="1"/>
        <s v="Jarcilene Silva de Almeida" u="1"/>
        <s v="Lino Aparecido Grama" u="1"/>
        <s v="Yara Frateschi" u="1"/>
        <s v="Gabriel Dequigiovanni" u="1"/>
        <s v="Gilmar Evandro Szczepanik" u="1"/>
        <s v="André Luiz Alencar de Mendonça" u="1"/>
        <s v="Gustavo Pereira Valani" u="1"/>
        <s v="João Roberto Spotti Lopes" u="1"/>
        <s v="Fabricio Pacheco Lima" u="1"/>
        <s v="Econolab" u="1"/>
        <s v="Renata Faier Calegario" u="1"/>
        <s v="Antonio Ricardo Panizzi" u="1"/>
        <s v="Camila Andreatta de Oliveira" u="1"/>
        <s v="Patrícia K. Ziegelmann" u="1"/>
        <s v="Ana Maria Rufino Gillies" u="1"/>
        <s v="Isabella de Souza Sierra" u="1"/>
        <s v="Jonatan Marlon Konraht" u="1"/>
        <s v="Matheus Batagini Brito" u="1"/>
        <s v="Cecília Ulisses Frade dos Reis" u="1"/>
        <s v="Indira Gandhi Bezerra de Sousa" u="1"/>
        <s v="Emílio Romanini Netto" u="1"/>
        <s v="Mateus Farias Mengatto" u="1"/>
        <s v="Heloísa Thomazi Kleina" u="1"/>
        <s v="Renato Eugenio de Lima" u="1"/>
        <s v="Daniela Caetano B. de Quadros" u="1"/>
        <s v="Tiago Madalozzo" u="1"/>
        <s v="ACL" u="1"/>
        <s v="LLiane Marilia Tiepolo" u="1"/>
        <s v="Rudson Silva Oliveira" u="1"/>
        <s v="Marcelo Maia" u="1"/>
        <s v="Carolina Mocelin Pires" u="1"/>
        <s v="Vitor Albiero" u="1"/>
        <s v="Frederico Márcio Correa Vieira" u="1"/>
        <s v="Marilda Onghero Taffarel" u="1"/>
        <s v="Kamille Brescansin Mattar" u="1"/>
        <s v="Glaucio Valdameri" u="1"/>
        <s v="José Antônio P. Souza " u="1"/>
        <s v="Cassius C.Torres Pereira" u="1"/>
        <s v="João Pedro Bazzo Vieira" u="1"/>
        <s v="Victoria Beatriz Ruthes" u="1"/>
        <s v="Eduardo Bittencourt Sydney" u="1"/>
        <s v="Anna Claudia Mongruel" u="1"/>
        <s v="Ana Carolina Duarte Noseda" u="1"/>
        <s v="Luciano Farinha Watzlawick" u="1"/>
        <s v="Pedro Mateo B. Kritski" u="1"/>
        <s v="Riccolab" u="1"/>
        <s v="Marcelo Henrique Sabatini" u="1"/>
        <s v="Bárbara Galleli Dias" u="1"/>
        <s v="Anna Paula de Araújo Bornancin" u="1"/>
        <s v="Cibelle Amaral Reis" u="1"/>
        <s v="Kátia Cristina Zuffelato Ribas" u="1"/>
        <s v="Luciele Leonhardt Romanowski" u="1"/>
        <s v="Saul Martins de Paiva" u="1"/>
        <s v="Lucas Casonato Jacinto" u="1"/>
        <s v="Eduardo da Silva Lopes" u="1"/>
        <s v="Julio Cesar Bastardo Parejo" u="1"/>
        <s v="Fast Bio" u="1"/>
        <s v="Evandro Vagner Tambarussi" u="1"/>
        <s v="Leopoldo M. de Almeida" u="1"/>
        <s v="Jacqueline Hermann" u="1"/>
        <s v="Jorge Danilo Zea Camaño" u="1"/>
        <s v="Cícero Jorge Fonseca Dolácio" u="1"/>
        <s v="Julio César Matos Borba" u="1"/>
        <s v="Liliane Marilia" u="1"/>
        <s v="Paulo de Marco Junior" u="1"/>
        <s v="Dsyslab Importação e Exportação" u="1"/>
        <s v="Izabel Cristina Zattar" u="1"/>
        <s v="Laboratorius" u="1"/>
        <s v="Bianca Giuliano Ambrogi" u="1"/>
        <s v="Fratelli" u="1"/>
        <s v="Alexandra Acco" u="1"/>
        <s v="Fernando Irto Zanetti" u="1"/>
        <s v="Reconhecimento de dívida" u="1"/>
        <s v="Vicente Pacheco" u="1"/>
        <s v="Rinaldo Aparecido Mota " u="1"/>
        <s v="Silvia Regina Vergilio" u="1"/>
        <s v="Anna Luiza Pereira Andrade" u="1"/>
        <s v="Amauri Felipe Evangelista" u="1"/>
        <s v="Eduardo Henrique Monteiro Pena" u="1"/>
        <s v="Antõnio Nadson Mascarenhas Souza" u="1"/>
        <s v="Diná de Almeida Lopes Monteiro da Cruz" u="1"/>
        <s v="MS Tecnopon" u="1"/>
        <s v="Inopat Importação" u="1"/>
        <s v="Rhoma" u="1"/>
        <s v="ABA" u="1"/>
        <s v="Sandriele Aparecida Noriler" u="1"/>
        <s v="Letícia Custódio de Oliveira" u="1"/>
        <s v="Lazaro Valentim Zuquette" u="1"/>
        <s v="LSCompany" u="1"/>
        <s v="Ana Beatriz Oliveira Villela Silva" u="1"/>
        <s v="David Francisco Martínez Torres" u="1"/>
        <s v="Sandro Rodrigues" u="1"/>
        <s v="Carlos Augusto Sommer" u="1"/>
        <s v="Laís Fernanda Oya Silva" u="1"/>
        <s v="Rogério Rosa da Silva" u="1"/>
        <s v="José Rodolfo S. Martins" u="1"/>
        <s v="Mateus Rambo Strey" u="1"/>
        <s v="Thiago Sanches Ranzani da Silva" u="1"/>
        <s v="Claudio G. Francisco Juizo" u="1"/>
        <s v="Vanessa Kupczik" u="1"/>
        <s v="João Victor Tozatti Risso" u="1"/>
        <s v="Guilherme Gabriel Ballande Romanelli" u="1"/>
        <s v="Karina Hamerschmidt" u="1"/>
        <s v="Labsource" u="1"/>
        <s v="Monique Schreiner" u="1"/>
        <s v="Eurico Lourenço Nicácio Junior" u="1"/>
        <s v="Wintronic" u="1"/>
        <s v="COMPÓS" u="1"/>
        <s v="Angela Maria Endlich" u="1"/>
        <s v="Marguerite Germaine Ghislaine Quoirin" u="1"/>
        <s v="SBFTE" u="1"/>
        <s v="Alison Martins Meurer" u="1"/>
        <s v="Rafael Pereira de Brito" u="1"/>
        <s v="Fábio Marcelo Breunig" u="1"/>
        <s v="Fernando Henrique Cardoso Silva" u="1"/>
        <s v="Luis Alberto Gallo Garcia" u="1"/>
        <s v="Patrícia Govaski" u="1"/>
        <s v="Carlos Alberto Rosiere" u="1"/>
        <s v="lucélia Donatti" u="1"/>
        <s v="Gabriel Geller Xavier" u="1"/>
        <s v="MediCall" u="1"/>
        <s v="Orbital Produtos p/ Laboratórios" u="1"/>
        <s v="Arquimedes Gasparotto Junior" u="1"/>
        <s v="Luciana Galvão Martins" u="1"/>
        <s v="António Pedro Sangreman Mesquita" u="1"/>
        <s v="Fabieli Borges" u="1"/>
        <s v="Dayanny Pires de Oliveira Feitoza" u="1"/>
        <s v="João Filipe de Rezende Martins" u="1"/>
        <s v="Valfredo Schlemper" u="1"/>
        <s v="Mettler-Toledo" u="1"/>
        <s v="Carolina Trochmann Cordeiro" u="1"/>
        <s v="Gabriel Alexandre Bozza" u="1"/>
        <s v="Marta Chaves Vasconcelos de Oliveira " u="1"/>
        <s v=" Juliana Greco Yamaoka" u="1"/>
        <s v="Romulo Antonio Fuentes Flores" u="1"/>
        <s v="Ciro Alberto de Oliveira Ribeiro" u="1"/>
        <s v="Valquíria Michela John" u="1"/>
        <s v="Alexsander Roberto Zampronio" u="1"/>
        <s v="Manoela Domingues Martins" u="1"/>
        <s v="Weimar Freire da Rocha Jr" u="1"/>
        <s v="Cibelly Aliny Siqueira Lima Freitas" u="1"/>
        <s v="Marlon Henrique Hahn" u="1"/>
        <s v="Demétrio de Mendonça Junior" u="1"/>
        <s v="Taísa Lewitzki" u="1"/>
        <s v="Victor Pereira Zweiner" u="1"/>
        <s v="Correios" u="1"/>
        <s v="Samir de Souza Oliveira Alves" u="1"/>
        <s v="Paulo Henrique M. Prado" u="1"/>
        <s v="Amanda Leitolis" u="1"/>
        <s v="Maria Gorete de Brito Cunha" u="1"/>
        <s v="Sebastian Felipe S. Echeverry" u="1"/>
        <s v="Evandro Leite de Souza" u="1"/>
        <s v="John Edwin Lattke Bravo" u="1"/>
        <s v="Camila Marconi" u="1"/>
        <s v="Tânia Aparecida Sartori Sanchez Bachega" u="1"/>
        <s v="FUNPAR" u="1"/>
        <s v="Paulo Costa de Oliveira Filho" u="1"/>
        <s v="Camila Franco" u="1"/>
        <s v="Ágatha Sabrina de Leão" u="1"/>
        <s v="Tomaz Soligo de Mello Ayres" u="1"/>
        <s v="Vivien Mariane Massaneiro Kaniak" u="1"/>
        <s v="Silvana Matucheski" u="1"/>
        <s v="Paulo José Silva e Silva" u="1"/>
        <s v="Felipe de Souza Alves" u="1"/>
        <s v="Daniel Eiras" u="1"/>
        <s v="Larissa de Freitas Lyth" u="1"/>
        <s v="Marcos Soares Barbeitos" u="1"/>
        <s v="Wagner Augusto A. de Morais" u="1"/>
        <s v="Daniel Vitor Ruiz" u="1"/>
        <s v="Angela Brandão" u="1"/>
        <s v="Aline de Oliveira Sousa" u="1"/>
        <s v="Hermes Eduardo Nichele" u="1"/>
        <s v="Jorge Fernando Brandão Pereira" u="1"/>
        <s v="Marcos Rogério Mafra" u="1"/>
        <s v="Tehane de Souza Twardowiski" u="1"/>
        <s v="Dental Curitibana" u="1"/>
        <s v="Eduardo Carneiro dos Santos" u="1"/>
        <s v="Christopher Rowland Fielding" u="1"/>
        <s v="Marcio Pereira da Rocha" u="1"/>
        <s v="Lino Anderson Grama" u="1"/>
        <s v="Nelson Gonçalves Prates Junior" u="1"/>
        <s v="Jorge Felipe Euriques" u="1"/>
        <s v="Ihorana Aguilar Cuco" u="1"/>
        <s v="Lucineia de Fatima Chasko Ribeiro" u="1"/>
        <s v="Renata Guimarães Netto" u="1"/>
        <s v="Peter Pál Pelbart" u="1"/>
        <s v="Carolina Melchior do Prado" u="1"/>
        <s v="José Roberto Barbosa" u="1"/>
        <s v="Marcelo Soeth" u="1"/>
        <s v="Luciana Wolfran" u="1"/>
        <s v="Isabella Roze Villar Showalter" u="1"/>
        <s v="Edson Daniel B. Varela" u="1"/>
        <s v="Ana Carolina Pimenta Cordeiro" u="1"/>
        <s v="Carlos Aurélio P. de Faria" u="1"/>
        <s v="Plast Golden" u="1"/>
        <s v="Perfil Computacional" u="1"/>
        <s v="DMC" u="1"/>
        <s v="Victor Emanuel M. Moreira" u="1"/>
        <s v="Fábio Furtado" u="1"/>
        <s v="Fábio Veríssimo Gonçalves" u="1"/>
        <s v="Tiago Zuchi" u="1"/>
        <s v="Fabia Cristine Ioscote" u="1"/>
        <s v="Juliano de Dea Lindner" u="1"/>
        <s v="Aline Pomari Fernandes" u="1"/>
        <s v="Dean Louis Ralph Hesterberg" u="1"/>
        <s v="Camila de Freitas Oliveira" u="1"/>
        <s v="Vinicius Nogueira Torresan" u="1"/>
        <s v="Louise Aracema Scussiato" u="1"/>
        <s v="Ligia Miranda Ferreira Borges" u="1"/>
        <s v="Nathalia Lange Hartwig" u="1"/>
        <s v="Lab Research" u="1"/>
        <s v="Alexandre Zanatta Vieira" u="1"/>
        <s v="Yasser Alabi Oiole" u="1"/>
        <s v="Julia Celia Mercedes Strauch" u="1"/>
        <s v="Labmaq" u="1"/>
        <s v="Leonir Lorenzetti" u="1"/>
        <s v="Pedro Higuchi" u="1"/>
        <s v="Henrique da Silva Silveira Duarte" u="1"/>
        <s v="Guilherme Burgel" u="1"/>
        <s v="W.A. dos Santos" u="1"/>
        <s v="ROBSON ANDRÉ ARMINDO" u="1"/>
        <s v="J R Ehlke" u="1"/>
        <s v="Quezia Rocha Navarro" u="1"/>
        <s v="Yan Uehara de Moraes" u="1"/>
        <s v="Arotec" u="1"/>
        <s v="Irlan Von Linsingen" u="1"/>
        <s v="Sabrina Castro Palma" u="1"/>
        <s v="Luiz Henrique Bossola" u="1"/>
        <s v="Edvaldo Renner da Costa Cardoso" u="1"/>
        <s v="Luiz Henrique Fiammenghi" u="1"/>
        <s v="Luis Filippe Serpe" u="1"/>
        <s v="Thomas Martin Buntru" u="1"/>
        <s v="Eppendorf" u="1"/>
        <s v="Tatiana Abrahão Campos" u="1"/>
        <s v="PAPA MATAR NDIAYE" u="1"/>
        <s v="Ricardo Ignacio Castro Alvarez" u="1"/>
        <s v="Volnei Pauletti" u="1"/>
        <s v="Zaralab" u="1"/>
        <s v="Cláudio Marcelo Edwards Barros" u="1"/>
        <s v="Leila Soares Seiffert" u="1"/>
        <s v="E.J. Krieger" u="1"/>
        <s v="Cleyton Stresser da Silva" u="1"/>
        <s v="Ainda Maris Peres" u="1"/>
        <s v="Fabianne Altruida de Moraes Costa Carlesse" u="1"/>
        <s v="Stokmed" u="1"/>
        <s v="Nadja Nara B. Pinheiro" u="1"/>
        <s v="Maria Aparecida da Cruz Bridi" u="1"/>
        <s v="Maieli Minozzo" u="1"/>
        <s v="Camila Dandara Pereira Leite" u="1"/>
        <s v="Danielle Mantovani Lucena da Silva" u="1"/>
        <s v="Robertta Moryel Pelanda" u="1"/>
        <s v="Amanda Christine G. Silva" u="1"/>
        <s v="Flávio Augustino Back" u="1"/>
        <s v="Luiz Fernando Pires" u="1"/>
        <s v="Paulo Henrique A. Santos" u="1"/>
        <s v="Namie Okino Sawada " u="1"/>
        <s v="Rafael G. Ditterich" u="1"/>
        <s v="Carolina Arruda de Oliveira Freire" u="1"/>
        <s v="Ricardo Shigueru Fujiwara" u="1"/>
        <s v="Marlise Teresinha Mauerwerk" u="1"/>
        <s v="Julian Olaya Restrepo" u="1"/>
        <s v="Natascha Wosnick" u="1"/>
        <s v="Bibiana Amaral Paviani" u="1"/>
        <s v="José Augusto Fontoura Costa" u="1"/>
        <s v="Ramon Vicente Garcia Fernandez" u="1"/>
        <s v="Rodrigo Souza Fontes de Salles Graça" u="1"/>
        <s v="Caroline Muller" u="1"/>
        <s v="Emanuele Coccia" u="1"/>
        <s v="Dinair Iolanda da Silva Natal" u="1"/>
        <s v="Vânia Oliveira de Carvalho" u="1"/>
        <s v="Anne Louise Pinheiro" u="1"/>
        <s v="Erica Alves Gonzalez Vidal" u="1"/>
        <s v="Kelvin William de Souza Siqueira" u="1"/>
        <s v="Thayse Duarte de Oliveira" u="1"/>
        <s v="Ants produtos para laboratórios" u="1"/>
        <s v="Victória Regina Celso Monteiro" u="1"/>
        <s v="Vítor Estêvão Silva Souza" u="1"/>
        <s v="marlom Henrique Hahn" u="1"/>
        <s v="Roberto Tadeu Raittz" u="1"/>
        <s v="Isaac Reis Jorge" u="1"/>
        <s v="Koch" u="1"/>
        <s v="Sandra Lucia Mayer" u="1"/>
        <s v="Bryan Felipe de Oliveira" u="1"/>
        <s v="Eraldo Antonio Bonfatti Junior" u="1"/>
        <s v="Rodrigo Lingnau" u="1"/>
        <s v="Equiposfauna" u="1"/>
        <s v="Maria Eliana Schieferdecker" u="1"/>
        <s v="Jessica Damiana Marinho Valente" u="1"/>
        <s v="Jorge Cássio Costa Nóbriga" u="1"/>
        <s v="Antônio Carlos Batista" u="1"/>
        <s v="Luis Cesar Guimarães Oliva" u="1"/>
        <s v="Fabiano Peixoto Freimann" u="1"/>
        <s v="Elyson Richard Gums" u="1"/>
        <s v="Diego Trevisan Melfi" u="1"/>
        <s v="Formédica" u="1"/>
        <s v="Michael Dias Correa" u="1"/>
        <s v="Bruno Washington Nichols" u="1"/>
        <s v="Marcio Ferreira Hupalo" u="1"/>
        <s v="Nanúbia Pereira Barreto" u="1"/>
        <s v="Sigma" u="1"/>
        <s v="Fabiana Bruno" u="1"/>
        <s v="Laércio Malfatti" u="1"/>
        <s v="Francielle Calegari" u="1"/>
        <s v="Dionne do Carmo A. Freitas" u="1"/>
        <s v="Philipe Casemiro Soares" u="1"/>
        <s v="Laura Trevisan" u="1"/>
        <s v="Ricardo Luíz Radis Stainmetz" u="1"/>
        <s v="Rafaelo Balbinot" u="1"/>
        <s v="Arthur Carlos F. Oliveira" u="1"/>
        <s v="Eduardo Guedes Villar" u="1"/>
        <s v="Horacio Bozzano" u="1"/>
        <s v="Edson Passetti" u="1"/>
        <s v="Elemar do Nascimento Cezimbra" u="1"/>
        <s v="ASSOCIAÇÃO BRASILEIRA DE EDUCAÇÃO EM ENGENHARIA" u="1"/>
        <s v="Andréia Pichorim" u="1"/>
        <s v="Marcio Carlos Navroski" u="1"/>
        <s v="Nei Moreira" u="1"/>
        <s v="Gustavo Graciolli" u="1"/>
        <s v="Luiz Sérgio R. da Silva" u="1"/>
        <s v="Isis LidianeNorato de Souza" u="1"/>
        <s v="Ethieny Meni Rodrigues" u="1"/>
        <s v="JOSE HENRIQUE STRINGHINI" u="1"/>
        <s v="Dione Aguiar" u="1"/>
        <s v="Marilyn de Souza Cyganczuk" u="1"/>
        <s v="Priscila Costa Pedroso" u="1"/>
        <s v="Larissa de Brum  Passini" u="1"/>
        <s v="Marte Científica" u="1"/>
        <s v="Fidel Irving Pérez Flores" u="1"/>
        <s v="Juliana de Moura" u="1"/>
        <s v="Preventika" u="1"/>
        <s v="Ivana Amorim Dias" u="1"/>
        <s v="Maria Aparecida da Cruz Bridi " u="1"/>
        <s v="TA Comércio de Equipamentos Eletrônicos" u="1"/>
        <s v="Marcela Beatriz Rosales" u="1"/>
        <s v="Jéssica R. da Silva Noll gonçalves" u="1"/>
        <s v="Fernatec" u="1"/>
        <s v="Verediana Fernanda Cherobim" u="1"/>
        <s v="Juliano Andres" u="1"/>
        <s v="Qualy" u="1"/>
        <s v="Michael Dias Corrêa" u="1"/>
        <s v="Nicole Soares Pinto" u="1"/>
        <s v="A. M. Schmidt" u="1"/>
        <s v="Carlos alberto Bavastri" u="1"/>
        <s v="Giulia Sbaraini Fontes" u="1"/>
        <s v="Cristiane Picinini" u="1"/>
        <s v="Giovanne Deni Iorio " u="1"/>
        <s v="Mayara Alves Schrodes" u="1"/>
        <s v="Claudia Kami Bastos Oshiro Clemente" u="1"/>
        <s v="Jackeline da Rocha Vasques" u="1"/>
        <s v="Rodrigo Guissoni" u="1"/>
        <s v="Renata Naoko Correa" u="1"/>
        <s v="Ernani Chaves" u="1"/>
        <s v="Silvia Helena Koller" u="1"/>
        <s v="Tatiane Lima Ho" u="1"/>
        <s v="Lorenna Alves Xavier" u="1"/>
        <s v="Meta Química" u="1"/>
        <s v="Samantha Busnello" u="1"/>
        <s v="Manita Menezes" u="1"/>
        <s v="Lucas Knebel Centenaro" u="1"/>
        <s v="William Rudolf Lopes Peyerl" u="1"/>
        <s v="Julio Pereira dos Santos" u="1"/>
        <s v="marcos Aurélio Carrero" u="1"/>
        <s v="João Frederico Rickli" u="1"/>
        <s v="Mirela Angelita Artner" u="1"/>
        <s v="Tatiane Otto de França" u="1"/>
        <s v="Analyser" u="1"/>
        <s v="Dsyslab " u="1"/>
        <s v="Sarstedt Ltda" u="1"/>
        <s v="Lorena Lucena Furtado" u="1"/>
        <s v="Gabrielle Freitas Saganski" u="1"/>
        <s v="Tathiane Milaré" u="1"/>
        <s v="Débora Luiza Schumacher Furlan" u="1"/>
        <s v="Angélica Góis Morales" u="1"/>
        <s v="Verônica Satomi Kasama" u="1"/>
        <s v="Gabriel Spenassatto" u="1"/>
        <s v="Severo Ivasko Junior" u="1"/>
        <s v="Magda Fernanda Paixão" u="1"/>
        <s v="Bruna Marceli Claudino B. K." u="1"/>
        <s v="Gustavo Nunes Mourão" u="1"/>
        <s v="PPN" u="1"/>
        <s v="João Paulo Amaral Caccere" u="1"/>
        <s v="Robert Lent" u="1"/>
        <s v="Joel Thiago Klein" u="1"/>
        <s v="Lucia Helena Sasseron" u="1"/>
        <s v="Grazianne Alessandra Simões Ramos" u="1"/>
        <s v="Roger Raupp Cipriano" u="1"/>
        <s v="Hudson Franklin Pessoa Veras" u="1"/>
        <s v="Erick Laurent Moggio" u="1"/>
        <s v="Ananias Ambrosio Quispe" u="1"/>
        <s v="Marco Deouro Deritti" u="1"/>
        <s v="Carolina Bagattolli" u="1"/>
        <s v="Lígia Lopes Ribeiro" u="1"/>
        <s v="Sergio Rebello Dillenburg" u="1"/>
        <s v="Fernando Henrique de O. Iazzeta" u="1"/>
        <s v="Fabiana Gavelaki" u="1"/>
        <s v="Julian Borba" u="1"/>
        <s v="Aline Batista Maurício" u="1"/>
        <s v="Jalcione Pereira de Almeida" u="1"/>
        <s v="Farol" u="1"/>
        <s v="Anibal de Moraes" u="1"/>
        <s v="Jeanfrank Teodoro Dantas Sartori" u="1"/>
        <s v="Julian Perez Cassarino" u="1"/>
        <s v="Cíntia Teixeira Préve" u="1"/>
        <s v="Luiz Fernando Zelinski da Silva" u="1"/>
        <s v="Alexandre Nascimento de Almeida" u="1"/>
        <s v="Rafael Stefanischen Ferronato" u="1"/>
        <s v="Cynthia Fernandes da Luz" u="1"/>
        <s v="Paulo Bastos Tigre" u="1"/>
        <s v="Amanda Caroline Dudczak" u="1"/>
        <s v="Maria de Fátima Mantovani" u="1"/>
        <s v="Antonio Djalma Braga junior" u="1"/>
        <s v="Rodrigo Ferreira Kruger" u="1"/>
        <s v="Mara Rosalia Ribeiro Silva" u="1"/>
        <s v="Samantha Frohlich" u="1"/>
        <s v="Humberto Osvaldo Schawrtz Filho " u="1"/>
        <s v="Ézio Pereira da Costa Junior" u="1"/>
        <s v="Luís Fernandes dos Santos Nascimento" u="1"/>
        <s v="Aline Novaski" u="1"/>
        <s v="Bruna Mendes Machado" u="1"/>
        <s v="Waters" u="1"/>
        <s v="Ivani Novato Silva" u="1"/>
        <s v="Eduardo Ferreira" u="1"/>
        <s v="Wellington Balmant" u="1"/>
        <s v="Marister Oliveira Fröehlich" u="1"/>
        <s v="Anderson Gustavo Santos" u="1"/>
        <s v="Élson Ferreira de Araujo" u="1"/>
        <s v="Soraia Vilele Broges" u="1"/>
        <s v="Camila Pasquini de Souza" u="1"/>
        <s v="Camila Fernanda Moser" u="1"/>
        <s v="Roberto Giolo de Almeida" u="1"/>
        <s v="Francisco Chiaravalloti Neto" u="1"/>
        <s v="Bruno Leal Pastor de Carvalho" u="1"/>
        <s v="Cristian Andres O. Gonzalez" u="1"/>
        <s v="Nilton César Fiedler" u="1"/>
        <s v="Fundação Instituto de Administração" u="1"/>
        <s v="Paula Andressa de Oliveira" u="1"/>
        <s v="Cristiano Nunes Nesi" u="1"/>
        <s v="ACL Assistência e Comércio" u="1"/>
        <s v="Thiago Garrett" u="1"/>
        <s v="Renan Kovalczuk Portelinha" u="1"/>
        <s v="Bernard Cassiano Greim" u="1"/>
        <s v="Rodrigo Luiz Morais da Silva" u="1"/>
        <s v="Luis Enrique Sanchez" u="1"/>
        <s v="Rafhael Ksiaskiewcz Czovny" u="1"/>
        <s v="Metrohm" u="1"/>
        <s v="Dental Med" u="1"/>
        <s v="Powersys Solutions" u="1"/>
        <s v="Associação Brasileira de Antropologia" u="1"/>
        <s v="Guilherme Lima Strozzi" u="1"/>
        <s v="Izabela Maria Drozdowska Broering" u="1"/>
        <s v="Maria das Graças Cleophas Porto" u="1"/>
        <s v="Alan Ripoll Alves" u="1"/>
        <s v="Tiago Lima de Sousa" u="1"/>
        <s v="José Pinheiro Pertille" u="1"/>
        <s v="Giseli Klassem" u="1"/>
        <s v="Eduardo Salamuni" u="1"/>
        <s v="Romão Matheus Neto" u="1"/>
        <s v="Carolina Ferreira de Souza" u="1"/>
        <s v="Odair Milioni de Meira" u="1"/>
        <s v="Juliana de Oliveira Amatussi" u="1"/>
        <s v="Maycon Eduardo Matias" u="1"/>
        <s v="Ferdinando Afonso A. Iruretagoyena" u="1"/>
        <s v="MTEC" u="1"/>
        <s v="Nilson Maciel de Paula" u="1"/>
        <s v="Márcia Aparecida Fernandes" u="1"/>
        <s v="Antonio Camilo da Silva Filho" u="1"/>
        <s v="Renato Cesar G. Robert" u="1"/>
        <s v="Anton Paar" u="1"/>
        <s v="Maríndia Brites" u="1"/>
        <s v="Maria Marta Nolasco Chaves" u="1"/>
        <s v="Lucas Dalmolin Ciarnoschi" u="1"/>
        <s v="Eric de Camargo Smidt" u="1"/>
        <s v="Fabrício Salvador Vidal" u="1"/>
        <s v="MBF" u="1"/>
        <s v="Vanessa de Cassia Colatusso" u="1"/>
        <s v="Paula Cristina Neuburger de Oliveira" u="1"/>
        <s v="Jaçcione Pereira de Almeida" u="1"/>
        <s v="Ana Mart Schafaschek " u="1"/>
        <s v="Diego de Lima Sousa" u="1"/>
        <s v="Suelen Marquardt" u="1"/>
        <s v="Michael Andres Cruz Roa" u="1"/>
        <s v="Fernando Claudecir Erd" u="1"/>
        <s v="Aníbal de Moraes" u="1"/>
        <s v="Heloisa Ihle Giamberardino" u="1"/>
        <s v="Rafael de Carvalho Bueno" u="1"/>
        <s v="Marcella Lopes Guimarães" u="1"/>
        <s v="David José Pereira Deccache Alves" u="1"/>
        <s v="Nathany Andrea Wagenheimer Belmaia Amador" u="1"/>
        <s v="Josiane de Fátima G. Dias" u="1"/>
        <s v="Carlos Eduardo Zlatic" u="1"/>
        <s v="Ivani Nonato Silva" u="1"/>
        <s v="Márcia Helena de Souza Freire" u="1"/>
        <s v="Focus" u="1"/>
        <s v="Cristina Frutuoso Teixeira" u="1"/>
        <s v="Gustavo Goulart M. Moura" u="1"/>
        <s v="Daniela Rocha Drummond" u="1"/>
        <s v="Eziel Gualberto de Oliveira" u="1"/>
        <s v="Rodolfo Nogueira Coelho de Souza" u="1"/>
        <s v="Marley Conceição dos Santos" u="1"/>
        <s v="Lais Aline Grossel" u="1"/>
        <s v="Laboratta" u="1"/>
        <s v="Rodrigo Fernando Costa Marques" u="1"/>
        <s v="Ana Maria Raimundi" u="1"/>
        <s v="Melrian Schetz" u="1"/>
        <s v="Luiz Roberto Ribeiro Faria Junior" u="1"/>
        <s v="Everton Hillig" u="1"/>
        <s v="Felipe Lukacievicz Barbosa" u="1"/>
        <s v="Marcia Regina Calegari" u="1"/>
        <s v="Leonardo Avritzer" u="1"/>
        <s v="Madson Cortes de Almeida" u="1"/>
        <s v="Ruann Oswaldo C. da Silva" u="1"/>
        <s v="Filtros Curitiba" u="1"/>
        <s v="Nativa Lab" u="1"/>
        <s v="Marcela Caroline Sibim" u="1"/>
        <s v="Everaldo Marques de Lima Neto" u="1"/>
        <s v="Denis de Artur Carmonário" u="1"/>
        <s v="Rodrigo souza F. de Salles Graça" u="1"/>
        <s v="Claudia Schneck de Jesus" u="1"/>
        <s v="Andréa Grano Marques" u="1"/>
        <s v="Angelica Goes Morales" u="1"/>
        <s v="Simone Regina Didonet" u="1"/>
        <s v="Ícaro de Oliveira Vieira" u="1"/>
        <s v="ThÍaís Helena Sydenstriker" u="1"/>
        <s v="Emmanuell Diaz Carreño" u="1"/>
        <s v="Educationem" u="1"/>
        <s v="Luciane Dagostini" u="1"/>
        <s v="Felipe E. Znão de Souza" u="1"/>
        <s v="Shimadzu" u="1"/>
        <s v="Thiago Alves de Queiroz" u="1"/>
        <s v="Wagner Machado Nunan Zola" u="1"/>
        <s v="Mauro Lúcio Leitão Condé" u="1"/>
        <s v="Matheus Machado Vieira" u="1"/>
        <s v="MA2" u="1"/>
        <s v="Alini Nunes de Oliveira" u="1"/>
        <s v="Adriano Fabri" u="1"/>
        <s v="Leila Seleme Mariano Alves" u="1"/>
        <s v="Gabriel Agostini Orso" u="1"/>
        <s v="José Eduardo Gubaua" u="1"/>
        <s v="Arthur Emilio G. Ferreira" u="1"/>
        <s v="Europaische" u="1"/>
        <s v="Francisco Carlos Serbena" u="1"/>
        <s v="Claudinei Taborda da Silveira" u="1"/>
        <s v="INTERCOM" u="1"/>
        <s v="Azlab" u="1"/>
        <s v="Sidinei Magela Thomaz" u="1"/>
        <s v="Maite Cristina Tucholski Landal" u="1"/>
        <s v="Nelson Luis Mello Fernandes" u="1"/>
        <s v="Jeovane H. Alves" u="1"/>
        <s v="Leandro dos Santos Coelho" u="1"/>
        <s v="Betina Dittmar Blum" u="1"/>
        <s v="Maryam Darvish" u="1"/>
        <s v="Priscila Paola Dario" u="1"/>
        <s v="FERNÃO DE OLIVEIRA SALLES DOS SANTOS CRUZ" u="1"/>
        <s v="Larissa Mies Bombardi" u="1"/>
        <s v="Fabiana Aparecida Restalf" u="1"/>
        <s v="Paulo Roberto Arruda de Menezes" u="1"/>
        <s v="Carolina Mocelin Gomes Pires" u="1"/>
        <s v="André de Macedo Duarte" u="1"/>
        <s v="Rodrigo Nunes Xavier" u="1"/>
        <s v="Jose Luis Guedes dos Santos" u="1"/>
        <s v="Adriano Lange" u="1"/>
        <s v="Tiago Marafiga Degrandi" u="1"/>
        <s v="Sabrina Aparecida Fabrini" u="1"/>
        <s v="Huascar Fialho Pessali" u="1"/>
        <s v="Dailey Fischer" u="1"/>
        <s v="João Basilio Pereima Neto " u="1"/>
        <s v="Ana Paula Mikos" u="1"/>
        <s v="Gustavo Augusto Santos Elste" u="1"/>
        <s v="Bruna Franciele Iversen da Silva" u="1"/>
        <s v="Vinícius Fulber Garcia" u="1"/>
        <s v="Jocelito Buch Castro da Cruz" u="1"/>
        <s v="Cláudia Bueno dos Reis Martinez" u="1"/>
        <s v="Filipe Melo de Aguiar" u="1"/>
        <s v="Frings" u="1"/>
        <s v="Luciene Stamato Delazari" u="1"/>
        <s v="José Nicolao Julião " u="1"/>
        <s v="Eduardo da Silva" u="1"/>
        <s v="Claudia Cibele Bitdinger Cobalchini" u="1"/>
        <s v="Méri Frotscher" u="1"/>
        <s v="Clemax Couto Sant'Anna" u="1"/>
        <s v="Daulton Luiz Zulp" u="1"/>
        <s v="Paulo Cesar Flores Junior" u="1"/>
        <s v="Fátima Regina Fernandes Frighetto" u="1"/>
        <s v="Luciene da Costa Rodrigues" u="1"/>
        <s v="Edson Gil S. Júnior" u="1"/>
        <s v="Lara Ferreira Neves" u="1"/>
        <s v="Alex Pato" u="1"/>
        <s v="Francelise Bridi Cavassin" u="1"/>
        <s v="Fabrício José de Oliveira Ceschin" u="1"/>
        <s v="Ceres Berger Faraco" u="1"/>
        <s v="Hugo José L. Urdaneta" u="1"/>
        <s v="Life Tech" u="1"/>
        <s v="Ivan Assing da Silva" u="1"/>
        <s v="Angélica Massaroli" u="1"/>
        <s v="Lorena Carvalho da Paz" u="1"/>
        <s v="Juliana Varella Cruz" u="1"/>
        <s v="Renata Cristina de Sousa Nascimento Pereira" u="1"/>
        <s v="Isadora Nunes Petrucci" u="1"/>
        <s v="Henrique Candido de Oliveira" u="1"/>
        <s v="Roberto Pereira" u="1"/>
        <s v="Carla Fernanda Favaro" u="1"/>
        <s v="Gislaine Bonete da Cruz" u="1"/>
        <s v="Luis Alexandre Lomba" u="1"/>
        <s v="Fabio Alves da Silva Junior" u="1"/>
        <s v="Teclago" u="1"/>
        <s v="Yasmin da Silva Gonçalves da Rocha" u="1"/>
        <s v="Viviane Bagiotto Botton" u="1"/>
        <s v="Talita Cristina Rugeri" u="1"/>
        <s v="Guilherme Nishimura" u="1"/>
        <s v="Ambrosina Helena Ferreira Gontijo Pascutti" u="1"/>
        <s v="Ecológicas Oxigênio" u="1"/>
        <s v="Bruna Nunes da Silva " u="1"/>
        <s v="Luciano Caravalhais Gomes" u="1"/>
        <s v="Vanessa Ishibashi" u="1"/>
        <s v="Daiane Cristina da Rocha" u="1"/>
        <s v="Michele Trombim de Souza" u="1"/>
        <s v="Evaldo Toniolo Kubaski" u="1"/>
        <s v="Michele Trombin de Souza" u="1"/>
        <s v="Constanza M. de Los Rios Odebrecht" u="1"/>
        <s v="Jean Ferguson Pimentel" u="1"/>
        <s v="Laura Hoffmann de Oliveira" u="1"/>
        <s v="Luiz Antônio Alves Eva" u="1"/>
        <s v="Angela Ethelis Jimenez Martinez" u="1"/>
        <s v="Cícero Deschamps" u="1"/>
        <s v="Jeferson Machado Batista" u="1"/>
        <s v="Marciano da Costa Lima" u="1"/>
        <s v="Marina Gabriela Berchiol da Silva" u="1"/>
        <s v="Bruno Antonio Cerchi" u="1"/>
        <s v="Lio Serum" u="1"/>
        <s v="Valéria Cristina Vilhena" u="1"/>
        <s v="PAOLO RICCI" u="1"/>
        <s v="Ângelo Augusto Ebling" u="1"/>
        <s v="Jacquelini Romero Pereira" u="1"/>
        <s v="Pamela Natali Ferreira de Jesus" u="1"/>
        <s v="Daniela Nicole Ferreira" u="1"/>
        <s v="Wagner Oliveira Cortes" u="1"/>
        <s v="Flavia Donini Rossito" u="1"/>
        <s v="Emilio Graciliano Ferreira Mercuri" u="1"/>
        <s v="Adriana Araújo Cintra" u="1"/>
        <s v="Claudia A. dias" u="1"/>
        <s v="Barbara Carolina Gimenez" u="1"/>
        <s v="Keila Corrêa Bittencourt" u="1"/>
        <s v="Pedro Luis Atencia Gandara" u="1"/>
        <s v="Tobias Bernward Bleninger" u="1"/>
        <s v="Juarez Benigno Paes" u="1"/>
        <s v="rosangela W. Zulian" u="1"/>
        <s v="Erviegas" u="1"/>
        <s v="Matheus Oliveira Freitas" u="1"/>
        <s v="Emilton Lima Junior" u="1"/>
        <s v="Luciano Carvalhais Gomes" u="1"/>
        <s v="Angelo Roncalli Alencar Brayner" u="1"/>
        <s v="Mayna de Aquino" u="1"/>
        <s v="Taciana Aparecida Diesel" u="1"/>
        <s v="Isabella Karoline maba" u="1"/>
        <s v="Natálisa Rese" u="1"/>
        <s v="Danielle Ortiz de Ortiz" u="1"/>
        <s v="Daniel Bellucco Pozza" u="1"/>
        <s v="Cristina Rossi Nakayama" u="1"/>
        <s v="João Vicente de F. Latorraca" u="1"/>
        <s v="Helna Almeida de Araujo Góes" u="1"/>
        <s v="Giovanna Yumi Scorsim Omura" u="1"/>
        <s v="Lupe Furtado Alle" u="1"/>
        <s v="Tulio Alves Santana" u="1"/>
        <s v="Bruno Eckwert Demantova" u="1"/>
        <s v="Alan Guilherme Goonçalves" u="1"/>
        <s v="Gisele Yumi Ribeiro" u="1"/>
        <s v="Luciana Lopes F. Ribas" u="1"/>
        <s v="Lúcia Helena Sasseron" u="1"/>
        <s v="Silvia Cristina Osaki" u="1"/>
        <s v="Luiz Fernando Ferraz" u="1"/>
        <s v="Carlos Augusto Serbena" u="1"/>
        <s v="Joelma Leão Buchir" u="1"/>
        <s v="Vanessa Neves Hopner" u="1"/>
        <s v="Thiago Souza da Rosa" u="1"/>
        <s v="Marivania Rufato da Silva" u="1"/>
        <s v="Fabricia Lorrane Rodrigues Oliveira" u="1"/>
        <s v="Felipe Kurpiel Jose" u="1"/>
        <s v="Coffee Break" u="1"/>
        <s v="Saulo Silva Lima Filho" u="1"/>
        <s v="Paulo Roberto Homem de Góes" u="1"/>
        <s v="André Augusto R. Salgado" u="1"/>
        <s v="Robson andré Ar mindo" u="1"/>
        <s v="Fabiano Dahlke" u="1"/>
        <s v="Marcos Von Sperling" u="1"/>
        <s v="Uniscience" u="1"/>
        <s v="Renata Franciéli Moraes" u="1"/>
        <s v="Eco Comercial" u="1"/>
        <s v="Lorena Euclydes" u="1"/>
        <s v="Marcio Cunha Carlomagno" u="1"/>
        <s v="Monica A. Muller" u="1"/>
        <s v="Sebastian Alexi W. Caballero" u="1"/>
        <s v="Rafael Mendonça Duarte" u="1"/>
        <s v="Serena  Mucciolo" u="1"/>
        <s v="Sandra Duarte de Souza" u="1"/>
        <s v="Floptech" u="1"/>
        <s v="Tatiana Olivieri Catanzaro" u="1"/>
        <s v="Eduarda X. Dantas" u="1"/>
        <s v="César Javier Niche Mazzeo" u="1"/>
        <s v="Marcela Vergícia de medeiros" u="1"/>
        <s v="Ingrid de Almeida Rebechi" u="1"/>
        <s v="Terra Sul" u="1"/>
        <s v="Emmanoella Costa Guaraná Araújo" u="1"/>
        <s v="Ana Lúcia Crisostimo" u="1"/>
        <s v="José Eduardo Fornari Novo Junior" u="1"/>
        <s v="Leopoldo Malcorra de Almeida" u="1"/>
        <s v="Eduardo Henrique M. Pena" u="1"/>
        <s v="Master Lab" u="1"/>
        <s v="Lenira El Faro Zadra" u="1"/>
        <s v="Orbital" u="1"/>
        <s v="Mastersul" u="1"/>
        <s v="Life tecnhologies" u="1"/>
        <s v="Bárbara Thaís Poliselo de Sá" u="1"/>
        <s v="Ana Carolina Vilas-Boas" u="1"/>
        <s v="Francine Ceccon Claro Barchik" u="1"/>
        <s v="Ricardo Augusto Borba" u="1"/>
        <s v="Ana Carolina Lyra Brumat" u="1"/>
        <s v="Manuella Machado Godoi" u="1"/>
        <s v="Fundação Pesquisa Científica Ribeirão Preto" u="1"/>
        <s v="Caroline Kozak" u="1"/>
        <s v="Cristiana Simão Seixas" u="1"/>
        <s v="Fernanda Hänsch Beuren" u="1"/>
        <s v="Juliano Gracia Pessanha " u="1"/>
        <s v="José Paes de Almeida N. Pinto" u="1"/>
        <s v="H L P Comércio" u="1"/>
        <s v="Barbara Maichak de Carvalho" u="1"/>
        <s v="Paulo Henrique P. Cassimiro" u="1"/>
        <s v="Davi R. Tuchtenhagen" u="1"/>
        <s v="Sani de Carvalho Rutz da Silva" u="1"/>
        <s v="José Alberto Ramos Flor " u="1"/>
        <s v="Fábio Junkes Corrêa" u="1"/>
        <s v="Ellen Cristina de Oliveira Almeida" u="1"/>
        <s v="Camila Ribeiro de Almeida Rezende" u="1"/>
        <s v="Helayne Maieves" u="1"/>
        <s v="Fernanda Cavassana de Carvalho" u="1"/>
        <s v="Leandro José Bertoglio" u="1"/>
        <s v="Bruno Yuji Tarui" u="1"/>
        <s v="Gabriela Gomes Nogueira Sales" u="1"/>
        <s v="Francival Cardoso Félix" u="1"/>
        <s v="Vitalio Alfonso Reguera" u="1"/>
        <s v="Quatro G" u="1"/>
        <s v="Lucas José de Souza" u="1"/>
        <s v="Câmera" u="1"/>
        <s v="João Vitor Meza Bravo" u="1"/>
        <s v="Ana Paula Machado Marques" u="1"/>
        <s v="Adriane Regina Todeschini " u="1"/>
        <s v="Diomar Augusto de Quadros" u="1"/>
        <s v="Priscila Samaha Gonçalves" u="1"/>
        <s v="João Paulo da Exaltação Pascon" u="1"/>
        <s v="Luiz Alexandre Pinheiro Kosteczka" u="1"/>
        <s v="Patrícia Augustin Jaques Maillard" u="1"/>
        <s v="Caio Pedrinho da Silva" u="1"/>
        <s v="Larissa de Brum Passini" u="1"/>
        <s v="Lobov" u="1"/>
        <s v="Sidnei Machado" u="1"/>
        <s v="Carine Klauberg Silva" u="1"/>
        <s v="Patrick Derviche" u="1"/>
        <s v="Elidiomar R. da Silva" u="1"/>
        <s v="Aurea Junglos" u="1"/>
        <s v="Elizaveta Vishnyakova" u="1"/>
        <s v="Luciano da Silva Candemil" u="1"/>
        <s v="Edson Ribeiro Álvares" u="1"/>
        <s v="Iône Inês Pinson Slongo" u="1"/>
        <s v="Maria Julia Cunha Garcia" u="1"/>
        <s v="Dorotea Aparecida Hofelmann" u="1"/>
        <s v="João Pedro da Luz Neto" u="1"/>
        <s v="Ronaldo dos Santos Rodrigues" u="1"/>
        <s v="Pedro Almeida Rodrigo" u="1"/>
        <s v="Sérgio Antônio Netto" u="1"/>
        <s v="Eduardo Angeli" u="1"/>
        <s v="Beiramar" u="1"/>
        <s v="Fabeni" u="1"/>
        <s v="Ulisses Alves Arias" u="1"/>
        <s v="Alyne Costa" u="1"/>
        <s v="João Antônio Cyrino Zequi" u="1"/>
        <s v="Sambio" u="1"/>
        <s v="Sanbio" u="1"/>
        <s v="Thiago Oliari Ribeiro" u="1"/>
        <s v="Gabriela Neubert da Silva" u="1"/>
        <s v="José Marino Neto" u="1"/>
        <s v="Francinete R. Campos" u="1"/>
        <s v="Jenyfer Machado Vincentim" u="1"/>
        <s v="Diego leal" u="1"/>
        <s v="María Liliana Lukac de Stier" u="1"/>
        <s v="Daiane Vaiz Machado" u="1"/>
        <s v="Carla Fernanda Galvão Pereira" u="1"/>
        <s v="Maria Angélica Haddad" u="1"/>
        <s v="TPL Tamis" u="1"/>
        <s v="Renato Dente Luz" u="1"/>
        <s v="Caroline Willrich" u="1"/>
        <s v="Hans Ingo Weber" u="1"/>
        <s v="Michelle P. de Aguiar" u="1"/>
        <s v="Cláudia Carneiro Hecke Kruger" u="1"/>
        <s v="Andreza Azevedo Cunha" u="1"/>
        <s v="Paulo Ferracioli Silva " u="1"/>
        <s v="Cimone Rozendo de Souza" u="1"/>
        <s v="Celi Hirata" u="1"/>
        <s v="S Martins" u="1"/>
        <s v="Ana Elisa Vianna Magalhães" u="1"/>
        <s v="Sandra Patrícia Crispim" u="1"/>
        <s v="Alexandre Luiz da Silva" u="1"/>
        <s v="Emiko Yoshikawa Egry" u="1"/>
        <s v="Monique Hulshof" u="1"/>
        <s v="Fernanda Caroline Borato Xavier" u="1"/>
        <s v="Demian Castro " u="1"/>
        <s v="Antonio Nadson Mascarenhas Souza" u="1"/>
        <s v="Juliana Leithold" u="1"/>
        <s v="Ciro a. Oliveira Ribeiro" u="1"/>
        <s v="Jordana Furman" u="1"/>
        <s v="Gustavo Favini Mariz Maia" u="1"/>
        <s v="Proanálise" u="1"/>
        <s v="Carlos Cezar Cavassin Diniz" u="1"/>
        <s v="Prato Nobre" u="1"/>
        <s v="Renato Teodoro de Lima" u="1"/>
        <s v="Evandro Miguel Kuszera" u="1"/>
        <s v="Fábio Vieira Teixeira" u="1"/>
        <s v="Fernanda Grillo Rocha" u="1"/>
        <s v="Gustavo Henrique Oliveira" u="1"/>
        <s v="Andressa Tres" u="1"/>
        <s v="Jenyfer Machado Vicentim" u="1"/>
        <s v="Thiago Costa Lisboa" u="1"/>
        <s v="Armando Bergamin Filho" u="1"/>
        <s v="Irian Thais Costa" u="1"/>
        <s v="Giselle Schimidt A. Diaz Merino" u="1"/>
        <s v="Adriano da Silva" u="1"/>
        <s v="Simone Aparecida Lopes-Herrera" u="1"/>
        <s v="Cleusa Wu Teng" u="1"/>
        <s v="Dayane Alberton" u="1"/>
        <s v="Larissa Brum Leite G. Pinheiro" u="1"/>
        <s v="Márcio Pereira da Rocha" u="1"/>
        <s v="Letícia Graziela C. Santos" u="1"/>
        <s v="Erika Ivanna Araya" u="1"/>
        <s v="Eric Eduardo Bunese" u="1"/>
        <s v="Rodrigo Pereira Medeiros" u="1"/>
        <s v="Jacqueline Aparecida Vieira" u="1"/>
        <s v="Hanna" u="1"/>
        <s v="Miguel Angelo Stipp Basei" u="1"/>
        <s v="Alfredo Noel Iusem" u="1"/>
        <s v="Ligia Ferreira G. da Luz" u="1"/>
        <s v="Amanda Araújo Soares" u="1"/>
        <s v="Enrique Coraza de los Santos" u="1"/>
        <s v="Maurizio Radloff Barghouti" u="1"/>
        <s v="Vinícius Nicastro Honesko" u="1"/>
        <s v="Nádia Perine Catarino Chisté" u="1"/>
        <s v="Gláucia Bueno Pereira Neto" u="1"/>
        <s v="Ana Paula Merenda Richarde" u="1"/>
        <s v="Brit" u="1"/>
        <s v="Marianna Gonçalves" u="1"/>
        <s v="Larissa Rachel Wolf" u="1"/>
        <s v="Maria Celi Ramos da Cruz Scalon" u="1"/>
        <s v="Aline Mara de Oliveira" u="1"/>
        <s v="Katia Campos de Almeida" u="1"/>
        <s v="Betina Harmel" u="1"/>
        <s v="Roberto Bolzani Filho" u="1"/>
        <s v="Cristina Scheibe Wolff" u="1"/>
        <s v="Neusa Sawczuk Von Eggert" u="1"/>
        <s v="Claudia Tartaglia Reis" u="1"/>
        <s v="Pietro Di Bernardo Neto" u="1"/>
        <s v="Maria José jeronimo Ponte" u="1"/>
        <s v="Jéssyca Slompo Freitas" u="1"/>
        <s v="Guilherme Marques Moura" u="1"/>
        <s v="Luciane Maria Fadel" u="1"/>
        <s v="Giulia Fischer Maccori" u="1"/>
        <s v="Daniella Pereira Barbosa" u="1"/>
        <s v="Eunice André " u="1"/>
        <s v="Kênia Barreiro de Souza" u="1"/>
        <s v="Mateus Santos de Freitas Martins" u="1"/>
        <s v="Alexsandro B. da Cunha" u="1"/>
        <s v="Nara Marilene Oliveira Girardon Perlini" u="1"/>
        <s v="Probiomas" u="1"/>
        <s v="Meri Bordignon Nogueira" u="1"/>
        <s v="Jair Antunes" u="1"/>
        <s v="Luis Schuartz" u="1"/>
        <s v="Hugo Juliano Hermógenes da Silva" u="1"/>
        <s v="Sintese" u="1"/>
        <s v="Pac Logística" u="1"/>
        <s v="Dsyslab Produtos e Equipamentos" u="1"/>
        <s v="Marcia Ramos May" u="1"/>
        <s v="Jorge Luiz Moretti de Souza" u="1"/>
        <s v="Renata Cristina de S. N. Pereira" u="1"/>
        <s v="Janete Rosane Fabro" u="1"/>
        <s v="Breno Menezes de Campos" u="1"/>
        <s v="A &amp; C Comercial" u="1"/>
        <s v="Cristovão Vicente Scapulatempo Fernandes" u="1"/>
        <s v="Marina dos Santos" u="1"/>
        <s v="João Roberto dos Santos" u="1"/>
        <s v="Ana Paula Soliman" u="1"/>
        <s v="Rafael Batista" u="1"/>
        <s v="Luis Carlos Paschoarelli" u="1"/>
        <s v="Angular Saúde" u="1"/>
        <s v="Marcio Antonio da Silva" u="1"/>
        <s v="Mariana Alves Ibarr" u="1"/>
        <s v="Ana Elisa Bauer de Camargo Silva" u="1"/>
        <s v="Angela Maria Echeverry Tobon" u="1"/>
        <s v="André Irazoqui de Lima" u="1"/>
        <s v="Marta Denise da Rosa Jardim" u="1"/>
        <s v="Angelita Rettore de Araujo Zanella" u="1"/>
        <s v="Jacy Alves de Seixas" u="1"/>
        <s v="Fabio Fernandes" u="1"/>
        <s v="Pauxi Gentil Nunes Filho" u="1"/>
        <s v="Gabriel Armando Nicaretta" u="1"/>
        <s v="Yader Alfonso Guerrero Pérez " u="1"/>
        <s v="Jairo Calderari de Oliveira Junior" u="1"/>
        <s v="Camila Confortin" u="1"/>
        <s v="Antonio Padilha Feltrin" u="1"/>
        <s v="ALBR" u="1"/>
        <s v="Claudio Ribeiro de Lucinda" u="1"/>
        <s v="Aline Mitie b. Budal" u="1"/>
        <s v="Robert Martins da Silva" u="1"/>
        <s v="Andrea Galudht Santacruz Jaramillo" u="1"/>
        <s v="Perkin Elmer" u="1"/>
        <s v="Thiago Linhares Drummond" u="1"/>
        <s v="Isabel Cortez Christiano de Souza" u="1"/>
        <s v="Fernanda Carolina Colere Frohlich" u="1"/>
        <s v="Vania Vicente" u="1"/>
        <s v="Janilce dos Santos Negrão Messias" u="1"/>
        <s v="Roger Behling" u="1"/>
        <s v="Andrés Miguel Acevedo" u="1"/>
        <s v="Rafael Lima Oliveira" u="1"/>
        <s v="Aline Krolow Soares" u="1"/>
        <s v="Juliana Geremias Chichorro​" u="1"/>
        <s v="Marcell Mariano Correa Maceno" u="1"/>
        <s v="Natália Tavares de Azevedo" u="1"/>
        <s v="Marcela Vergínia de Medeiros" u="1"/>
        <s v="Alexandre de Oliveira T. Carrasco" u="1"/>
        <s v="Guilherme Vieira de Brito" u="1"/>
        <s v="Maristela Candido" u="1"/>
        <s v="Daniel Luís Andrade e Silva" u="1"/>
        <s v="Murilo Lacerda Barddal" u="1"/>
        <s v="Bruno Almeida Guimarães" u="1"/>
        <s v="VIVO" u="1"/>
        <s v="Francisco Paulo Jamil Almeida Marques" u="1"/>
        <s v="Ana Paula Muhlenhoff" u="1"/>
        <s v="Angela Cristina dos Santos Forstner" u="1"/>
        <s v="Leonardo Silva De Lima" u="1"/>
        <s v="Isabele Batista Mitozo" u="1"/>
        <s v="Camila Santos Silveira" u="1"/>
        <s v="Angelo Roncelli Alencar Brayner" u="1"/>
        <s v="Tainara Cristina Goes" u="1"/>
        <s v="Jeremy Adelman " u="1"/>
        <s v="DB" u="1"/>
        <s v="Marcelo da Rosa Alexandre" u="1"/>
        <s v="Francisco Henrique de Oliveira" u="1"/>
        <s v="André Luis D. dos Santos" u="1"/>
        <s v="Silvia Pereira G. de Moraes" u="1"/>
        <s v="Ruann Oswaldo Carvalho da Silva" u="1"/>
        <s v="Elias Procópio Duarte Junior" u="1"/>
        <s v="Diego Rafael Lucio" u="1"/>
        <s v="Marlova Teresinha Fritzen" u="1"/>
        <s v="Larissa Liz Odreski Ramina" u="1"/>
        <s v="André Luiz Felix Rodacki" u="1"/>
        <s v="Mireli Trombin de Souza" u="1"/>
        <s v="Thaise kemer" u="1"/>
        <s v="Rúbia Eliza de Oliveira Schultz Ascari" u="1"/>
        <s v="Suzani Cassiani" u="1"/>
        <s v="Mariana Martins Villaça" u="1"/>
        <s v="Arno Fritz das Neves Brandes" u="1"/>
        <s v="Daniel Piotto" u="1"/>
        <s v="Aline Luiza Konell" u="1"/>
        <s v="Life" u="1"/>
        <s v="Debates e Equações" u="1"/>
        <s v="Acácia Maria Lourenço Nasr" u="1"/>
        <s v="MCZ Fontes" u="1"/>
        <s v="Patrick Schimidt" u="1"/>
        <s v="Geral Shopping" u="1"/>
        <s v="Sthaylanny Silveira Flaviano" u="1"/>
        <s v="Saadia Nassik" u="1"/>
        <s v="Cristiano Osinski" u="1"/>
        <s v="Clélia A. Hiruma-Lima" u="1"/>
        <s v="Danilo Candido Vieira" u="1"/>
        <s v="Jucélia Iantas" u="1"/>
        <s v="Danilo Eduardo Rozane" u="1"/>
        <s v="Caio Silva dos Anjos" u="1"/>
        <s v="Alexandre Leseur dos Santos" u="1"/>
        <s v="Jefferson Mainardes" u="1"/>
        <s v="Juliana Feltrin de Souza Caparroz" u="1"/>
        <s v="Viguist" u="1"/>
        <s v="Rodrigo Claudino Clemente" u="1"/>
        <s v="Mário César Vieira" u="1"/>
        <s v="Glaciela Kaschuk" u="1"/>
        <s v="Ana Lucia Brozoski" u="1"/>
        <s v="João Vicente de Figueiredo" u="1"/>
        <s v="Cláudia Helena Daher" u="1"/>
        <s v="Maycon Thuan Saturnino da Silva" u="1"/>
        <s v="Isabela Simões Bueno" u="1"/>
        <s v="Rafael de Castro Andrade" u="1"/>
        <s v="Marco Aurelio Carbone Carneiro" u="1"/>
        <s v="DBR" u="1"/>
        <s v="Paul Rateau" u="1"/>
        <s v="Vagner Barreto Rodrigues " u="1"/>
        <s v="Marcos Lucio Corazza" u="1"/>
        <s v="Fernanda Andrade dos Santos" u="1"/>
        <s v="CARLOS HENRIQUE COIMBRA" u="1"/>
        <s v="Estevan rafael D. Bruginski" u="1"/>
        <s v="Fernando Mazzilli Louzada " u="1"/>
        <s v="Chromastore" u="1"/>
        <s v="Patrícia Barcelos Costa" u="1"/>
        <s v="Anderson Zampier Ulbrich" u="1"/>
        <s v="dilson Colman Cassaro" u="1"/>
        <s v="Bruna Fernanda H. Bomm" u="1"/>
        <s v="Pablo Ornelas Rosa" u="1"/>
        <s v="Dirceu Bagio" u="1"/>
        <s v="Gisele Klassem" u="1"/>
        <s v="Fabrício Rachadel Costa" u="1"/>
        <s v="Richard Demo Souza" u="1"/>
        <s v="Lucia Becker Carpena" u="1"/>
        <s v="Eduardo Yassuda" u="1"/>
        <s v="Angela Tais Mattei da Silva" u="1"/>
        <s v="Caroline Maria Martin" u="1"/>
        <s v="Andressa Zanella" u="1"/>
        <s v="Ana Paula Myszczuk" u="1"/>
        <s v="Werther Holzer" u="1"/>
        <s v="Angela Zaccaron da Silva" u="1"/>
        <s v="Research" u="1"/>
        <s v="Miguel Antonio Tupinambá Araujo Souza" u="1"/>
        <s v="Paulo Roberto Neves Costa" u="1"/>
        <s v="All Lab" u="1"/>
        <s v="Molecular" u="1"/>
        <s v="GN1" u="1"/>
        <s v="Rodrigo Condé Alves" u="1"/>
        <s v="Francirosy Campos Barbosa " u="1"/>
        <s v="Nicole Cristine Laureanti" u="1"/>
        <s v="Vivian Cristhiane Monteiro Pereira" u="1"/>
        <s v="Cláudio da Cunha" u="1"/>
        <s v="Carla Gomes de Albuquerque" u="1"/>
        <s v="Carlos Eduardo Lopes" u="1"/>
        <s v="Maria Cristina Gaglianone" u="1"/>
        <s v="Lucineia de Fatima Chaski Ribeiro" u="1"/>
        <s v="CPPG" u="1"/>
        <s v="SISCOMEX" u="1"/>
        <s v="Lab+" u="1"/>
        <s v="Natália Ferreira de Paula" u="1"/>
        <s v="Pedro Fernandes Galé" u="1"/>
        <s v="Matheus Maciel Alcantara Salles" u="1"/>
        <s v="Renan Zunta Raia" u="1"/>
        <s v="Liége Fernanda Wosiacki " u="1"/>
        <s v="María Soledad Falabella Luco" u="1"/>
        <s v="Jhonny Sousa Ferreira" u="1"/>
        <s v="Galeria dos Esportes" u="1"/>
        <s v="Thamara Petroli" u="1"/>
        <s v="Carolina de Lima Adam" u="1"/>
        <s v="Sophie-Jan Arrien" u="1"/>
        <s v="Ana Lúcia Lindroth Dauner" u="1"/>
        <s v="Angeline Martini" u="1"/>
        <s v="Hugh Mattew Lacey" u="1"/>
        <s v="Flávia Iankowski C. Pereira" u="1"/>
        <s v="Rafael Alves de Souza" u="1"/>
        <s v="Jéssica Alline Pereira Rodrigues Alves da Silva" u="1"/>
        <s v="Carlos Alberto Pedroso Junior" u="1"/>
        <s v="Beatriz Marques Assad" u="1"/>
        <s v="Marcos Francisco Napolitano De Eugênio" u="1"/>
        <s v="Elida Marina Nogueira" u="1"/>
        <s v="Pablo Rubén Mariconda" u="1"/>
        <s v="Henrique da Costa Valério Quagliato" u="1"/>
        <s v="Fernando Aparecido Dias Radomski" u="1"/>
        <s v="Anahi Chechia do Couto" u="1"/>
        <s v="Antônio Fernando S. Aamaral" u="1"/>
        <s v="Francisco José de Castro" u="1"/>
        <s v="Londrivet" u="1"/>
        <s v="Anna Claudia Fischer" u="1"/>
        <s v="Patrícia Diniz" u="1"/>
        <s v="Eduardo Martins Borges" u="1"/>
        <s v="Luiz Antonio Pessan" u="1"/>
        <s v="Ana Gabriela Texeira" u="1"/>
        <s v="Carolina Paula de Almeida" u="1"/>
        <s v="Rodrigo Turin" u="1"/>
        <s v="Paulo Ferraciolo Silva" u="1"/>
        <s v="Henri Francis Ternes de Oliveira" u="1"/>
        <s v="Bruna Camila Bersani" u="1"/>
        <s v="Leonardo Martins Graça" u="1"/>
        <s v="Analice Costacurta Brandi" u="1"/>
        <s v="Rodrigo Rossi Horochovski" u="1"/>
        <s v="Ivandro Klein" u="1"/>
        <s v="Selma Aparecida Bassoli" u="1"/>
        <s v="Egon Schnitzler" u="1"/>
        <s v="Maria Angélica Binotto" u="1"/>
        <s v="José Otávio Motta Pompeu e Silva" u="1"/>
        <s v="Cultilab" u="1"/>
        <s v="Ana Paula Mussi Szabo Cherobim" u="1"/>
        <s v="Tayná de Oliveira Lopes" u="1"/>
        <s v="Metal Flor" u="1"/>
        <s v="Alloma Noara Pereira Modzelewski" u="1"/>
        <s v="Rodolfo Coelho N. de Souza" u="1"/>
        <s v="Pamela de Souza Prim" u="1"/>
        <s v="André Gustavo Hochuli" u="1"/>
        <s v="João Ricardo dos Santos Rosa" u="1"/>
        <s v="Gislene Daiana Martins" u="1"/>
        <s v="Adonai" u="1"/>
        <s v="Maria do Carmo Fernandes Lourenço Haddad" u="1"/>
        <s v=" Marcelo José da Silva " u="1"/>
        <s v="FS Software" u="1"/>
        <s v="Claudia Robbi Sluter" u="1"/>
        <s v="Giovanna Carla Barreto" u="1"/>
        <s v="Forlab Express" u="1"/>
        <s v="Fabiana Antunes de Andrade" u="1"/>
        <s v="Rafael Cedric Moller Meneghini" u="1"/>
        <s v="Lauryne Desirée Alves da Silveira" u="1"/>
        <s v="Estela Dibo Soares" u="1"/>
        <s v="Eduardo Suza da Silva" u="1"/>
        <s v="Maria Kelviane Gomes" u="1"/>
        <s v="Denis Leonardo Santos" u="1"/>
        <s v="Matheus Pacheco Perbiche" u="1"/>
        <s v="Morgana Stegemann" u="1"/>
        <s v="FGUCM (Importação)" u="1"/>
        <s v="Estephanie Laura Nottar Escobar" u="1"/>
        <s v="Débora Gonçalces Alencar" u="1"/>
        <s v="Michely Lais de Oliveira" u="1"/>
        <s v="Paula Balseiro" u="1"/>
        <s v="Arthur Lima de Ávila" u="1"/>
        <s v="Lanny Kapes Nogueira" u="1"/>
        <s v="Luis Felipe Vergara Maldonado" u="1"/>
        <s v="Niltonci Batista Chaves" u="1"/>
        <s v="Mariana Perez dos Santos" u="1"/>
        <s v="Adriana Bittencourt Campaner" u="1"/>
        <s v="Amabily bohn" u="1"/>
        <s v="Cristiane Pizzutti dos Santos" u="1"/>
        <s v="Jovanir Inês Muller Fernandes" u="1"/>
        <s v="Rodrigo Eduardo Botelho Francisco" u="1"/>
        <s v="Jairo Calderari de Oliveira" u="1"/>
        <s v="Larissa Cristina Bernardo Gonçalves" u="1"/>
        <s v="Caroline Maruchi de Oliveira" u="1"/>
        <s v="Bianca Cristini da Silva" u="1"/>
        <s v="BR4SCIENCE" u="1"/>
        <s v="Luiz Antonio Cabello Norder" u="1"/>
        <s v="João Bosco Augusto London Junior" u="1"/>
        <s v="Silvina Ines Jensen" u="1"/>
        <s v="Caio Lopes Mello" u="1"/>
        <s v="Hailton Felipe Guiomarino" u="1"/>
        <s v="Maria Ângela Machado Fernandes" u="1"/>
        <s v="Luis Fernando Ragognette" u="1"/>
        <s v="Lena VirgÍnia S. Monteiro" u="1"/>
        <s v="Silvana Aparecida da Silva" u="1"/>
        <s v="Ana Elizabete Ferreira" u="1"/>
        <s v="Bárbara Kathleen Nascimento Canto" u="1"/>
        <s v="Rafael Palermo Buti" u="1"/>
        <s v="Joice Maria da Cunha" u="1"/>
        <s v="Fernando de Paula Leonel" u="1"/>
        <s v="Marco Antônio Silveira" u="1"/>
        <s v="Thiago Cardoso Silva" u="1"/>
        <s v="Janaina Socolovski Biava" u="1"/>
        <s v="Suellen Teixeira Zavadzki de Pauli" u="1"/>
        <s v="Carlos Gilberto Carlotti Junior" u="1"/>
        <s v="Camilla de Azevedo Pinheiro Hoshino" u="1"/>
        <s v="Hugo Bruno Correa Molinari " u="1"/>
        <s v="Débora Raquel Faria" u="1"/>
        <s v="Guilherme Suguinoshita" u="1"/>
        <s v="Jéssica Miranda dos Santos" u="1"/>
        <s v="Adelar Heinsfeld" u="1"/>
        <s v="Elaine Della G. Soares" u="1"/>
        <s v="Gilvani Alves de Araújo" u="1"/>
        <s v="Sonia Mara Raboni" u="1"/>
        <s v="Sheila Rezler Wosiacki" u="1"/>
        <s v="Erimed" u="1"/>
        <s v="João Paulo Bozina Pine" u="1"/>
        <s v="Thiago da Silva" u="1"/>
        <s v="Tatiana Galieta Nascimento" u="1"/>
        <s v="Mattana" u="1"/>
        <s v="Renan Domingos Merlin Greca" u="1"/>
        <s v="Liceri" u="1"/>
        <s v="Sérgio Luis Zani" u="1"/>
        <s v="Sinpase Biotecnologia Ltda" u="1"/>
        <s v="Mariana Kleina" u="1"/>
        <s v="Tilesa Kenes" u="1"/>
        <s v="Beatriz Brito Teles" u="1"/>
        <s v="Luana Marina de Castro Mendonça" u="1"/>
        <s v="Claudio Dariva" u="1"/>
        <s v="AGEM" u="1"/>
        <s v="Rodrigo Seefeld" u="1"/>
        <s v="Valentin Cóppola Segoyia" u="1"/>
        <s v="Laborglas" u="1"/>
        <s v="Dalton Luiz Schiessel" u="1"/>
        <s v="Olívia Prado Schiavon" u="1"/>
        <s v="Andressa Cavalheiro Ramos" u="1"/>
        <s v="Jamille da Silveira" u="1"/>
        <s v="Marcia Helena B. Pinto" u="1"/>
        <s v="S.B. Computação" u="1"/>
        <s v="Thiago Fernandes Martins" u="1"/>
        <s v="Katia Christina Zuffellato Ribas" u="1"/>
        <s v="Probioma" u="1"/>
        <s v="Fabiana Frigo Souza" u="1"/>
        <s v="FUNEP" u="1"/>
        <s v="Marlene Tamanini" u="1"/>
        <s v="ANTONIO EDUARDO MARTINELLI" u="1"/>
        <s v="Cléverson Roberto da Luz" u="1"/>
        <s v="Fernando Nunes Gouveia" u="1"/>
        <s v="Tecnoglobo" u="1"/>
        <s v="Renata Faier Calegário" u="1"/>
        <s v="Matheus Pereira Nogueira e Silva" u="1"/>
        <s v="Kleber" u="1"/>
        <s v="Marcos Aurélio Pelegrina" u="1"/>
        <s v="André Leonardo Bortolotto Buck" u="1"/>
        <s v="Mariana Ferraz de Oliveira" u="1"/>
        <s v="Edson Antonio da Silva" u="1"/>
        <s v="Ítalo Rockenbach Amaral" u="1"/>
        <s v="Rosane Cardoso de Araújo" u="1"/>
        <s v="Cláudio De Sá M. Júnior" u="1"/>
        <s v="Elen de Arruda Marins" u="1"/>
        <s v="Michel Ehrlich" u="1"/>
        <s v="Thales Baggio Portugal" u="1"/>
        <s v="Wlamyra Ribeiro de Albuquerque" u="1"/>
        <s v="ZS Têxtil" u="1"/>
        <s v="Lays Gonçalves da Silva" u="1"/>
        <s v="Cassio Roberto Padilha" u="1"/>
        <s v="Francisco José Gaspar Lorenz" u="1"/>
        <s v="Sigma-Aldrich" u="1"/>
        <s v="José Wilson Vieira Flauzino" u="1"/>
        <s v="Ana Paula de Azevedo Pasqualini" u="1"/>
        <s v="Síntese" u="1"/>
        <s v="Igor Sulaiman Said felicio Borck" u="1"/>
        <s v="Daniel Carvalho Granemann" u="1"/>
        <s v="M A 2" u="1"/>
        <s v="Heloísa Amaral Gaspar Gonçalves" u="1"/>
        <s v="A2Z" u="1"/>
        <s v="Cynthia Ening" u="1"/>
        <s v="marcos V. G. Alves" u="1"/>
        <s v="Joyce Aparecida Ramos dos Santos" u="1"/>
        <s v="Carolina Cafisso Bueno" u="1"/>
        <s v="Vera Maria Peters" u="1"/>
        <s v="Schneider Research" u="1"/>
        <s v="Ana Marta Schafaschek" u="1"/>
        <s v="Rafael Fontes Souto" u="1"/>
        <s v="FGM" u="1"/>
        <s v="João Pedro W. Bernardi" u="1"/>
        <s v="Alex Bruno Kraemer" u="1"/>
        <s v="Francisco Paulo Jamil Almeida Marques " u="1"/>
        <s v="Soc.Bras.Zootecnia" u="1"/>
        <s v="Henrique Degraf" u="1"/>
        <s v="Cubo Multimídia" u="1"/>
        <s v="Calibry" u="1"/>
        <s v="Margarete Casagrande Lass Erbe" u="1"/>
        <s v="Diego Rafael Lucio " u="1"/>
        <s v="Natasha Malveira Costa Valentim " u="1"/>
        <s v="Leonardo Ereno Tadielo" u="1"/>
        <s v="André José Ribeiro Guimarães" u="1"/>
        <s v="Luan Felipe Gomes Silva de Lima" u="1"/>
        <s v="Marta Helena de Freitas" u="1"/>
        <s v="Naiara Sandi de Almeida Alcantara" u="1"/>
        <s v="Ricanda Meira Teixeira" u="1"/>
        <s v="Biotecc" u="1"/>
        <s v="Daniela de A. Cabrini" u="1"/>
        <s v="Marcio Rogerio de Souza" u="1"/>
        <s v="Luiza Moura Schnitzler" u="1"/>
        <s v="João Henrique Mine" u="1"/>
        <s v="William Barbosa Gomes" u="1"/>
        <s v="Franciele Beal" u="1"/>
        <s v="César Augusto Dartora" u="1"/>
        <s v="Willian Barbosa Gomes" u="1"/>
        <s v="Cleiton Frigo" u="1"/>
        <s v="Rivanda Meira Teixeira" u="1"/>
        <s v="Giovana Carla Barreto" u="1"/>
        <s v="Angélica Rocha de Freitas Melhem" u="1"/>
        <s v="Alisson Andrey Puska" u="1"/>
        <s v="Geciely Munaretto Fogaça de Almeida " u="1"/>
        <s v="Ana Maria R. V. C. Cesar" u="1"/>
        <s v="Giuliano Obici" u="1"/>
        <s v="Graziela Baptista Vidaurre Dambroz" u="1"/>
        <s v="Francyelle Calegari" u="1"/>
        <s v="Joielan Xipaia dos Santos" u="1"/>
        <s v="Ana Tereza Bittencourt Guimarães" u="1"/>
        <s v="Angélica Massarolli" u="1"/>
        <s v="Paulo Oliveira Camargo" u="1"/>
        <s v="Moisés Alves Soares" u="1"/>
        <s v="Hugo Bornatowski " u="1"/>
        <s v="Jorge Wenda" u="1"/>
        <s v="Wesley" u="1"/>
        <s v="Bruno de Carvalho Fantini" u="1"/>
        <s v="Arremate" u="1"/>
        <s v="S. D. Teixeira" u="1"/>
        <s v="Concepta Pimentel" u="1"/>
        <s v="Alexander Christian Vibrans" u="1"/>
        <s v="Fabio Andre Machado Porto" u="1"/>
        <s v="Ernesto Frederico Hartmann Sobrinho" u="1"/>
        <s v="José Augusto Spiazzi Favarin" u="1"/>
        <s v="Jordana Dinorá de Lima" u="1"/>
        <s v="Lucas Augusto Kaminski" u="1"/>
        <s v="Rafael Mendonça Duarte " u="1"/>
        <s v="Patricia Klarmann Ziegelmann" u="1"/>
        <s v="Lucas de Paula Soares" u="1"/>
        <s v="André Felipe Hess" u="1"/>
        <s v="Interprise" u="1"/>
        <s v="Sergio Mazurek Tebcherani" u="1"/>
        <s v="Luis Fernando Quintino Pereira Marchesi" u="1"/>
        <s v="Bruna Kovalsyki" u="1"/>
        <s v="ABBA" u="1"/>
        <s v="Scielab" u="1"/>
        <s v="Edilson Caron" u="1"/>
        <s v="AGBT" u="1"/>
        <s v="Sérgio Luis Roehrs Barroso" u="1"/>
        <s v="Vinicius Fulber Garcia" u="1"/>
        <s v="Flávio Denis Dias Veloso" u="1"/>
        <s v="Carla Galvão Spinillo" u="1"/>
        <s v="Cristina Maria P. C. Gerling" u="1"/>
        <s v="S.D." u="1"/>
        <s v="Melyssa Kmeicick" u="1"/>
        <s v="Clarice Cohn" u="1"/>
        <s v="Lenir Fátima Gotz" u="1"/>
        <s v="Rodrigo Constante Martins" u="1"/>
        <s v="Valter Afonso Vieira" u="1"/>
        <s v="Helen Estima Lazzari" u="1"/>
        <s v="Albert Matheus Melinski" u="1"/>
        <s v="Maria de Fátima Quintal de Freitas" u="1"/>
        <s v="Amanda Benites Viescinski" u="1"/>
        <s v="Tairon Villi Neves da Silva" u="1"/>
      </sharedItems>
    </cacheField>
    <cacheField name="CPF/CNPJ" numFmtId="0">
      <sharedItems containsNonDate="0" containsString="0" containsBlank="1" count="1">
        <m/>
      </sharedItems>
    </cacheField>
    <cacheField name="Valor" numFmtId="44">
      <sharedItems containsBlank="1" containsMixedTypes="1" containsNumber="1" minValue="0" maxValue="25000"/>
    </cacheField>
    <cacheField name="Saldo" numFmtId="43">
      <sharedItems containsBlank="1" containsMixedTypes="1" containsNumber="1" minValue="-2096.179999999993" maxValue="243524" count="426">
        <n v="24.902597402597394"/>
        <n v="144.31700598173995"/>
        <n v="2070.9"/>
        <s v=""/>
        <n v="19176.560000000001"/>
        <n v="67677.31"/>
        <n v="7192.57"/>
        <n v="53469.490000000005"/>
        <n v="3916.89"/>
        <n v="15218.349999999999"/>
        <n v="43889.789999999994"/>
        <n v="34049.199999999997"/>
        <n v="55007.87"/>
        <n v="5350"/>
        <n v="12956.279999999999"/>
        <n v="4309.46"/>
        <n v="6918.54"/>
        <n v="26708.7"/>
        <n v="41945.279999999999"/>
        <n v="23249.339999999997"/>
        <n v="4144.38"/>
        <n v="35960.380000000005"/>
        <n v="26000"/>
        <n v="38142.03"/>
        <n v="33480.06"/>
        <n v="3776"/>
        <n v="9234.9599999999991"/>
        <n v="8312.08"/>
        <n v="30977.95"/>
        <n v="3249.07"/>
        <n v="7506.32"/>
        <n v="12506.96"/>
        <n v="4370.9799999999996"/>
        <n v="86168.2"/>
        <n v="45263.930000000008"/>
        <n v="12445.12"/>
        <n v="5849.3700000000008"/>
        <n v="23717.739999999998"/>
        <n v="34992.58"/>
        <n v="95073.530000000013"/>
        <n v="19419"/>
        <n v="52473.98"/>
        <n v="36234.129999999997"/>
        <n v="13578.4"/>
        <n v="47013.799999999996"/>
        <n v="10701.93"/>
        <n v="31640.55"/>
        <n v="30414.86"/>
        <n v="361.04"/>
        <n v="8188.47"/>
        <n v="1650"/>
        <n v="12153.130000000001"/>
        <n v="35526.839999999997"/>
        <n v="28312.400000000001"/>
        <n v="4575.59"/>
        <n v="35587.089999999997"/>
        <n v="10555.14"/>
        <n v="17620.919999999998"/>
        <n v="7889.97"/>
        <n v="27349.24"/>
        <n v="8735"/>
        <m/>
        <n v="0" u="1"/>
        <n v="450.02999999999884" u="1"/>
        <n v="24536.87" u="1"/>
        <n v="67605.989999999991" u="1"/>
        <n v="57179.37" u="1"/>
        <n v="4920.95" u="1"/>
        <n v="92216.94" u="1"/>
        <n v="55312.98" u="1"/>
        <n v="31040.76" u="1"/>
        <n v="23445.510000000002" u="1"/>
        <n v="88789.4" u="1"/>
        <n v="42111.78" u="1"/>
        <n v="16348.06" u="1"/>
        <n v="8000" u="1"/>
        <n v="64561.540000000008" u="1"/>
        <n v="11133" u="1"/>
        <n v="19900.490000000002" u="1"/>
        <n v="22369.339999999997" u="1"/>
        <n v="33533.099999999991" u="1"/>
        <n v="34505.22" u="1"/>
        <n v="14600" u="1"/>
        <n v="35290.42" u="1"/>
        <n v="230911.17" u="1"/>
        <n v="1450" u="1"/>
        <n v="1125" u="1"/>
        <n v="12807.4" u="1"/>
        <n v="39800.97" u="1"/>
        <n v="3648.89" u="1"/>
        <n v="24004.75" u="1"/>
        <n v="65918.48" u="1"/>
        <n v="24943.449999999997" u="1"/>
        <n v="51777.719999999994" u="1"/>
        <n v="38887.18" u="1"/>
        <n v="4022.0499999999997" u="1"/>
        <n v="5751.87" u="1"/>
        <n v="23994.9" u="1"/>
        <n v="4272.0499999999993" u="1"/>
        <n v="19057.5" u="1"/>
        <n v="7346.28" u="1"/>
        <n v="3199.7600000000093" u="1"/>
        <n v="55503.390000000007" u="1"/>
        <n v="55899.83" u="1"/>
        <n v="45612.479999999996" u="1"/>
        <n v="48371.88" u="1"/>
        <n v="27522.69" u="1"/>
        <n v="51232.740000000005" u="1"/>
        <n v="3862" u="1"/>
        <n v="6097.65" u="1"/>
        <n v="4699.7600000000093" u="1"/>
        <n v="56179.37" u="1"/>
        <n v="46108.47" u="1"/>
        <n v="4936" u="1"/>
        <n v="55878.47" u="1"/>
        <n v="1200" u="1"/>
        <n v="27656.49" u="1"/>
        <n v="15520.38" u="1"/>
        <n v="55045.37" u="1"/>
        <n v="44394.7" u="1"/>
        <n v="56392.149999999994" u="1"/>
        <n v="83403.509999999995" u="1"/>
        <n v="57514.63" u="1"/>
        <n v="3360.55" u="1"/>
        <n v="10174" u="1"/>
        <n v="26485.229999999992" u="1"/>
        <n v="49221.999999999993" u="1"/>
        <n v="17252.61" u="1"/>
        <n v="27813.32" u="1"/>
        <n v="28472.36" u="1"/>
        <n v="21107.62" u="1"/>
        <n v="8944.5600000000013" u="1"/>
        <n v="456" u="1"/>
        <n v="4304.080000000009" u="1"/>
        <n v="14690.740000000005" u="1"/>
        <n v="32959.24" u="1"/>
        <n v="94816.93" u="1"/>
        <n v="19443.59" u="1"/>
        <n v="11997.45" u="1"/>
        <n v="54503.390000000007" u="1"/>
        <n v="2850" u="1"/>
        <n v="18476.560000000001" u="1"/>
        <n v="54062.64" u="1"/>
        <n v="15644.48" u="1"/>
        <n v="-2096.179999999993" u="1"/>
        <n v="24185.94" u="1"/>
        <n v="4627.8" u="1"/>
        <n v="30714.03" u="1"/>
        <n v="6671.4699999999993" u="1"/>
        <n v="54075.91" u="1"/>
        <n v="6258.8" u="1"/>
        <n v="1691.96" u="1"/>
        <n v="46302.46" u="1"/>
        <n v="33615.019999999997" u="1"/>
        <n v="67036.189999999988" u="1"/>
        <n v="6300" u="1"/>
        <n v="5000" u="1"/>
        <n v="33790.42" u="1"/>
        <n v="8316" u="1"/>
        <n v="24684.68" u="1"/>
        <n v="48371.87" u="1"/>
        <n v="8726.9599999999991" u="1"/>
        <n v="71820.759999999995" u="1"/>
        <n v="40215" u="1"/>
        <n v="2015.75" u="1"/>
        <n v="2000" u="1"/>
        <n v="59494.82" u="1"/>
        <n v="12250.7" u="1"/>
        <n v="15.96320346320347" u="1"/>
        <n v="55465.66" u="1"/>
        <n v="6763.080000000009" u="1"/>
        <n v="4935.55" u="1"/>
        <n v="46881.140000000007" u="1"/>
        <n v="57718.549999999988" u="1"/>
        <n v="3000" u="1"/>
        <n v="475.1" u="1"/>
        <n v="11895.92" u="1"/>
        <n v="2173.6" u="1"/>
        <n v="7532.8899999999994" u="1"/>
        <n v="10553.81" u="1"/>
        <n v="63892.21" u="1"/>
        <n v="18655" u="1"/>
        <n v="24604.45" u="1"/>
        <n v="31040.75" u="1"/>
        <n v="126801.60000000001" u="1"/>
        <n v="678.3" u="1"/>
        <n v="41487.18" u="1"/>
        <n v="78203.520000000004" u="1"/>
        <n v="19634.419999999998" u="1"/>
        <n v="58115.16" u="1"/>
        <n v="25945.510000000002" u="1"/>
        <n v="31128.699999999997" u="1"/>
        <n v="20344.98" u="1"/>
        <n v="26186.87" u="1"/>
        <n v="32723.929999999997" u="1"/>
        <n v="68280.989999999991" u="1"/>
        <n v="2070.98" u="1"/>
        <n v="11133.64" u="1"/>
        <n v="53808.380000000005" u="1"/>
        <n v="126542.76" u="1"/>
        <n v="34782.890000000007" u="1"/>
        <n v="37662.620000000003" u="1"/>
        <n v="36605.22" u="1"/>
        <n v="53503.390000000007" u="1"/>
        <n v="7822.24" u="1"/>
        <n v="66297.599999999991" u="1"/>
        <n v="22504.46" u="1"/>
        <n v="7394.56" u="1"/>
        <n v="41900.97" u="1"/>
        <n v="293.7" u="1"/>
        <n v="1167" u="1"/>
        <n v="8466.7999999999993" u="1"/>
        <n v="16807.509999999998" u="1"/>
        <n v="4158" u="1"/>
        <n v="23994.89" u="1"/>
        <n v="27936.560000000001" u="1"/>
        <n v="28174.12" u="1"/>
        <n v="69092.209999999992" u="1"/>
        <n v="18722.919999999998" u="1"/>
        <n v="20555.8" u="1"/>
        <n v="32.259156259838392" u="1"/>
        <n v="1000" u="1"/>
        <n v="967.5" u="1"/>
        <n v="21665.309999999998" u="1"/>
        <n v="29747.41" u="1"/>
        <n v="6125.35" u="1"/>
        <n v="36399.019999999997" u="1"/>
        <n v="27732.83" u="1"/>
        <n v="51913.45" u="1"/>
        <n v="25101.85" u="1"/>
        <n v="18049.400000000001" u="1"/>
        <n v="5484.4400000000096" u="1"/>
        <n v="51934.9" u="1"/>
        <n v="50915.46" u="1"/>
        <n v="39847.5" u="1"/>
        <n v="18872.7" u="1"/>
        <n v="63400.800000000003" u="1"/>
        <n v="57145.37" u="1"/>
        <n v="39101.760000000002" u="1"/>
        <n v="2884.07" u="1"/>
        <n v="9817.2099999999991" u="1"/>
        <n v="29057.58" u="1"/>
        <n v="2592.6999999999998" u="1"/>
        <n v="1529.81" u="1"/>
        <n v="-1831.7900000000081" u="1"/>
        <n v="18831.310000000001" u="1"/>
        <n v="11252.23" u="1"/>
        <n v="11236.48" u="1"/>
        <n v="60512.98" u="1"/>
        <n v="65684.600000000006" u="1"/>
        <n v="6199.7600000000093" u="1"/>
        <n v="50971.87" u="1"/>
        <n v="46345.58" u="1"/>
        <n v="1575" u="1"/>
        <n v="4387.5" u="1"/>
        <n v="12581.8" u="1"/>
        <n v="41452.36" u="1"/>
        <n v="5214.53" u="1"/>
        <n v="21961.78" u="1"/>
        <n v="13968.28" u="1"/>
        <n v="103809.18000000001" u="1"/>
        <n v="9361.4599999999991" u="1"/>
        <n v="10277.9" u="1"/>
        <n v="35000" u="1"/>
        <n v="3544.3900000000003" u="1"/>
        <n v="500" u="1"/>
        <n v="25713.32" u="1"/>
        <n v="18199.509999999998" u="1"/>
        <n v="50699.839999999997" u="1"/>
        <n v="122676.12" u="1"/>
        <n v="53028" u="1"/>
        <n v="25967.45" u="1"/>
        <n v="25457.73" u="1"/>
        <n v="7466.8" u="1"/>
        <n v="750" u="1"/>
        <n v="19923.75" u="1"/>
        <n v="20532.510000000002" u="1"/>
        <n v="9436.35" u="1"/>
        <n v="60715.16" u="1"/>
        <n v="15102.57" u="1"/>
        <n v="1717.7299999999959" u="1"/>
        <n v="8400" u="1"/>
        <n v="20126.560000000001" u="1"/>
        <n v="50699.83" u="1"/>
        <n v="30428.22" u="1"/>
        <n v="68547.63" u="1"/>
        <n v="12295.9" u="1"/>
        <n v="102809.18000000001" u="1"/>
        <n v="40619.919999999991" u="1"/>
        <n v="5423.16" u="1"/>
        <n v="57620.229999999996" u="1"/>
        <n v="643.96" u="1"/>
        <n v="26334.68" u="1"/>
        <n v="62406.889999999992" u="1"/>
        <n v="4122.68" u="1"/>
        <n v="6.8021303389652559" u="1"/>
        <n v="9866" u="1"/>
        <n v="22645.510000000002" u="1"/>
        <n v="32842.300000000003" u="1"/>
        <n v="55924.319999999992" u="1"/>
        <n v="61733.08" u="1"/>
        <n v="62219.14" u="1"/>
        <n v="105209.18000000001" u="1"/>
        <n v="5200" u="1"/>
        <n v="23172.79" u="1"/>
        <n v="50810.89" u="1"/>
        <n v="601.79999999999995" u="1"/>
        <n v="69220.759999999995" u="1"/>
        <n v="7456.4199999999992" u="1"/>
        <n v="52232.689999999995" u="1"/>
        <n v="13475" u="1"/>
        <n v="13800.7" u="1"/>
        <n v="67801.289999999994" u="1"/>
        <n v="48621.999999999993" u="1"/>
        <n v="20726.18" u="1"/>
        <n v="75" u="1"/>
        <n v="4780.8" u="1"/>
        <n v="62909.799999999988" u="1"/>
        <n v="26514.04" u="1"/>
        <n v="5595.95" u="1"/>
        <n v="84.7" u="1"/>
        <n v="12856.66" u="1"/>
        <n v="25349.919999999998" u="1"/>
        <n v="41452.35" u="1"/>
        <n v="20180.04" u="1"/>
        <n v="16555" u="1"/>
        <n v="22504.45" u="1"/>
        <n v="1750.2" u="1"/>
        <n v="26514" u="1"/>
        <n v="67147.34" u="1"/>
        <n v="3704.080000000009" u="1"/>
        <n v="1588.7" u="1"/>
        <n v="66966.189999999988" u="1"/>
        <n v="3011.6800000000076" u="1"/>
        <n v="61141.880000000005" u="1"/>
        <n v="-618.61000000000058" u="1"/>
        <n v="2407.6" u="1"/>
        <n v="18022.019999999997" u="1"/>
        <n v="31816.799999999999" u="1"/>
        <n v="3908.6" u="1"/>
        <n v="54407.56" u="1"/>
        <n v="24445.510000000002" u="1"/>
        <n v="-947.18999999998778" u="1"/>
        <n v="15644.47" u="1"/>
        <n v="34271.099999999991" u="1"/>
        <n v="4579.7199999999993" u="1"/>
        <n v="12949.01" u="1"/>
        <n v="41947.5" u="1"/>
        <n v="21285" u="1"/>
        <n v="45145.890000000007" u="1"/>
        <n v="26074.12" u="1"/>
        <n v="2600" u="1"/>
        <n v="10195.16" u="1"/>
        <n v="12500" u="1"/>
        <n v="45504.87" u="1"/>
        <n v="2879.75" u="1"/>
        <n v="8305.1" u="1"/>
        <n v="2520.77" u="1"/>
        <n v="8484.4400000000096" u="1"/>
        <n v="13257.02" u="1"/>
        <n v="16792.559999999998" u="1"/>
        <n v="700" u="1"/>
        <n v="55628" u="1"/>
        <n v="125" u="1"/>
        <n v="31696.259999999995" u="1"/>
        <n v="131388.57999999999" u="1"/>
        <n v="3948.59" u="1"/>
        <n v="5404.080000000009" u="1"/>
        <n v="8277.5" u="1"/>
        <n v="40295.390000000007" u="1"/>
        <n v="33573.67" u="1"/>
        <n v="4799.7600000000093" u="1"/>
        <n v="1550" u="1"/>
        <n v="1504.0800000000163" u="1"/>
        <n v="26901.88" u="1"/>
        <n v="51475.92" u="1"/>
        <n v="55414.63" u="1"/>
        <n v="13321.460000000001" u="1"/>
        <n v="-1166.179999999993" u="1"/>
        <n v="28527.82" u="1"/>
        <n v="2100" u="1"/>
        <n v="15908.4" u="1"/>
        <n v="784.75" u="1"/>
        <n v="27203.78" u="1"/>
        <n v="1327.5" u="1"/>
        <n v="9933" u="1"/>
        <n v="84223.56" u="1"/>
        <n v="17090.740000000005" u="1"/>
        <n v="243524" u="1"/>
        <n v="21943.449999999997" u="1"/>
        <n v="44770.799999999988" u="1"/>
        <n v="14236.48" u="1"/>
        <n v="54309.5" u="1"/>
        <n v="13037.06" u="1"/>
        <n v="78203.509999999995" u="1"/>
        <n v="39800.980000000003" u="1"/>
        <n v="6250" u="1"/>
        <n v="8649.510000000002" u="1"/>
        <n v="4152.55" u="1"/>
        <n v="11935" u="1"/>
        <n v="120076.12" u="1"/>
        <n v="44052.35" u="1"/>
        <n v="48009.5" u="1"/>
        <n v="65694.289999999994" u="1"/>
        <n v="420.58999999999651" u="1"/>
        <n v="66447.63" u="1"/>
        <n v="4.0800000000162981" u="1"/>
        <n v="1826" u="1"/>
        <n v="4138.75" u="1"/>
        <n v="64319.14" u="1"/>
        <n v="38115" u="1"/>
        <n v="18707.539999999994" u="1"/>
        <n v="14692.56" u="1"/>
        <n v="52910.89" u="1"/>
        <n v="13450.94" u="1"/>
        <n v="426.98" u="1"/>
        <n v="25737.96" u="1"/>
        <n v="33640.75" u="1"/>
        <n v="26514.03" u="1"/>
        <n v="41808.380000000005" u="1"/>
        <n v="57007.56" u="1"/>
        <n v="6012.080000000009" u="1"/>
        <n v="14263.91" u="1"/>
        <n v="10045" u="1"/>
        <n v="55045.38" u="1"/>
        <n v="129142.76" u="1"/>
      </sharedItems>
    </cacheField>
  </cacheFields>
  <extLst>
    <ext xmlns:x14="http://schemas.microsoft.com/office/spreadsheetml/2009/9/main" uri="{725AE2AE-9491-48be-B2B4-4EB974FC3084}">
      <x14:pivotCacheDefinition pivotCacheId="1892611445"/>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o e Luis" refreshedDate="44547.697223611111" createdVersion="6" refreshedVersion="7" minRefreshableVersion="3" recordCount="89" xr:uid="{00000000-000A-0000-FFFF-FFFF01000000}">
  <cacheSource type="worksheet">
    <worksheetSource ref="A1:I90" sheet="DATA"/>
  </cacheSource>
  <cacheFields count="9">
    <cacheField name="PPG" numFmtId="0">
      <sharedItems containsBlank="1" count="98">
        <s v="ADMINISTRAÇÃO"/>
        <s v="AGRONOMIA (PRODUÇÃO VEGETAL)"/>
        <s v="ALIMENTAÇÃO E NUTRIÇÃO"/>
        <s v="ANTROPOLOGIA E ARQUEOLOGIA"/>
        <s v="AQUICULTURA E DESENVOLVIMENTO SUSTENTÁVEL"/>
        <s v="ASSISTÊNCIA FARMACÊUTICA"/>
        <s v="BIOENERGIA - UEL - UEM - UEPG - UNICENTRO - UNIOESTE - UFPR"/>
        <s v="BIOINFORMÁTICA"/>
        <s v="BIOLOGIA CELULAR E MOLECULAR"/>
        <s v="BIOTECNOLOGIA"/>
        <s v="BOTÂNICA"/>
        <s v="CIÊNCIA ANIMAL"/>
        <s v="CIÊNCIA DO SOLO"/>
        <s v="CIÊNCIA POLÍTICA"/>
        <s v="CIÊNCIAS (BIOQUÍMICA)"/>
        <s v="CIÊNCIAS BIOLÓGICAS (ENTOMOLOGIA)"/>
        <s v="CIÊNCIAS FARMACÊUTICAS"/>
        <s v="CIÊNCIAS GEODÉSICAS"/>
        <s v="CIÊNCIAS VETERINÁRIAS"/>
        <s v="COMUNICAÇÃO"/>
        <s v="CONTABILIDADE"/>
        <s v="DESENVOLVIMENTO ECONÔMICO"/>
        <s v="DESENVOLVIMENTO ECONÔMICO PROFISSIONAL"/>
        <s v="DESENVOLVIMENTO TERRITORIAL SUSTENTÁVEL"/>
        <s v="DESIGN"/>
        <s v="DIREITO"/>
        <s v="ECOLOGIA E CONSERVAÇÃO"/>
        <s v="EDUCAÇÃO"/>
        <s v="EDUCAÇÃO EM CIÊNCIAS E EM MATEMÁTICA"/>
        <s v="EDUCAÇÃO FÍSICA"/>
        <s v="EDUCAÇÃO: TEORIA E PRÁTICA DE ENSINO"/>
        <s v="ENFERMAGEM"/>
        <s v="ENFERMAGEM PROFISSIONAL"/>
        <s v="ENGENHARIA AMBIENTAL"/>
        <s v="ENGENHARIA DE ALIMENTOS"/>
        <s v="ENGENHARIA DE BIOPROCESSOS E BIOTECNOLOGIA"/>
        <s v="ENGENHARIA DE CONSTRUÇÃO CIVIL"/>
        <s v="ENGENHARIA DE MANUFATURA"/>
        <s v="ENGENHARIA DE PRODUÇÃO"/>
        <s v="ENGENHARIA DE RECURSOS HÍDRICOS E AMBIENTAL"/>
        <s v="ENGENHARIA E CIÊNCIA DOS MATERIAIS"/>
        <s v="ENGENHARIA E TECNOLOGIA AMBIENTAL"/>
        <s v="ENGENHARIA ELÉTRICA"/>
        <s v="ENGENHARIA FLORESTAL"/>
        <s v="ENGENHARIA MECÂNICA"/>
        <s v="ENGENHARIA QUÍMICA"/>
        <s v="Ensino das Ciências Ambientais (PROFCIAMB) - Em rede"/>
        <s v="ENSINO DE BIOLOGIA EM REDE NACIONAL (PROFBIO)"/>
        <s v="ENSINO DE HISTÓRIA - PROFISSIONAL"/>
        <s v="FARMACOLOGIA"/>
        <s v="FILOSOFIA"/>
        <s v="FILOSOFIA PROFISSIONAL"/>
        <s v="FÍSICA"/>
        <s v="FISIOLOGIA"/>
        <s v="GENÉTICA"/>
        <s v="GEOGRAFIA"/>
        <s v="GEOLOGIA"/>
        <s v="GESTÃO DA INFORMAÇÃO"/>
        <s v="GESTÃO DE ORGANIZAÇÕES, LIDERANÇA E DECISÃO"/>
        <s v="HISTÓRIA"/>
        <s v="INFORMÁTICA"/>
        <s v="LETRAS"/>
        <s v="MATEMÁTICA"/>
        <s v="MATEMÁTICA EM REDE NACIONAL"/>
        <s v="MEDICINA (CLÍNICA CIRÚRGICA)"/>
        <s v="MEDICINA INTERNA E CIÊNCIAS DA SAÚDE"/>
        <s v="MEIO AMBIENTE E DESENVOLVIMENTO"/>
        <s v="MEIO AMBIENTE URBANO E INDUSTRIAL"/>
        <s v="MÉTODOS NUMÉRICOS EM ENGENHARIA"/>
        <s v="MICROBIOLOGIA, PARASITOLOGIA E PATOLOGIA"/>
        <s v="MULTICÊNTRICO EM BIOQUÍMICA E BIOLOGIA MOLECULAR"/>
        <s v="MÚSICA"/>
        <s v="ODONTOLOGIA"/>
        <s v="PLANEJAMENTO URBANO"/>
        <s v="POLÍTICAS PÚBLICAS"/>
        <s v="PROPRIEDADE INTELECTUAL E TRANSFERÊNCIA DE TECNOLOGIA PARA INOVAÇÃO"/>
        <s v="PRPPG"/>
        <s v="PSICOLOGIA"/>
        <s v="QUÍMICA"/>
        <s v="QUÍMICA EM REDE NACIONAL (PROFQUI)"/>
        <s v="SAÚDE COLETIVA"/>
        <s v="SAÚDE DA CRIANÇA E DO ADOLESCENTE"/>
        <s v="SAÚDE DA FAMÍLIA"/>
        <s v="SISTEMAS COSTEIROS E OCEÂNICOS"/>
        <s v="SOCIOLOGIA"/>
        <s v="SOCIOLOGIA EM REDE NACIONAL"/>
        <s v="TOCOGINECOLOGIA E SAÚDE DA MULHER"/>
        <s v="TURISMO"/>
        <s v="ZOOLOGIA"/>
        <m u="1"/>
        <s v="TECNOLOGIAS DE BIOPRODUTOS AGROINDUSTRIAIS" u="1"/>
        <s v="ANTROPOLOGIA" u="1"/>
        <s v="SAÚDE COLETIVA PROFISSIONAL" u="1"/>
        <s v="CIÊNCIA, GESTÃO E TECNOLOGIA DA INFORMAÇÃO" u="1"/>
        <s v="ZOOTECNIA" u="1"/>
        <s v="SAÚDE DA FAMÍLIA EM REDE NACIONAL - PROFSAÚDE" u="1"/>
        <s v="MEDICINA INTERNA" u="1"/>
        <s v="TOCOGINECOLOGIA" u="1"/>
      </sharedItems>
    </cacheField>
    <cacheField name="CODIGO" numFmtId="0">
      <sharedItems containsBlank="1"/>
    </cacheField>
    <cacheField name="SETOR" numFmtId="0">
      <sharedItems/>
    </cacheField>
    <cacheField name="Despesa" numFmtId="0">
      <sharedItems containsBlank="1"/>
    </cacheField>
    <cacheField name="Concessão" numFmtId="44">
      <sharedItems containsSemiMixedTypes="0" containsString="0" containsNumber="1" containsInteger="1" minValue="0" maxValue="264612"/>
    </cacheField>
    <cacheField name="Saldo Inicial Total" numFmtId="44">
      <sharedItems containsSemiMixedTypes="0" containsString="0" containsNumber="1" containsInteger="1" minValue="0" maxValue="264612"/>
    </cacheField>
    <cacheField name="Utilizado" numFmtId="44">
      <sharedItems containsSemiMixedTypes="0" containsString="0" containsNumber="1" minValue="0" maxValue="95073.530000000013"/>
    </cacheField>
    <cacheField name="Saldo Atual" numFmtId="44">
      <sharedItems containsSemiMixedTypes="0" containsString="0" containsNumber="1" minValue="-39759.530000000013" maxValue="252458.87"/>
    </cacheField>
    <cacheField name="% Utilizado" numFmtId="2">
      <sharedItems containsBlank="1" containsMixedTypes="1" containsNumber="1" minValue="0" maxValue="171.87968687854794"/>
    </cacheField>
  </cacheFields>
  <extLst>
    <ext xmlns:x14="http://schemas.microsoft.com/office/spreadsheetml/2009/9/main" uri="{725AE2AE-9491-48be-B2B4-4EB974FC3084}">
      <x14:pivotCacheDefinition pivotCacheId="189261144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1">
  <r>
    <n v="1"/>
    <d v="2021-10-15T00:00:00"/>
    <x v="0"/>
    <m/>
    <x v="0"/>
    <x v="0"/>
    <x v="0"/>
    <n v="708"/>
    <x v="0"/>
  </r>
  <r>
    <n v="2"/>
    <d v="2021-10-15T00:00:00"/>
    <x v="1"/>
    <m/>
    <x v="0"/>
    <x v="1"/>
    <x v="0"/>
    <n v="0"/>
    <x v="1"/>
  </r>
  <r>
    <n v="3"/>
    <d v="2021-10-15T00:00:00"/>
    <x v="0"/>
    <m/>
    <x v="0"/>
    <x v="2"/>
    <x v="0"/>
    <n v="619.5"/>
    <x v="2"/>
  </r>
  <r>
    <n v="4"/>
    <d v="2021-10-15T00:00:00"/>
    <x v="2"/>
    <m/>
    <x v="1"/>
    <x v="3"/>
    <x v="0"/>
    <n v="734.04"/>
    <x v="3"/>
  </r>
  <r>
    <n v="5"/>
    <d v="2021-10-15T00:00:00"/>
    <x v="2"/>
    <m/>
    <x v="1"/>
    <x v="4"/>
    <x v="0"/>
    <n v="869.4"/>
    <x v="3"/>
  </r>
  <r>
    <n v="6"/>
    <d v="2021-10-15T00:00:00"/>
    <x v="2"/>
    <m/>
    <x v="1"/>
    <x v="5"/>
    <x v="0"/>
    <n v="421.68"/>
    <x v="3"/>
  </r>
  <r>
    <n v="7"/>
    <d v="2021-10-15T00:00:00"/>
    <x v="2"/>
    <m/>
    <x v="1"/>
    <x v="6"/>
    <x v="0"/>
    <n v="536.22"/>
    <x v="3"/>
  </r>
  <r>
    <n v="8"/>
    <d v="2021-10-15T00:00:00"/>
    <x v="2"/>
    <m/>
    <x v="1"/>
    <x v="7"/>
    <x v="0"/>
    <n v="692.4"/>
    <x v="3"/>
  </r>
  <r>
    <n v="9"/>
    <d v="2021-10-15T00:00:00"/>
    <x v="3"/>
    <m/>
    <x v="1"/>
    <x v="8"/>
    <x v="0"/>
    <n v="156.18"/>
    <x v="4"/>
  </r>
  <r>
    <n v="10"/>
    <d v="2021-10-15T00:00:00"/>
    <x v="3"/>
    <m/>
    <x v="1"/>
    <x v="8"/>
    <x v="0"/>
    <n v="539.34"/>
    <x v="4"/>
  </r>
  <r>
    <n v="11"/>
    <d v="2021-10-15T00:00:00"/>
    <x v="4"/>
    <m/>
    <x v="1"/>
    <x v="9"/>
    <x v="0"/>
    <n v="692.4"/>
    <x v="5"/>
  </r>
  <r>
    <n v="12"/>
    <d v="2021-10-15T00:00:00"/>
    <x v="3"/>
    <m/>
    <x v="1"/>
    <x v="8"/>
    <x v="0"/>
    <n v="539.34"/>
    <x v="4"/>
  </r>
  <r>
    <n v="13"/>
    <d v="2021-10-15T00:00:00"/>
    <x v="5"/>
    <m/>
    <x v="2"/>
    <x v="10"/>
    <x v="0"/>
    <n v="531"/>
    <x v="6"/>
  </r>
  <r>
    <n v="14"/>
    <d v="2021-10-15T00:00:00"/>
    <x v="5"/>
    <m/>
    <x v="2"/>
    <x v="11"/>
    <x v="0"/>
    <n v="531"/>
    <x v="6"/>
  </r>
  <r>
    <n v="15"/>
    <d v="2021-10-15T00:00:00"/>
    <x v="6"/>
    <m/>
    <x v="2"/>
    <x v="12"/>
    <x v="0"/>
    <n v="550"/>
    <x v="7"/>
  </r>
  <r>
    <n v="16"/>
    <d v="2021-10-15T00:00:00"/>
    <x v="7"/>
    <m/>
    <x v="2"/>
    <x v="13"/>
    <x v="0"/>
    <n v="220.5"/>
    <x v="8"/>
  </r>
  <r>
    <n v="17"/>
    <d v="2021-10-15T00:00:00"/>
    <x v="7"/>
    <m/>
    <x v="2"/>
    <x v="13"/>
    <x v="0"/>
    <n v="452.89"/>
    <x v="8"/>
  </r>
  <r>
    <n v="18"/>
    <d v="2021-10-15T00:00:00"/>
    <x v="7"/>
    <m/>
    <x v="2"/>
    <x v="14"/>
    <x v="0"/>
    <n v="220.5"/>
    <x v="8"/>
  </r>
  <r>
    <n v="19"/>
    <d v="2021-10-15T00:00:00"/>
    <x v="7"/>
    <m/>
    <x v="2"/>
    <x v="15"/>
    <x v="0"/>
    <n v="255"/>
    <x v="8"/>
  </r>
  <r>
    <n v="20"/>
    <d v="2021-10-15T00:00:00"/>
    <x v="7"/>
    <m/>
    <x v="2"/>
    <x v="16"/>
    <x v="0"/>
    <n v="534.4"/>
    <x v="8"/>
  </r>
  <r>
    <n v="21"/>
    <d v="2021-10-15T00:00:00"/>
    <x v="7"/>
    <m/>
    <x v="2"/>
    <x v="16"/>
    <x v="0"/>
    <n v="465.6"/>
    <x v="8"/>
  </r>
  <r>
    <n v="22"/>
    <d v="2021-10-15T00:00:00"/>
    <x v="6"/>
    <m/>
    <x v="2"/>
    <x v="17"/>
    <x v="0"/>
    <n v="550"/>
    <x v="7"/>
  </r>
  <r>
    <n v="23"/>
    <d v="2021-10-15T00:00:00"/>
    <x v="8"/>
    <m/>
    <x v="2"/>
    <x v="18"/>
    <x v="0"/>
    <n v="200"/>
    <x v="9"/>
  </r>
  <r>
    <n v="24"/>
    <d v="2021-10-15T00:00:00"/>
    <x v="9"/>
    <m/>
    <x v="2"/>
    <x v="19"/>
    <x v="0"/>
    <n v="325"/>
    <x v="10"/>
  </r>
  <r>
    <n v="25"/>
    <d v="2021-10-15T00:00:00"/>
    <x v="9"/>
    <m/>
    <x v="2"/>
    <x v="20"/>
    <x v="0"/>
    <n v="400"/>
    <x v="10"/>
  </r>
  <r>
    <n v="26"/>
    <d v="2021-10-15T00:00:00"/>
    <x v="9"/>
    <m/>
    <x v="2"/>
    <x v="21"/>
    <x v="0"/>
    <n v="400"/>
    <x v="10"/>
  </r>
  <r>
    <n v="27"/>
    <d v="2021-10-15T00:00:00"/>
    <x v="10"/>
    <m/>
    <x v="2"/>
    <x v="22"/>
    <x v="0"/>
    <n v="939.15"/>
    <x v="11"/>
  </r>
  <r>
    <n v="28"/>
    <d v="2021-10-15T00:00:00"/>
    <x v="10"/>
    <m/>
    <x v="2"/>
    <x v="23"/>
    <x v="0"/>
    <n v="241.47"/>
    <x v="11"/>
  </r>
  <r>
    <n v="29"/>
    <d v="2021-10-15T00:00:00"/>
    <x v="10"/>
    <m/>
    <x v="2"/>
    <x v="24"/>
    <x v="0"/>
    <n v="102.67"/>
    <x v="11"/>
  </r>
  <r>
    <n v="30"/>
    <d v="2021-10-15T00:00:00"/>
    <x v="10"/>
    <m/>
    <x v="2"/>
    <x v="25"/>
    <x v="0"/>
    <n v="372.67"/>
    <x v="11"/>
  </r>
  <r>
    <n v="31"/>
    <d v="2021-10-15T00:00:00"/>
    <x v="10"/>
    <m/>
    <x v="2"/>
    <x v="26"/>
    <x v="0"/>
    <n v="171"/>
    <x v="11"/>
  </r>
  <r>
    <n v="32"/>
    <d v="2021-10-15T00:00:00"/>
    <x v="10"/>
    <m/>
    <x v="2"/>
    <x v="27"/>
    <x v="0"/>
    <n v="80"/>
    <x v="11"/>
  </r>
  <r>
    <n v="33"/>
    <d v="2021-10-15T00:00:00"/>
    <x v="10"/>
    <m/>
    <x v="2"/>
    <x v="28"/>
    <x v="0"/>
    <n v="408"/>
    <x v="11"/>
  </r>
  <r>
    <n v="34"/>
    <d v="2021-10-15T00:00:00"/>
    <x v="10"/>
    <m/>
    <x v="2"/>
    <x v="29"/>
    <x v="0"/>
    <n v="694.59"/>
    <x v="11"/>
  </r>
  <r>
    <n v="35"/>
    <d v="2021-10-15T00:00:00"/>
    <x v="10"/>
    <m/>
    <x v="2"/>
    <x v="30"/>
    <x v="0"/>
    <n v="386.76"/>
    <x v="11"/>
  </r>
  <r>
    <n v="36"/>
    <d v="2021-10-15T00:00:00"/>
    <x v="10"/>
    <m/>
    <x v="2"/>
    <x v="31"/>
    <x v="0"/>
    <n v="2700"/>
    <x v="11"/>
  </r>
  <r>
    <n v="37"/>
    <d v="2021-10-15T00:00:00"/>
    <x v="10"/>
    <m/>
    <x v="2"/>
    <x v="32"/>
    <x v="0"/>
    <n v="120"/>
    <x v="11"/>
  </r>
  <r>
    <n v="38"/>
    <d v="2021-10-15T00:00:00"/>
    <x v="10"/>
    <m/>
    <x v="2"/>
    <x v="33"/>
    <x v="0"/>
    <n v="132.66999999999999"/>
    <x v="11"/>
  </r>
  <r>
    <n v="39"/>
    <d v="2021-10-15T00:00:00"/>
    <x v="10"/>
    <m/>
    <x v="2"/>
    <x v="34"/>
    <x v="0"/>
    <n v="73"/>
    <x v="11"/>
  </r>
  <r>
    <n v="40"/>
    <d v="2021-10-15T00:00:00"/>
    <x v="7"/>
    <m/>
    <x v="2"/>
    <x v="35"/>
    <x v="0"/>
    <n v="400"/>
    <x v="8"/>
  </r>
  <r>
    <n v="41"/>
    <d v="2021-10-15T00:00:00"/>
    <x v="1"/>
    <m/>
    <x v="2"/>
    <x v="36"/>
    <x v="0"/>
    <n v="260"/>
    <x v="12"/>
  </r>
  <r>
    <n v="42"/>
    <d v="2021-10-15T00:00:00"/>
    <x v="11"/>
    <m/>
    <x v="2"/>
    <x v="37"/>
    <x v="0"/>
    <n v="500"/>
    <x v="13"/>
  </r>
  <r>
    <n v="43"/>
    <d v="2021-10-15T00:00:00"/>
    <x v="10"/>
    <m/>
    <x v="2"/>
    <x v="34"/>
    <x v="0"/>
    <n v="1885.89"/>
    <x v="11"/>
  </r>
  <r>
    <n v="44"/>
    <d v="2021-10-15T00:00:00"/>
    <x v="10"/>
    <m/>
    <x v="2"/>
    <x v="38"/>
    <x v="0"/>
    <n v="1476.3"/>
    <x v="11"/>
  </r>
  <r>
    <n v="45"/>
    <d v="2021-10-15T00:00:00"/>
    <x v="10"/>
    <m/>
    <x v="2"/>
    <x v="39"/>
    <x v="0"/>
    <n v="2316"/>
    <x v="11"/>
  </r>
  <r>
    <n v="46"/>
    <d v="2021-10-15T00:00:00"/>
    <x v="12"/>
    <m/>
    <x v="2"/>
    <x v="40"/>
    <x v="0"/>
    <n v="3080"/>
    <x v="14"/>
  </r>
  <r>
    <n v="47"/>
    <d v="2021-10-15T00:00:00"/>
    <x v="4"/>
    <m/>
    <x v="2"/>
    <x v="41"/>
    <x v="0"/>
    <n v="1000"/>
    <x v="5"/>
  </r>
  <r>
    <n v="48"/>
    <d v="2021-10-15T00:00:00"/>
    <x v="4"/>
    <m/>
    <x v="2"/>
    <x v="41"/>
    <x v="0"/>
    <n v="1000"/>
    <x v="5"/>
  </r>
  <r>
    <n v="49"/>
    <d v="2021-10-15T00:00:00"/>
    <x v="4"/>
    <m/>
    <x v="2"/>
    <x v="42"/>
    <x v="0"/>
    <n v="1000"/>
    <x v="5"/>
  </r>
  <r>
    <n v="50"/>
    <d v="2021-10-15T00:00:00"/>
    <x v="4"/>
    <m/>
    <x v="2"/>
    <x v="42"/>
    <x v="0"/>
    <n v="1000"/>
    <x v="5"/>
  </r>
  <r>
    <n v="51"/>
    <d v="2021-10-15T00:00:00"/>
    <x v="10"/>
    <m/>
    <x v="2"/>
    <x v="43"/>
    <x v="0"/>
    <n v="689.19"/>
    <x v="11"/>
  </r>
  <r>
    <n v="52"/>
    <d v="2021-10-15T00:00:00"/>
    <x v="12"/>
    <m/>
    <x v="2"/>
    <x v="44"/>
    <x v="0"/>
    <n v="330.3"/>
    <x v="14"/>
  </r>
  <r>
    <n v="53"/>
    <d v="2021-10-15T00:00:00"/>
    <x v="12"/>
    <m/>
    <x v="2"/>
    <x v="45"/>
    <x v="0"/>
    <n v="375"/>
    <x v="14"/>
  </r>
  <r>
    <n v="54"/>
    <d v="2021-10-15T00:00:00"/>
    <x v="12"/>
    <m/>
    <x v="2"/>
    <x v="46"/>
    <x v="0"/>
    <n v="2339.77"/>
    <x v="14"/>
  </r>
  <r>
    <n v="55"/>
    <d v="2021-10-15T00:00:00"/>
    <x v="13"/>
    <m/>
    <x v="2"/>
    <x v="47"/>
    <x v="0"/>
    <n v="2031"/>
    <x v="15"/>
  </r>
  <r>
    <n v="56"/>
    <d v="2021-10-15T00:00:00"/>
    <x v="14"/>
    <m/>
    <x v="2"/>
    <x v="48"/>
    <x v="0"/>
    <n v="1479.81"/>
    <x v="16"/>
  </r>
  <r>
    <n v="57"/>
    <d v="2021-10-15T00:00:00"/>
    <x v="1"/>
    <m/>
    <x v="2"/>
    <x v="49"/>
    <x v="0"/>
    <n v="350"/>
    <x v="12"/>
  </r>
  <r>
    <n v="58"/>
    <d v="2021-10-15T00:00:00"/>
    <x v="13"/>
    <m/>
    <x v="2"/>
    <x v="50"/>
    <x v="0"/>
    <n v="945"/>
    <x v="15"/>
  </r>
  <r>
    <n v="59"/>
    <d v="2021-10-15T00:00:00"/>
    <x v="13"/>
    <m/>
    <x v="2"/>
    <x v="51"/>
    <x v="0"/>
    <n v="932.6"/>
    <x v="15"/>
  </r>
  <r>
    <n v="60"/>
    <d v="2021-10-15T00:00:00"/>
    <x v="1"/>
    <m/>
    <x v="2"/>
    <x v="52"/>
    <x v="0"/>
    <n v="80"/>
    <x v="12"/>
  </r>
  <r>
    <n v="61"/>
    <d v="2021-10-15T00:00:00"/>
    <x v="12"/>
    <m/>
    <x v="2"/>
    <x v="53"/>
    <x v="0"/>
    <n v="300"/>
    <x v="14"/>
  </r>
  <r>
    <n v="62"/>
    <d v="2021-10-15T00:00:00"/>
    <x v="15"/>
    <m/>
    <x v="2"/>
    <x v="54"/>
    <x v="0"/>
    <n v="125"/>
    <x v="17"/>
  </r>
  <r>
    <n v="63"/>
    <d v="2021-10-15T00:00:00"/>
    <x v="4"/>
    <m/>
    <x v="2"/>
    <x v="55"/>
    <x v="0"/>
    <n v="1000"/>
    <x v="5"/>
  </r>
  <r>
    <n v="64"/>
    <d v="2021-10-15T00:00:00"/>
    <x v="4"/>
    <m/>
    <x v="2"/>
    <x v="55"/>
    <x v="0"/>
    <n v="1000"/>
    <x v="5"/>
  </r>
  <r>
    <n v="65"/>
    <d v="2021-10-15T00:00:00"/>
    <x v="4"/>
    <m/>
    <x v="2"/>
    <x v="56"/>
    <x v="0"/>
    <n v="1000"/>
    <x v="5"/>
  </r>
  <r>
    <n v="66"/>
    <d v="2021-10-15T00:00:00"/>
    <x v="4"/>
    <m/>
    <x v="2"/>
    <x v="56"/>
    <x v="0"/>
    <n v="1000"/>
    <x v="5"/>
  </r>
  <r>
    <n v="67"/>
    <d v="2021-10-15T00:00:00"/>
    <x v="4"/>
    <m/>
    <x v="2"/>
    <x v="57"/>
    <x v="0"/>
    <n v="1000"/>
    <x v="5"/>
  </r>
  <r>
    <n v="68"/>
    <d v="2021-10-15T00:00:00"/>
    <x v="4"/>
    <m/>
    <x v="2"/>
    <x v="57"/>
    <x v="0"/>
    <n v="1000"/>
    <x v="5"/>
  </r>
  <r>
    <n v="69"/>
    <d v="2021-10-15T00:00:00"/>
    <x v="4"/>
    <m/>
    <x v="2"/>
    <x v="57"/>
    <x v="0"/>
    <n v="1000"/>
    <x v="5"/>
  </r>
  <r>
    <n v="70"/>
    <d v="2021-10-15T00:00:00"/>
    <x v="4"/>
    <m/>
    <x v="2"/>
    <x v="58"/>
    <x v="0"/>
    <n v="1000"/>
    <x v="5"/>
  </r>
  <r>
    <n v="71"/>
    <d v="2021-10-15T00:00:00"/>
    <x v="4"/>
    <m/>
    <x v="2"/>
    <x v="58"/>
    <x v="0"/>
    <n v="1000"/>
    <x v="5"/>
  </r>
  <r>
    <n v="72"/>
    <d v="2021-10-15T00:00:00"/>
    <x v="10"/>
    <m/>
    <x v="2"/>
    <x v="59"/>
    <x v="0"/>
    <n v="80"/>
    <x v="11"/>
  </r>
  <r>
    <n v="73"/>
    <d v="2021-10-15T00:00:00"/>
    <x v="8"/>
    <m/>
    <x v="2"/>
    <x v="60"/>
    <x v="0"/>
    <n v="1000"/>
    <x v="9"/>
  </r>
  <r>
    <n v="74"/>
    <d v="2021-10-15T00:00:00"/>
    <x v="11"/>
    <m/>
    <x v="2"/>
    <x v="61"/>
    <x v="0"/>
    <n v="450"/>
    <x v="13"/>
  </r>
  <r>
    <n v="75"/>
    <d v="2021-10-15T00:00:00"/>
    <x v="4"/>
    <m/>
    <x v="2"/>
    <x v="58"/>
    <x v="0"/>
    <n v="696.71"/>
    <x v="5"/>
  </r>
  <r>
    <n v="76"/>
    <d v="2021-10-15T00:00:00"/>
    <x v="8"/>
    <m/>
    <x v="2"/>
    <x v="62"/>
    <x v="0"/>
    <n v="375"/>
    <x v="9"/>
  </r>
  <r>
    <n v="77"/>
    <d v="2021-10-15T00:00:00"/>
    <x v="16"/>
    <m/>
    <x v="2"/>
    <x v="63"/>
    <x v="0"/>
    <n v="1000"/>
    <x v="18"/>
  </r>
  <r>
    <n v="78"/>
    <d v="2021-10-15T00:00:00"/>
    <x v="16"/>
    <m/>
    <x v="2"/>
    <x v="64"/>
    <x v="0"/>
    <n v="304.72000000000003"/>
    <x v="18"/>
  </r>
  <r>
    <n v="79"/>
    <d v="2021-10-15T00:00:00"/>
    <x v="16"/>
    <m/>
    <x v="2"/>
    <x v="65"/>
    <x v="0"/>
    <n v="304"/>
    <x v="18"/>
  </r>
  <r>
    <n v="80"/>
    <d v="2021-10-15T00:00:00"/>
    <x v="16"/>
    <m/>
    <x v="2"/>
    <x v="66"/>
    <x v="0"/>
    <n v="1000"/>
    <x v="18"/>
  </r>
  <r>
    <n v="81"/>
    <d v="2021-10-15T00:00:00"/>
    <x v="16"/>
    <m/>
    <x v="2"/>
    <x v="67"/>
    <x v="0"/>
    <n v="1000"/>
    <x v="18"/>
  </r>
  <r>
    <n v="82"/>
    <d v="2021-10-15T00:00:00"/>
    <x v="16"/>
    <m/>
    <x v="2"/>
    <x v="68"/>
    <x v="0"/>
    <n v="813.88"/>
    <x v="18"/>
  </r>
  <r>
    <n v="83"/>
    <d v="2021-10-15T00:00:00"/>
    <x v="17"/>
    <m/>
    <x v="2"/>
    <x v="69"/>
    <x v="0"/>
    <n v="71.900000000000006"/>
    <x v="19"/>
  </r>
  <r>
    <n v="84"/>
    <d v="2021-10-15T00:00:00"/>
    <x v="17"/>
    <m/>
    <x v="2"/>
    <x v="70"/>
    <x v="0"/>
    <n v="1000"/>
    <x v="19"/>
  </r>
  <r>
    <n v="85"/>
    <d v="2021-10-15T00:00:00"/>
    <x v="17"/>
    <m/>
    <x v="2"/>
    <x v="71"/>
    <x v="0"/>
    <n v="658.96"/>
    <x v="19"/>
  </r>
  <r>
    <n v="86"/>
    <d v="2021-10-15T00:00:00"/>
    <x v="17"/>
    <m/>
    <x v="2"/>
    <x v="72"/>
    <x v="0"/>
    <n v="90"/>
    <x v="19"/>
  </r>
  <r>
    <n v="87"/>
    <d v="2021-10-15T00:00:00"/>
    <x v="17"/>
    <m/>
    <x v="2"/>
    <x v="73"/>
    <x v="0"/>
    <n v="1000"/>
    <x v="19"/>
  </r>
  <r>
    <n v="88"/>
    <d v="2021-10-15T00:00:00"/>
    <x v="17"/>
    <m/>
    <x v="2"/>
    <x v="69"/>
    <x v="0"/>
    <n v="723.53"/>
    <x v="19"/>
  </r>
  <r>
    <n v="89"/>
    <d v="2021-10-15T00:00:00"/>
    <x v="10"/>
    <m/>
    <x v="2"/>
    <x v="74"/>
    <x v="0"/>
    <n v="287.5"/>
    <x v="11"/>
  </r>
  <r>
    <n v="90"/>
    <d v="2021-10-15T00:00:00"/>
    <x v="10"/>
    <m/>
    <x v="2"/>
    <x v="59"/>
    <x v="0"/>
    <n v="233"/>
    <x v="11"/>
  </r>
  <r>
    <n v="91"/>
    <d v="2021-10-15T00:00:00"/>
    <x v="18"/>
    <m/>
    <x v="2"/>
    <x v="75"/>
    <x v="0"/>
    <n v="250"/>
    <x v="20"/>
  </r>
  <r>
    <n v="92"/>
    <d v="2021-10-15T00:00:00"/>
    <x v="18"/>
    <m/>
    <x v="2"/>
    <x v="76"/>
    <x v="0"/>
    <n v="250"/>
    <x v="20"/>
  </r>
  <r>
    <n v="93"/>
    <d v="2021-10-15T00:00:00"/>
    <x v="10"/>
    <m/>
    <x v="2"/>
    <x v="77"/>
    <x v="0"/>
    <n v="3319.44"/>
    <x v="11"/>
  </r>
  <r>
    <n v="94"/>
    <d v="2021-10-15T00:00:00"/>
    <x v="3"/>
    <m/>
    <x v="2"/>
    <x v="78"/>
    <x v="0"/>
    <n v="1376.96"/>
    <x v="4"/>
  </r>
  <r>
    <n v="95"/>
    <d v="2021-10-15T00:00:00"/>
    <x v="10"/>
    <m/>
    <x v="2"/>
    <x v="79"/>
    <x v="0"/>
    <n v="2210.4499999999998"/>
    <x v="11"/>
  </r>
  <r>
    <n v="96"/>
    <d v="2021-10-15T00:00:00"/>
    <x v="4"/>
    <m/>
    <x v="2"/>
    <x v="80"/>
    <x v="0"/>
    <n v="700"/>
    <x v="5"/>
  </r>
  <r>
    <n v="97"/>
    <d v="2021-10-15T00:00:00"/>
    <x v="4"/>
    <m/>
    <x v="2"/>
    <x v="81"/>
    <x v="0"/>
    <n v="700"/>
    <x v="5"/>
  </r>
  <r>
    <n v="98"/>
    <d v="2021-10-15T00:00:00"/>
    <x v="19"/>
    <m/>
    <x v="2"/>
    <x v="82"/>
    <x v="0"/>
    <n v="60"/>
    <x v="21"/>
  </r>
  <r>
    <n v="99"/>
    <d v="2021-10-15T00:00:00"/>
    <x v="19"/>
    <m/>
    <x v="2"/>
    <x v="83"/>
    <x v="0"/>
    <n v="60"/>
    <x v="21"/>
  </r>
  <r>
    <n v="100"/>
    <d v="2021-10-15T00:00:00"/>
    <x v="19"/>
    <m/>
    <x v="2"/>
    <x v="84"/>
    <x v="0"/>
    <n v="230"/>
    <x v="21"/>
  </r>
  <r>
    <n v="101"/>
    <d v="2021-10-15T00:00:00"/>
    <x v="19"/>
    <m/>
    <x v="2"/>
    <x v="85"/>
    <x v="0"/>
    <n v="60"/>
    <x v="21"/>
  </r>
  <r>
    <n v="102"/>
    <d v="2021-10-15T00:00:00"/>
    <x v="19"/>
    <m/>
    <x v="2"/>
    <x v="86"/>
    <x v="0"/>
    <n v="72"/>
    <x v="21"/>
  </r>
  <r>
    <n v="103"/>
    <d v="2021-10-15T00:00:00"/>
    <x v="19"/>
    <m/>
    <x v="2"/>
    <x v="87"/>
    <x v="0"/>
    <n v="40"/>
    <x v="21"/>
  </r>
  <r>
    <n v="104"/>
    <d v="2021-10-15T00:00:00"/>
    <x v="19"/>
    <m/>
    <x v="2"/>
    <x v="88"/>
    <x v="0"/>
    <n v="60"/>
    <x v="21"/>
  </r>
  <r>
    <n v="105"/>
    <d v="2021-10-15T00:00:00"/>
    <x v="19"/>
    <m/>
    <x v="2"/>
    <x v="89"/>
    <x v="0"/>
    <n v="95"/>
    <x v="21"/>
  </r>
  <r>
    <n v="106"/>
    <d v="2021-10-15T00:00:00"/>
    <x v="16"/>
    <m/>
    <x v="2"/>
    <x v="90"/>
    <x v="0"/>
    <n v="1000"/>
    <x v="18"/>
  </r>
  <r>
    <n v="107"/>
    <d v="2021-10-15T00:00:00"/>
    <x v="16"/>
    <m/>
    <x v="2"/>
    <x v="91"/>
    <x v="0"/>
    <n v="813.88"/>
    <x v="18"/>
  </r>
  <r>
    <n v="108"/>
    <d v="2021-10-15T00:00:00"/>
    <x v="16"/>
    <m/>
    <x v="2"/>
    <x v="92"/>
    <x v="0"/>
    <n v="1000"/>
    <x v="18"/>
  </r>
  <r>
    <n v="109"/>
    <d v="2021-10-15T00:00:00"/>
    <x v="20"/>
    <m/>
    <x v="2"/>
    <x v="93"/>
    <x v="0"/>
    <n v="1000"/>
    <x v="22"/>
  </r>
  <r>
    <n v="110"/>
    <d v="2021-10-15T00:00:00"/>
    <x v="3"/>
    <m/>
    <x v="2"/>
    <x v="94"/>
    <x v="0"/>
    <n v="1327.5"/>
    <x v="4"/>
  </r>
  <r>
    <n v="111"/>
    <d v="2021-10-15T00:00:00"/>
    <x v="21"/>
    <m/>
    <x v="2"/>
    <x v="95"/>
    <x v="0"/>
    <n v="278"/>
    <x v="23"/>
  </r>
  <r>
    <n v="112"/>
    <d v="2021-10-15T00:00:00"/>
    <x v="22"/>
    <m/>
    <x v="2"/>
    <x v="96"/>
    <x v="0"/>
    <n v="1000"/>
    <x v="24"/>
  </r>
  <r>
    <n v="113"/>
    <d v="2021-10-15T00:00:00"/>
    <x v="16"/>
    <m/>
    <x v="2"/>
    <x v="97"/>
    <x v="0"/>
    <n v="950"/>
    <x v="18"/>
  </r>
  <r>
    <n v="114"/>
    <d v="2021-10-15T00:00:00"/>
    <x v="16"/>
    <m/>
    <x v="2"/>
    <x v="98"/>
    <x v="0"/>
    <n v="850"/>
    <x v="18"/>
  </r>
  <r>
    <n v="115"/>
    <d v="2021-10-15T00:00:00"/>
    <x v="19"/>
    <m/>
    <x v="2"/>
    <x v="99"/>
    <x v="0"/>
    <n v="40"/>
    <x v="21"/>
  </r>
  <r>
    <n v="116"/>
    <d v="2021-10-15T00:00:00"/>
    <x v="4"/>
    <m/>
    <x v="2"/>
    <x v="100"/>
    <x v="0"/>
    <n v="1000"/>
    <x v="5"/>
  </r>
  <r>
    <n v="117"/>
    <d v="2021-10-15T00:00:00"/>
    <x v="4"/>
    <m/>
    <x v="2"/>
    <x v="100"/>
    <x v="0"/>
    <n v="1000"/>
    <x v="5"/>
  </r>
  <r>
    <n v="118"/>
    <d v="2021-10-15T00:00:00"/>
    <x v="7"/>
    <m/>
    <x v="2"/>
    <x v="35"/>
    <x v="0"/>
    <n v="0"/>
    <x v="8"/>
  </r>
  <r>
    <n v="119"/>
    <d v="2021-10-15T00:00:00"/>
    <x v="10"/>
    <m/>
    <x v="2"/>
    <x v="101"/>
    <x v="0"/>
    <n v="573.39"/>
    <x v="11"/>
  </r>
  <r>
    <n v="120"/>
    <d v="2021-10-15T00:00:00"/>
    <x v="23"/>
    <m/>
    <x v="2"/>
    <x v="102"/>
    <x v="0"/>
    <n v="405"/>
    <x v="25"/>
  </r>
  <r>
    <n v="121"/>
    <d v="2021-10-15T00:00:00"/>
    <x v="11"/>
    <m/>
    <x v="2"/>
    <x v="103"/>
    <x v="0"/>
    <n v="500"/>
    <x v="13"/>
  </r>
  <r>
    <n v="122"/>
    <d v="2021-10-15T00:00:00"/>
    <x v="20"/>
    <m/>
    <x v="2"/>
    <x v="104"/>
    <x v="0"/>
    <n v="1000"/>
    <x v="22"/>
  </r>
  <r>
    <n v="123"/>
    <d v="2021-10-15T00:00:00"/>
    <x v="24"/>
    <m/>
    <x v="2"/>
    <x v="105"/>
    <x v="0"/>
    <n v="430"/>
    <x v="26"/>
  </r>
  <r>
    <n v="124"/>
    <d v="2021-10-15T00:00:00"/>
    <x v="12"/>
    <m/>
    <x v="2"/>
    <x v="106"/>
    <x v="0"/>
    <n v="246.4"/>
    <x v="14"/>
  </r>
  <r>
    <n v="125"/>
    <d v="2021-10-15T00:00:00"/>
    <x v="24"/>
    <m/>
    <x v="2"/>
    <x v="107"/>
    <x v="0"/>
    <n v="320"/>
    <x v="26"/>
  </r>
  <r>
    <n v="126"/>
    <d v="2021-10-15T00:00:00"/>
    <x v="16"/>
    <m/>
    <x v="2"/>
    <x v="108"/>
    <x v="0"/>
    <n v="550"/>
    <x v="18"/>
  </r>
  <r>
    <n v="127"/>
    <d v="2021-10-15T00:00:00"/>
    <x v="16"/>
    <m/>
    <x v="2"/>
    <x v="109"/>
    <x v="0"/>
    <n v="650"/>
    <x v="18"/>
  </r>
  <r>
    <n v="128"/>
    <d v="2021-10-15T00:00:00"/>
    <x v="6"/>
    <m/>
    <x v="2"/>
    <x v="110"/>
    <x v="0"/>
    <n v="350"/>
    <x v="7"/>
  </r>
  <r>
    <n v="129"/>
    <d v="2021-10-15T00:00:00"/>
    <x v="19"/>
    <m/>
    <x v="2"/>
    <x v="111"/>
    <x v="0"/>
    <n v="350"/>
    <x v="21"/>
  </r>
  <r>
    <n v="130"/>
    <d v="2021-10-15T00:00:00"/>
    <x v="14"/>
    <m/>
    <x v="2"/>
    <x v="112"/>
    <x v="0"/>
    <n v="50"/>
    <x v="16"/>
  </r>
  <r>
    <n v="131"/>
    <d v="2021-10-15T00:00:00"/>
    <x v="4"/>
    <m/>
    <x v="2"/>
    <x v="113"/>
    <x v="0"/>
    <n v="969.69"/>
    <x v="5"/>
  </r>
  <r>
    <n v="132"/>
    <d v="2021-10-15T00:00:00"/>
    <x v="4"/>
    <m/>
    <x v="2"/>
    <x v="114"/>
    <x v="0"/>
    <n v="969.69"/>
    <x v="5"/>
  </r>
  <r>
    <n v="133"/>
    <d v="2021-10-15T00:00:00"/>
    <x v="4"/>
    <m/>
    <x v="2"/>
    <x v="115"/>
    <x v="0"/>
    <n v="969.69"/>
    <x v="5"/>
  </r>
  <r>
    <n v="134"/>
    <d v="2021-10-15T00:00:00"/>
    <x v="4"/>
    <m/>
    <x v="2"/>
    <x v="116"/>
    <x v="0"/>
    <n v="969.69"/>
    <x v="5"/>
  </r>
  <r>
    <n v="135"/>
    <d v="2021-10-15T00:00:00"/>
    <x v="4"/>
    <m/>
    <x v="2"/>
    <x v="117"/>
    <x v="0"/>
    <n v="969.69"/>
    <x v="5"/>
  </r>
  <r>
    <n v="136"/>
    <d v="2021-10-15T00:00:00"/>
    <x v="4"/>
    <m/>
    <x v="2"/>
    <x v="118"/>
    <x v="0"/>
    <n v="939"/>
    <x v="5"/>
  </r>
  <r>
    <n v="137"/>
    <d v="2021-10-15T00:00:00"/>
    <x v="4"/>
    <m/>
    <x v="2"/>
    <x v="119"/>
    <x v="0"/>
    <n v="1000"/>
    <x v="5"/>
  </r>
  <r>
    <n v="138"/>
    <d v="2021-10-15T00:00:00"/>
    <x v="4"/>
    <m/>
    <x v="2"/>
    <x v="119"/>
    <x v="0"/>
    <n v="939"/>
    <x v="5"/>
  </r>
  <r>
    <n v="139"/>
    <d v="2021-10-15T00:00:00"/>
    <x v="4"/>
    <m/>
    <x v="2"/>
    <x v="120"/>
    <x v="0"/>
    <n v="969.67"/>
    <x v="5"/>
  </r>
  <r>
    <n v="140"/>
    <d v="2021-10-15T00:00:00"/>
    <x v="25"/>
    <m/>
    <x v="2"/>
    <x v="121"/>
    <x v="0"/>
    <n v="1000"/>
    <x v="27"/>
  </r>
  <r>
    <n v="141"/>
    <d v="2021-10-15T00:00:00"/>
    <x v="25"/>
    <m/>
    <x v="2"/>
    <x v="122"/>
    <x v="0"/>
    <n v="1000"/>
    <x v="27"/>
  </r>
  <r>
    <n v="142"/>
    <d v="2021-10-15T00:00:00"/>
    <x v="25"/>
    <m/>
    <x v="2"/>
    <x v="123"/>
    <x v="0"/>
    <n v="1000"/>
    <x v="27"/>
  </r>
  <r>
    <n v="143"/>
    <d v="2021-10-15T00:00:00"/>
    <x v="3"/>
    <m/>
    <x v="2"/>
    <x v="124"/>
    <x v="0"/>
    <n v="688.48"/>
    <x v="4"/>
  </r>
  <r>
    <n v="144"/>
    <d v="2021-10-15T00:00:00"/>
    <x v="1"/>
    <m/>
    <x v="2"/>
    <x v="125"/>
    <x v="0"/>
    <n v="1000"/>
    <x v="12"/>
  </r>
  <r>
    <n v="145"/>
    <d v="2021-10-15T00:00:00"/>
    <x v="26"/>
    <m/>
    <x v="2"/>
    <x v="126"/>
    <x v="0"/>
    <n v="250"/>
    <x v="28"/>
  </r>
  <r>
    <n v="146"/>
    <d v="2021-10-15T00:00:00"/>
    <x v="26"/>
    <m/>
    <x v="2"/>
    <x v="127"/>
    <x v="0"/>
    <n v="200"/>
    <x v="28"/>
  </r>
  <r>
    <n v="147"/>
    <d v="2021-10-15T00:00:00"/>
    <x v="26"/>
    <m/>
    <x v="2"/>
    <x v="128"/>
    <x v="0"/>
    <n v="250"/>
    <x v="28"/>
  </r>
  <r>
    <n v="148"/>
    <d v="2021-10-15T00:00:00"/>
    <x v="6"/>
    <m/>
    <x v="2"/>
    <x v="129"/>
    <x v="0"/>
    <n v="550"/>
    <x v="7"/>
  </r>
  <r>
    <n v="149"/>
    <d v="2021-10-15T00:00:00"/>
    <x v="27"/>
    <m/>
    <x v="2"/>
    <x v="130"/>
    <x v="0"/>
    <n v="750.2"/>
    <x v="29"/>
  </r>
  <r>
    <n v="150"/>
    <d v="2021-10-15T00:00:00"/>
    <x v="27"/>
    <m/>
    <x v="2"/>
    <x v="131"/>
    <x v="0"/>
    <n v="350"/>
    <x v="29"/>
  </r>
  <r>
    <n v="151"/>
    <d v="2021-10-15T00:00:00"/>
    <x v="22"/>
    <m/>
    <x v="2"/>
    <x v="132"/>
    <x v="0"/>
    <n v="1606.8"/>
    <x v="24"/>
  </r>
  <r>
    <n v="152"/>
    <d v="2021-10-15T00:00:00"/>
    <x v="22"/>
    <m/>
    <x v="2"/>
    <x v="132"/>
    <x v="0"/>
    <n v="1854"/>
    <x v="24"/>
  </r>
  <r>
    <n v="153"/>
    <d v="2021-10-15T00:00:00"/>
    <x v="5"/>
    <m/>
    <x v="2"/>
    <x v="133"/>
    <x v="0"/>
    <n v="1400"/>
    <x v="6"/>
  </r>
  <r>
    <n v="154"/>
    <d v="2021-10-15T00:00:00"/>
    <x v="5"/>
    <m/>
    <x v="2"/>
    <x v="134"/>
    <x v="0"/>
    <n v="1400"/>
    <x v="6"/>
  </r>
  <r>
    <n v="155"/>
    <d v="2021-10-15T00:00:00"/>
    <x v="10"/>
    <m/>
    <x v="2"/>
    <x v="135"/>
    <x v="0"/>
    <n v="1695"/>
    <x v="11"/>
  </r>
  <r>
    <n v="156"/>
    <d v="2021-10-15T00:00:00"/>
    <x v="10"/>
    <m/>
    <x v="2"/>
    <x v="136"/>
    <x v="0"/>
    <n v="1204.22"/>
    <x v="11"/>
  </r>
  <r>
    <n v="157"/>
    <d v="2021-10-15T00:00:00"/>
    <x v="10"/>
    <m/>
    <x v="2"/>
    <x v="32"/>
    <x v="0"/>
    <n v="6080"/>
    <x v="11"/>
  </r>
  <r>
    <n v="158"/>
    <d v="2021-10-15T00:00:00"/>
    <x v="28"/>
    <m/>
    <x v="2"/>
    <x v="137"/>
    <x v="0"/>
    <n v="601.79999999999995"/>
    <x v="30"/>
  </r>
  <r>
    <n v="159"/>
    <d v="2021-10-15T00:00:00"/>
    <x v="21"/>
    <m/>
    <x v="2"/>
    <x v="138"/>
    <x v="0"/>
    <n v="197.1"/>
    <x v="23"/>
  </r>
  <r>
    <n v="160"/>
    <d v="2021-10-15T00:00:00"/>
    <x v="23"/>
    <m/>
    <x v="2"/>
    <x v="139"/>
    <x v="0"/>
    <n v="51"/>
    <x v="25"/>
  </r>
  <r>
    <n v="161"/>
    <d v="2021-10-15T00:00:00"/>
    <x v="27"/>
    <m/>
    <x v="2"/>
    <x v="140"/>
    <x v="0"/>
    <n v="200"/>
    <x v="29"/>
  </r>
  <r>
    <n v="162"/>
    <d v="2021-10-15T00:00:00"/>
    <x v="27"/>
    <m/>
    <x v="2"/>
    <x v="141"/>
    <x v="0"/>
    <n v="300"/>
    <x v="29"/>
  </r>
  <r>
    <n v="163"/>
    <d v="2021-10-15T00:00:00"/>
    <x v="27"/>
    <m/>
    <x v="2"/>
    <x v="142"/>
    <x v="0"/>
    <n v="150"/>
    <x v="29"/>
  </r>
  <r>
    <n v="164"/>
    <d v="2021-10-15T00:00:00"/>
    <x v="22"/>
    <m/>
    <x v="2"/>
    <x v="143"/>
    <x v="0"/>
    <n v="160"/>
    <x v="24"/>
  </r>
  <r>
    <n v="165"/>
    <d v="2021-10-15T00:00:00"/>
    <x v="22"/>
    <m/>
    <x v="2"/>
    <x v="144"/>
    <x v="0"/>
    <n v="160"/>
    <x v="24"/>
  </r>
  <r>
    <n v="166"/>
    <d v="2021-10-15T00:00:00"/>
    <x v="16"/>
    <m/>
    <x v="2"/>
    <x v="145"/>
    <x v="0"/>
    <n v="1000"/>
    <x v="18"/>
  </r>
  <r>
    <n v="167"/>
    <d v="2021-10-15T00:00:00"/>
    <x v="7"/>
    <m/>
    <x v="2"/>
    <x v="146"/>
    <x v="0"/>
    <n v="700"/>
    <x v="8"/>
  </r>
  <r>
    <n v="168"/>
    <d v="2021-10-15T00:00:00"/>
    <x v="20"/>
    <m/>
    <x v="2"/>
    <x v="147"/>
    <x v="0"/>
    <n v="1000"/>
    <x v="22"/>
  </r>
  <r>
    <n v="169"/>
    <d v="2021-10-15T00:00:00"/>
    <x v="29"/>
    <m/>
    <x v="2"/>
    <x v="148"/>
    <x v="0"/>
    <n v="75"/>
    <x v="31"/>
  </r>
  <r>
    <n v="170"/>
    <d v="2021-10-15T00:00:00"/>
    <x v="19"/>
    <m/>
    <x v="2"/>
    <x v="149"/>
    <x v="0"/>
    <n v="100"/>
    <x v="21"/>
  </r>
  <r>
    <n v="171"/>
    <d v="2021-10-15T00:00:00"/>
    <x v="30"/>
    <m/>
    <x v="2"/>
    <x v="150"/>
    <x v="0"/>
    <n v="170"/>
    <x v="32"/>
  </r>
  <r>
    <n v="172"/>
    <d v="2021-10-15T00:00:00"/>
    <x v="30"/>
    <m/>
    <x v="2"/>
    <x v="151"/>
    <x v="0"/>
    <n v="86.98"/>
    <x v="32"/>
  </r>
  <r>
    <n v="173"/>
    <d v="2021-10-15T00:00:00"/>
    <x v="30"/>
    <m/>
    <x v="2"/>
    <x v="152"/>
    <x v="0"/>
    <n v="170"/>
    <x v="32"/>
  </r>
  <r>
    <n v="174"/>
    <d v="2021-10-15T00:00:00"/>
    <x v="31"/>
    <m/>
    <x v="3"/>
    <x v="153"/>
    <x v="0"/>
    <n v="3667.06"/>
    <x v="33"/>
  </r>
  <r>
    <n v="175"/>
    <d v="2021-10-15T00:00:00"/>
    <x v="31"/>
    <m/>
    <x v="3"/>
    <x v="154"/>
    <x v="0"/>
    <n v="1710.45"/>
    <x v="33"/>
  </r>
  <r>
    <n v="176"/>
    <d v="2021-10-15T00:00:00"/>
    <x v="6"/>
    <m/>
    <x v="3"/>
    <x v="155"/>
    <x v="0"/>
    <n v="441.9"/>
    <x v="7"/>
  </r>
  <r>
    <n v="177"/>
    <d v="2021-10-15T00:00:00"/>
    <x v="6"/>
    <m/>
    <x v="3"/>
    <x v="156"/>
    <x v="0"/>
    <n v="63.45"/>
    <x v="7"/>
  </r>
  <r>
    <n v="178"/>
    <d v="2021-10-15T00:00:00"/>
    <x v="6"/>
    <m/>
    <x v="3"/>
    <x v="157"/>
    <x v="0"/>
    <n v="116.7"/>
    <x v="7"/>
  </r>
  <r>
    <n v="179"/>
    <d v="2021-10-15T00:00:00"/>
    <x v="6"/>
    <m/>
    <x v="3"/>
    <x v="158"/>
    <x v="0"/>
    <n v="1400"/>
    <x v="7"/>
  </r>
  <r>
    <n v="180"/>
    <d v="2021-10-15T00:00:00"/>
    <x v="32"/>
    <m/>
    <x v="3"/>
    <x v="159"/>
    <x v="0"/>
    <n v="2173.6"/>
    <x v="34"/>
  </r>
  <r>
    <n v="181"/>
    <d v="2021-10-15T00:00:00"/>
    <x v="31"/>
    <m/>
    <x v="3"/>
    <x v="153"/>
    <x v="0"/>
    <n v="365.05"/>
    <x v="33"/>
  </r>
  <r>
    <n v="182"/>
    <d v="2021-10-15T00:00:00"/>
    <x v="33"/>
    <m/>
    <x v="3"/>
    <x v="160"/>
    <x v="0"/>
    <n v="3780.68"/>
    <x v="35"/>
  </r>
  <r>
    <n v="183"/>
    <d v="2021-10-15T00:00:00"/>
    <x v="21"/>
    <m/>
    <x v="3"/>
    <x v="161"/>
    <x v="0"/>
    <n v="756.93"/>
    <x v="23"/>
  </r>
  <r>
    <n v="184"/>
    <d v="2021-10-15T00:00:00"/>
    <x v="8"/>
    <m/>
    <x v="3"/>
    <x v="162"/>
    <x v="0"/>
    <n v="116.96"/>
    <x v="9"/>
  </r>
  <r>
    <n v="185"/>
    <d v="2021-10-15T00:00:00"/>
    <x v="34"/>
    <m/>
    <x v="3"/>
    <x v="163"/>
    <x v="0"/>
    <n v="84.7"/>
    <x v="36"/>
  </r>
  <r>
    <n v="186"/>
    <d v="2021-10-15T00:00:00"/>
    <x v="31"/>
    <m/>
    <x v="3"/>
    <x v="164"/>
    <x v="0"/>
    <n v="655"/>
    <x v="33"/>
  </r>
  <r>
    <n v="187"/>
    <d v="2021-10-15T00:00:00"/>
    <x v="35"/>
    <m/>
    <x v="3"/>
    <x v="165"/>
    <x v="0"/>
    <n v="3100"/>
    <x v="37"/>
  </r>
  <r>
    <n v="188"/>
    <d v="2021-10-15T00:00:00"/>
    <x v="19"/>
    <m/>
    <x v="4"/>
    <x v="166"/>
    <x v="0"/>
    <n v="1809"/>
    <x v="21"/>
  </r>
  <r>
    <n v="189"/>
    <d v="2021-10-15T00:00:00"/>
    <x v="36"/>
    <m/>
    <x v="3"/>
    <x v="167"/>
    <x v="0"/>
    <n v="252.45"/>
    <x v="38"/>
  </r>
  <r>
    <n v="190"/>
    <d v="2021-10-15T00:00:00"/>
    <x v="36"/>
    <m/>
    <x v="3"/>
    <x v="168"/>
    <x v="0"/>
    <n v="200"/>
    <x v="38"/>
  </r>
  <r>
    <n v="191"/>
    <d v="2021-10-15T00:00:00"/>
    <x v="37"/>
    <m/>
    <x v="3"/>
    <x v="169"/>
    <x v="0"/>
    <n v="2001"/>
    <x v="39"/>
  </r>
  <r>
    <n v="192"/>
    <d v="2021-10-15T00:00:00"/>
    <x v="29"/>
    <m/>
    <x v="4"/>
    <x v="170"/>
    <x v="0"/>
    <n v="568.96"/>
    <x v="31"/>
  </r>
  <r>
    <n v="193"/>
    <d v="2021-10-15T00:00:00"/>
    <x v="38"/>
    <m/>
    <x v="4"/>
    <x v="171"/>
    <x v="0"/>
    <n v="480"/>
    <x v="40"/>
  </r>
  <r>
    <n v="194"/>
    <d v="2021-10-15T00:00:00"/>
    <x v="38"/>
    <m/>
    <x v="4"/>
    <x v="171"/>
    <x v="0"/>
    <n v="1530"/>
    <x v="40"/>
  </r>
  <r>
    <n v="195"/>
    <d v="2021-10-15T00:00:00"/>
    <x v="9"/>
    <m/>
    <x v="3"/>
    <x v="172"/>
    <x v="0"/>
    <n v="40.75"/>
    <x v="10"/>
  </r>
  <r>
    <n v="196"/>
    <d v="2021-10-15T00:00:00"/>
    <x v="39"/>
    <m/>
    <x v="3"/>
    <x v="173"/>
    <x v="0"/>
    <n v="792.4"/>
    <x v="41"/>
  </r>
  <r>
    <n v="197"/>
    <d v="2021-10-23T00:00:00"/>
    <x v="19"/>
    <m/>
    <x v="4"/>
    <x v="174"/>
    <x v="0"/>
    <n v="1860"/>
    <x v="21"/>
  </r>
  <r>
    <n v="198"/>
    <d v="2021-10-23T00:00:00"/>
    <x v="39"/>
    <m/>
    <x v="3"/>
    <x v="175"/>
    <x v="0"/>
    <n v="2556.4699999999998"/>
    <x v="41"/>
  </r>
  <r>
    <n v="199"/>
    <d v="2021-10-23T00:00:00"/>
    <x v="38"/>
    <m/>
    <x v="4"/>
    <x v="176"/>
    <x v="0"/>
    <n v="540"/>
    <x v="40"/>
  </r>
  <r>
    <n v="200"/>
    <d v="2021-10-23T00:00:00"/>
    <x v="33"/>
    <m/>
    <x v="3"/>
    <x v="177"/>
    <x v="0"/>
    <n v="342"/>
    <x v="35"/>
  </r>
  <r>
    <n v="201"/>
    <d v="2021-10-23T00:00:00"/>
    <x v="40"/>
    <m/>
    <x v="3"/>
    <x v="178"/>
    <x v="0"/>
    <n v="13507.66"/>
    <x v="42"/>
  </r>
  <r>
    <n v="202"/>
    <d v="2021-10-23T00:00:00"/>
    <x v="41"/>
    <m/>
    <x v="4"/>
    <x v="179"/>
    <x v="0"/>
    <n v="678.3"/>
    <x v="43"/>
  </r>
  <r>
    <n v="203"/>
    <d v="2021-10-23T00:00:00"/>
    <x v="39"/>
    <m/>
    <x v="3"/>
    <x v="180"/>
    <x v="0"/>
    <n v="2403"/>
    <x v="41"/>
  </r>
  <r>
    <n v="204"/>
    <d v="2021-10-23T00:00:00"/>
    <x v="36"/>
    <m/>
    <x v="3"/>
    <x v="181"/>
    <x v="0"/>
    <n v="2366.1"/>
    <x v="38"/>
  </r>
  <r>
    <n v="205"/>
    <d v="2021-10-23T00:00:00"/>
    <x v="40"/>
    <m/>
    <x v="3"/>
    <x v="160"/>
    <x v="0"/>
    <n v="147.80000000000001"/>
    <x v="42"/>
  </r>
  <r>
    <n v="206"/>
    <d v="2021-10-23T00:00:00"/>
    <x v="42"/>
    <m/>
    <x v="3"/>
    <x v="182"/>
    <x v="0"/>
    <n v="4387.5"/>
    <x v="44"/>
  </r>
  <r>
    <n v="207"/>
    <d v="2021-10-23T00:00:00"/>
    <x v="24"/>
    <m/>
    <x v="3"/>
    <x v="183"/>
    <x v="0"/>
    <n v="46.5"/>
    <x v="26"/>
  </r>
  <r>
    <n v="208"/>
    <d v="2021-10-23T00:00:00"/>
    <x v="18"/>
    <m/>
    <x v="3"/>
    <x v="184"/>
    <x v="0"/>
    <n v="3644.38"/>
    <x v="20"/>
  </r>
  <r>
    <n v="209"/>
    <d v="2021-10-23T00:00:00"/>
    <x v="31"/>
    <m/>
    <x v="3"/>
    <x v="185"/>
    <x v="0"/>
    <n v="927.3"/>
    <x v="33"/>
  </r>
  <r>
    <n v="210"/>
    <d v="2021-10-23T00:00:00"/>
    <x v="31"/>
    <m/>
    <x v="3"/>
    <x v="186"/>
    <x v="0"/>
    <n v="5480"/>
    <x v="33"/>
  </r>
  <r>
    <n v="211"/>
    <d v="2021-10-23T00:00:00"/>
    <x v="36"/>
    <m/>
    <x v="3"/>
    <x v="187"/>
    <x v="0"/>
    <n v="2604.61"/>
    <x v="38"/>
  </r>
  <r>
    <n v="212"/>
    <d v="2021-10-23T00:00:00"/>
    <x v="40"/>
    <m/>
    <x v="3"/>
    <x v="183"/>
    <x v="0"/>
    <n v="93"/>
    <x v="42"/>
  </r>
  <r>
    <n v="213"/>
    <d v="2021-10-23T00:00:00"/>
    <x v="24"/>
    <m/>
    <x v="3"/>
    <x v="188"/>
    <x v="0"/>
    <n v="171"/>
    <x v="26"/>
  </r>
  <r>
    <n v="214"/>
    <d v="2021-10-23T00:00:00"/>
    <x v="31"/>
    <m/>
    <x v="3"/>
    <x v="189"/>
    <x v="0"/>
    <n v="145.08000000000001"/>
    <x v="33"/>
  </r>
  <r>
    <n v="215"/>
    <d v="2021-10-23T00:00:00"/>
    <x v="31"/>
    <m/>
    <x v="3"/>
    <x v="190"/>
    <x v="0"/>
    <n v="137.6"/>
    <x v="33"/>
  </r>
  <r>
    <n v="216"/>
    <d v="2021-10-23T00:00:00"/>
    <x v="35"/>
    <m/>
    <x v="3"/>
    <x v="163"/>
    <x v="0"/>
    <n v="1920"/>
    <x v="37"/>
  </r>
  <r>
    <n v="217"/>
    <d v="2021-10-23T00:00:00"/>
    <x v="31"/>
    <m/>
    <x v="3"/>
    <x v="162"/>
    <x v="0"/>
    <n v="233.92"/>
    <x v="33"/>
  </r>
  <r>
    <n v="218"/>
    <d v="2021-10-23T00:00:00"/>
    <x v="37"/>
    <m/>
    <x v="3"/>
    <x v="191"/>
    <x v="0"/>
    <n v="406.6"/>
    <x v="39"/>
  </r>
  <r>
    <n v="219"/>
    <d v="2021-10-23T00:00:00"/>
    <x v="13"/>
    <m/>
    <x v="1"/>
    <x v="192"/>
    <x v="0"/>
    <n v="400.86"/>
    <x v="15"/>
  </r>
  <r>
    <n v="220"/>
    <d v="2021-10-23T00:00:00"/>
    <x v="35"/>
    <m/>
    <x v="1"/>
    <x v="193"/>
    <x v="0"/>
    <n v="2446.8000000000002"/>
    <x v="37"/>
  </r>
  <r>
    <n v="221"/>
    <d v="2021-10-23T00:00:00"/>
    <x v="23"/>
    <m/>
    <x v="2"/>
    <x v="194"/>
    <x v="0"/>
    <n v="220"/>
    <x v="25"/>
  </r>
  <r>
    <n v="222"/>
    <d v="2021-10-23T00:00:00"/>
    <x v="4"/>
    <m/>
    <x v="2"/>
    <x v="195"/>
    <x v="0"/>
    <n v="969.87"/>
    <x v="5"/>
  </r>
  <r>
    <n v="223"/>
    <d v="2021-10-23T00:00:00"/>
    <x v="15"/>
    <m/>
    <x v="2"/>
    <x v="196"/>
    <x v="0"/>
    <n v="83.7"/>
    <x v="17"/>
  </r>
  <r>
    <n v="224"/>
    <d v="2021-10-23T00:00:00"/>
    <x v="30"/>
    <m/>
    <x v="2"/>
    <x v="197"/>
    <x v="0"/>
    <n v="170"/>
    <x v="32"/>
  </r>
  <r>
    <n v="225"/>
    <d v="2021-10-23T00:00:00"/>
    <x v="30"/>
    <m/>
    <x v="2"/>
    <x v="198"/>
    <x v="0"/>
    <n v="170"/>
    <x v="32"/>
  </r>
  <r>
    <n v="226"/>
    <d v="2021-10-23T00:00:00"/>
    <x v="22"/>
    <m/>
    <x v="2"/>
    <x v="199"/>
    <x v="0"/>
    <n v="180"/>
    <x v="24"/>
  </r>
  <r>
    <n v="227"/>
    <d v="2021-10-23T00:00:00"/>
    <x v="22"/>
    <m/>
    <x v="2"/>
    <x v="200"/>
    <x v="0"/>
    <n v="150"/>
    <x v="24"/>
  </r>
  <r>
    <n v="228"/>
    <d v="2021-10-23T00:00:00"/>
    <x v="3"/>
    <m/>
    <x v="2"/>
    <x v="201"/>
    <x v="0"/>
    <n v="688.48"/>
    <x v="4"/>
  </r>
  <r>
    <n v="229"/>
    <d v="2021-10-23T00:00:00"/>
    <x v="23"/>
    <m/>
    <x v="2"/>
    <x v="202"/>
    <x v="0"/>
    <n v="140"/>
    <x v="25"/>
  </r>
  <r>
    <n v="230"/>
    <d v="2021-10-23T00:00:00"/>
    <x v="4"/>
    <m/>
    <x v="2"/>
    <x v="203"/>
    <x v="0"/>
    <n v="1000"/>
    <x v="5"/>
  </r>
  <r>
    <n v="231"/>
    <d v="2021-10-23T00:00:00"/>
    <x v="4"/>
    <m/>
    <x v="2"/>
    <x v="204"/>
    <x v="0"/>
    <n v="1000"/>
    <x v="5"/>
  </r>
  <r>
    <n v="232"/>
    <d v="2021-10-23T00:00:00"/>
    <x v="4"/>
    <m/>
    <x v="2"/>
    <x v="205"/>
    <x v="0"/>
    <n v="1000"/>
    <x v="5"/>
  </r>
  <r>
    <n v="233"/>
    <d v="2021-10-23T00:00:00"/>
    <x v="4"/>
    <m/>
    <x v="2"/>
    <x v="206"/>
    <x v="0"/>
    <n v="1000"/>
    <x v="5"/>
  </r>
  <r>
    <n v="234"/>
    <d v="2021-10-23T00:00:00"/>
    <x v="4"/>
    <m/>
    <x v="2"/>
    <x v="207"/>
    <x v="0"/>
    <n v="1000"/>
    <x v="5"/>
  </r>
  <r>
    <n v="235"/>
    <d v="2021-10-23T00:00:00"/>
    <x v="3"/>
    <m/>
    <x v="2"/>
    <x v="208"/>
    <x v="0"/>
    <n v="100"/>
    <x v="4"/>
  </r>
  <r>
    <n v="236"/>
    <d v="2021-10-23T00:00:00"/>
    <x v="3"/>
    <m/>
    <x v="2"/>
    <x v="208"/>
    <x v="0"/>
    <n v="120"/>
    <x v="4"/>
  </r>
  <r>
    <n v="237"/>
    <d v="2021-10-23T00:00:00"/>
    <x v="23"/>
    <m/>
    <x v="2"/>
    <x v="209"/>
    <x v="0"/>
    <n v="180"/>
    <x v="25"/>
  </r>
  <r>
    <n v="238"/>
    <d v="2021-10-23T00:00:00"/>
    <x v="23"/>
    <m/>
    <x v="2"/>
    <x v="210"/>
    <x v="0"/>
    <n v="120"/>
    <x v="25"/>
  </r>
  <r>
    <n v="239"/>
    <d v="2021-10-23T00:00:00"/>
    <x v="23"/>
    <m/>
    <x v="2"/>
    <x v="211"/>
    <x v="0"/>
    <n v="180"/>
    <x v="25"/>
  </r>
  <r>
    <n v="240"/>
    <d v="2021-10-23T00:00:00"/>
    <x v="19"/>
    <m/>
    <x v="2"/>
    <x v="212"/>
    <x v="0"/>
    <n v="100"/>
    <x v="21"/>
  </r>
  <r>
    <n v="241"/>
    <d v="2021-10-23T00:00:00"/>
    <x v="23"/>
    <m/>
    <x v="2"/>
    <x v="213"/>
    <x v="0"/>
    <n v="120"/>
    <x v="25"/>
  </r>
  <r>
    <n v="242"/>
    <d v="2021-10-23T00:00:00"/>
    <x v="14"/>
    <m/>
    <x v="2"/>
    <x v="214"/>
    <x v="0"/>
    <n v="194.85"/>
    <x v="16"/>
  </r>
  <r>
    <n v="243"/>
    <d v="2021-10-23T00:00:00"/>
    <x v="14"/>
    <m/>
    <x v="2"/>
    <x v="215"/>
    <x v="0"/>
    <n v="194.92"/>
    <x v="16"/>
  </r>
  <r>
    <n v="244"/>
    <d v="2021-10-23T00:00:00"/>
    <x v="20"/>
    <m/>
    <x v="2"/>
    <x v="216"/>
    <x v="0"/>
    <n v="1000"/>
    <x v="22"/>
  </r>
  <r>
    <n v="245"/>
    <d v="2021-10-23T00:00:00"/>
    <x v="30"/>
    <m/>
    <x v="2"/>
    <x v="217"/>
    <x v="0"/>
    <n v="235"/>
    <x v="32"/>
  </r>
  <r>
    <n v="246"/>
    <d v="2021-10-23T00:00:00"/>
    <x v="3"/>
    <m/>
    <x v="2"/>
    <x v="218"/>
    <x v="0"/>
    <n v="688.48"/>
    <x v="4"/>
  </r>
  <r>
    <n v="247"/>
    <d v="2021-10-23T00:00:00"/>
    <x v="26"/>
    <m/>
    <x v="2"/>
    <x v="219"/>
    <x v="0"/>
    <n v="200"/>
    <x v="28"/>
  </r>
  <r>
    <n v="248"/>
    <d v="2021-10-23T00:00:00"/>
    <x v="26"/>
    <m/>
    <x v="2"/>
    <x v="220"/>
    <x v="0"/>
    <n v="200"/>
    <x v="28"/>
  </r>
  <r>
    <n v="249"/>
    <d v="2021-10-23T00:00:00"/>
    <x v="26"/>
    <m/>
    <x v="2"/>
    <x v="221"/>
    <x v="0"/>
    <n v="200"/>
    <x v="28"/>
  </r>
  <r>
    <n v="250"/>
    <d v="2021-10-23T00:00:00"/>
    <x v="26"/>
    <m/>
    <x v="2"/>
    <x v="222"/>
    <x v="0"/>
    <n v="105"/>
    <x v="28"/>
  </r>
  <r>
    <n v="251"/>
    <d v="2021-10-23T00:00:00"/>
    <x v="26"/>
    <m/>
    <x v="2"/>
    <x v="223"/>
    <x v="0"/>
    <n v="250"/>
    <x v="28"/>
  </r>
  <r>
    <n v="252"/>
    <d v="2021-10-23T00:00:00"/>
    <x v="26"/>
    <m/>
    <x v="2"/>
    <x v="224"/>
    <x v="0"/>
    <n v="180"/>
    <x v="28"/>
  </r>
  <r>
    <n v="253"/>
    <d v="2021-10-23T00:00:00"/>
    <x v="26"/>
    <m/>
    <x v="2"/>
    <x v="221"/>
    <x v="0"/>
    <n v="250"/>
    <x v="28"/>
  </r>
  <r>
    <n v="254"/>
    <d v="2021-10-23T00:00:00"/>
    <x v="26"/>
    <m/>
    <x v="2"/>
    <x v="225"/>
    <x v="0"/>
    <n v="180"/>
    <x v="28"/>
  </r>
  <r>
    <n v="255"/>
    <d v="2021-10-23T00:00:00"/>
    <x v="26"/>
    <m/>
    <x v="2"/>
    <x v="226"/>
    <x v="0"/>
    <n v="200"/>
    <x v="28"/>
  </r>
  <r>
    <n v="256"/>
    <d v="2021-10-23T00:00:00"/>
    <x v="20"/>
    <m/>
    <x v="2"/>
    <x v="227"/>
    <x v="0"/>
    <n v="1000"/>
    <x v="22"/>
  </r>
  <r>
    <n v="257"/>
    <d v="2021-10-23T00:00:00"/>
    <x v="3"/>
    <m/>
    <x v="2"/>
    <x v="228"/>
    <x v="0"/>
    <n v="708"/>
    <x v="4"/>
  </r>
  <r>
    <n v="258"/>
    <d v="2021-10-23T00:00:00"/>
    <x v="22"/>
    <m/>
    <x v="2"/>
    <x v="229"/>
    <x v="0"/>
    <n v="148"/>
    <x v="24"/>
  </r>
  <r>
    <n v="259"/>
    <d v="2021-10-23T00:00:00"/>
    <x v="22"/>
    <m/>
    <x v="2"/>
    <x v="230"/>
    <x v="0"/>
    <n v="1000"/>
    <x v="24"/>
  </r>
  <r>
    <n v="260"/>
    <d v="2021-10-23T00:00:00"/>
    <x v="4"/>
    <m/>
    <x v="2"/>
    <x v="204"/>
    <x v="0"/>
    <n v="818.03"/>
    <x v="5"/>
  </r>
  <r>
    <n v="261"/>
    <d v="2021-10-23T00:00:00"/>
    <x v="43"/>
    <m/>
    <x v="2"/>
    <x v="231"/>
    <x v="0"/>
    <n v="700"/>
    <x v="45"/>
  </r>
  <r>
    <n v="262"/>
    <d v="2021-10-23T00:00:00"/>
    <x v="43"/>
    <m/>
    <x v="2"/>
    <x v="232"/>
    <x v="0"/>
    <n v="700"/>
    <x v="45"/>
  </r>
  <r>
    <n v="263"/>
    <d v="2021-10-23T00:00:00"/>
    <x v="43"/>
    <m/>
    <x v="2"/>
    <x v="233"/>
    <x v="0"/>
    <n v="700"/>
    <x v="45"/>
  </r>
  <r>
    <n v="264"/>
    <d v="2021-10-23T00:00:00"/>
    <x v="4"/>
    <m/>
    <x v="2"/>
    <x v="234"/>
    <x v="0"/>
    <n v="900"/>
    <x v="5"/>
  </r>
  <r>
    <n v="265"/>
    <d v="2021-10-23T00:00:00"/>
    <x v="4"/>
    <m/>
    <x v="2"/>
    <x v="235"/>
    <x v="0"/>
    <n v="548"/>
    <x v="5"/>
  </r>
  <r>
    <n v="266"/>
    <d v="2021-10-23T00:00:00"/>
    <x v="23"/>
    <m/>
    <x v="2"/>
    <x v="236"/>
    <x v="0"/>
    <n v="270"/>
    <x v="25"/>
  </r>
  <r>
    <n v="267"/>
    <d v="2021-10-23T00:00:00"/>
    <x v="3"/>
    <m/>
    <x v="2"/>
    <x v="237"/>
    <x v="0"/>
    <n v="688.48"/>
    <x v="4"/>
  </r>
  <r>
    <n v="268"/>
    <d v="2021-10-23T00:00:00"/>
    <x v="3"/>
    <m/>
    <x v="2"/>
    <x v="238"/>
    <x v="0"/>
    <n v="40"/>
    <x v="4"/>
  </r>
  <r>
    <n v="269"/>
    <d v="2021-10-23T00:00:00"/>
    <x v="15"/>
    <m/>
    <x v="2"/>
    <x v="239"/>
    <x v="0"/>
    <n v="85"/>
    <x v="17"/>
  </r>
  <r>
    <n v="270"/>
    <d v="2021-10-23T00:00:00"/>
    <x v="38"/>
    <m/>
    <x v="2"/>
    <x v="240"/>
    <x v="0"/>
    <n v="120"/>
    <x v="40"/>
  </r>
  <r>
    <n v="271"/>
    <d v="2021-10-23T00:00:00"/>
    <x v="38"/>
    <m/>
    <x v="2"/>
    <x v="241"/>
    <x v="0"/>
    <n v="120"/>
    <x v="40"/>
  </r>
  <r>
    <n v="272"/>
    <d v="2021-10-23T00:00:00"/>
    <x v="38"/>
    <m/>
    <x v="2"/>
    <x v="242"/>
    <x v="0"/>
    <n v="120"/>
    <x v="40"/>
  </r>
  <r>
    <n v="273"/>
    <d v="2021-10-23T00:00:00"/>
    <x v="38"/>
    <m/>
    <x v="2"/>
    <x v="243"/>
    <x v="0"/>
    <n v="120"/>
    <x v="40"/>
  </r>
  <r>
    <n v="274"/>
    <d v="2021-10-23T00:00:00"/>
    <x v="38"/>
    <m/>
    <x v="2"/>
    <x v="244"/>
    <x v="0"/>
    <n v="120"/>
    <x v="40"/>
  </r>
  <r>
    <n v="275"/>
    <d v="2021-10-23T00:00:00"/>
    <x v="38"/>
    <m/>
    <x v="2"/>
    <x v="245"/>
    <x v="0"/>
    <n v="120"/>
    <x v="40"/>
  </r>
  <r>
    <n v="276"/>
    <d v="2021-10-23T00:00:00"/>
    <x v="44"/>
    <m/>
    <x v="2"/>
    <x v="246"/>
    <x v="0"/>
    <n v="190"/>
    <x v="46"/>
  </r>
  <r>
    <n v="277"/>
    <d v="2021-10-23T00:00:00"/>
    <x v="44"/>
    <m/>
    <x v="2"/>
    <x v="247"/>
    <x v="0"/>
    <n v="190"/>
    <x v="46"/>
  </r>
  <r>
    <n v="278"/>
    <d v="2021-10-23T00:00:00"/>
    <x v="4"/>
    <m/>
    <x v="2"/>
    <x v="248"/>
    <x v="0"/>
    <n v="969.67"/>
    <x v="5"/>
  </r>
  <r>
    <n v="279"/>
    <d v="2021-10-23T00:00:00"/>
    <x v="26"/>
    <m/>
    <x v="2"/>
    <x v="225"/>
    <x v="0"/>
    <n v="200"/>
    <x v="28"/>
  </r>
  <r>
    <n v="280"/>
    <d v="2021-10-23T00:00:00"/>
    <x v="26"/>
    <m/>
    <x v="2"/>
    <x v="223"/>
    <x v="0"/>
    <n v="80"/>
    <x v="28"/>
  </r>
  <r>
    <n v="281"/>
    <d v="2021-10-23T00:00:00"/>
    <x v="26"/>
    <m/>
    <x v="2"/>
    <x v="249"/>
    <x v="0"/>
    <n v="160"/>
    <x v="28"/>
  </r>
  <r>
    <n v="282"/>
    <d v="2021-10-23T00:00:00"/>
    <x v="26"/>
    <m/>
    <x v="2"/>
    <x v="250"/>
    <x v="0"/>
    <n v="50"/>
    <x v="28"/>
  </r>
  <r>
    <n v="283"/>
    <d v="2021-10-23T00:00:00"/>
    <x v="26"/>
    <m/>
    <x v="2"/>
    <x v="250"/>
    <x v="0"/>
    <n v="50"/>
    <x v="28"/>
  </r>
  <r>
    <n v="284"/>
    <d v="2021-10-23T00:00:00"/>
    <x v="26"/>
    <m/>
    <x v="2"/>
    <x v="250"/>
    <x v="0"/>
    <n v="250"/>
    <x v="28"/>
  </r>
  <r>
    <n v="285"/>
    <d v="2021-10-23T00:00:00"/>
    <x v="26"/>
    <m/>
    <x v="2"/>
    <x v="251"/>
    <x v="0"/>
    <n v="78"/>
    <x v="28"/>
  </r>
  <r>
    <n v="286"/>
    <d v="2021-10-23T00:00:00"/>
    <x v="26"/>
    <m/>
    <x v="2"/>
    <x v="222"/>
    <x v="0"/>
    <n v="200"/>
    <x v="28"/>
  </r>
  <r>
    <n v="287"/>
    <d v="2021-10-23T00:00:00"/>
    <x v="26"/>
    <m/>
    <x v="2"/>
    <x v="222"/>
    <x v="0"/>
    <n v="150"/>
    <x v="28"/>
  </r>
  <r>
    <n v="288"/>
    <d v="2021-10-23T00:00:00"/>
    <x v="26"/>
    <m/>
    <x v="2"/>
    <x v="222"/>
    <x v="0"/>
    <n v="100"/>
    <x v="28"/>
  </r>
  <r>
    <n v="289"/>
    <d v="2021-10-23T00:00:00"/>
    <x v="26"/>
    <m/>
    <x v="2"/>
    <x v="223"/>
    <x v="0"/>
    <n v="50"/>
    <x v="28"/>
  </r>
  <r>
    <n v="290"/>
    <d v="2021-10-23T00:00:00"/>
    <x v="4"/>
    <m/>
    <x v="2"/>
    <x v="252"/>
    <x v="0"/>
    <n v="1000"/>
    <x v="5"/>
  </r>
  <r>
    <n v="291"/>
    <d v="2021-10-23T00:00:00"/>
    <x v="38"/>
    <m/>
    <x v="2"/>
    <x v="253"/>
    <x v="0"/>
    <n v="120"/>
    <x v="40"/>
  </r>
  <r>
    <n v="292"/>
    <d v="2021-10-23T00:00:00"/>
    <x v="43"/>
    <m/>
    <x v="2"/>
    <x v="254"/>
    <x v="0"/>
    <n v="700"/>
    <x v="45"/>
  </r>
  <r>
    <n v="293"/>
    <d v="2021-10-23T00:00:00"/>
    <x v="7"/>
    <m/>
    <x v="2"/>
    <x v="15"/>
    <x v="0"/>
    <n v="668"/>
    <x v="8"/>
  </r>
  <r>
    <n v="294"/>
    <d v="2021-10-23T00:00:00"/>
    <x v="44"/>
    <m/>
    <x v="2"/>
    <x v="255"/>
    <x v="0"/>
    <n v="951.29"/>
    <x v="46"/>
  </r>
  <r>
    <n v="295"/>
    <d v="2021-10-23T00:00:00"/>
    <x v="44"/>
    <m/>
    <x v="2"/>
    <x v="256"/>
    <x v="0"/>
    <n v="680"/>
    <x v="46"/>
  </r>
  <r>
    <n v="296"/>
    <d v="2021-10-23T00:00:00"/>
    <x v="44"/>
    <m/>
    <x v="2"/>
    <x v="257"/>
    <x v="0"/>
    <n v="680"/>
    <x v="46"/>
  </r>
  <r>
    <n v="297"/>
    <d v="2021-10-23T00:00:00"/>
    <x v="44"/>
    <m/>
    <x v="2"/>
    <x v="258"/>
    <x v="0"/>
    <n v="115"/>
    <x v="46"/>
  </r>
  <r>
    <n v="298"/>
    <d v="2021-10-23T00:00:00"/>
    <x v="27"/>
    <m/>
    <x v="2"/>
    <x v="259"/>
    <x v="0"/>
    <n v="363.87"/>
    <x v="29"/>
  </r>
  <r>
    <n v="299"/>
    <d v="2021-10-23T00:00:00"/>
    <x v="27"/>
    <m/>
    <x v="2"/>
    <x v="260"/>
    <x v="0"/>
    <n v="200"/>
    <x v="29"/>
  </r>
  <r>
    <n v="300"/>
    <d v="2021-10-23T00:00:00"/>
    <x v="27"/>
    <m/>
    <x v="2"/>
    <x v="261"/>
    <x v="0"/>
    <n v="385"/>
    <x v="29"/>
  </r>
  <r>
    <n v="301"/>
    <d v="2021-10-23T00:00:00"/>
    <x v="38"/>
    <m/>
    <x v="2"/>
    <x v="262"/>
    <x v="0"/>
    <n v="120"/>
    <x v="40"/>
  </r>
  <r>
    <n v="302"/>
    <d v="2021-10-23T00:00:00"/>
    <x v="4"/>
    <m/>
    <x v="2"/>
    <x v="263"/>
    <x v="0"/>
    <n v="1000"/>
    <x v="5"/>
  </r>
  <r>
    <n v="303"/>
    <d v="2021-10-23T00:00:00"/>
    <x v="4"/>
    <m/>
    <x v="2"/>
    <x v="264"/>
    <x v="0"/>
    <n v="1000"/>
    <x v="5"/>
  </r>
  <r>
    <n v="304"/>
    <d v="2021-10-23T00:00:00"/>
    <x v="4"/>
    <m/>
    <x v="2"/>
    <x v="265"/>
    <x v="0"/>
    <n v="1000"/>
    <x v="5"/>
  </r>
  <r>
    <n v="305"/>
    <d v="2021-10-23T00:00:00"/>
    <x v="4"/>
    <m/>
    <x v="2"/>
    <x v="266"/>
    <x v="0"/>
    <n v="1000"/>
    <x v="5"/>
  </r>
  <r>
    <n v="306"/>
    <d v="2021-10-23T00:00:00"/>
    <x v="27"/>
    <m/>
    <x v="2"/>
    <x v="267"/>
    <x v="0"/>
    <n v="185"/>
    <x v="29"/>
  </r>
  <r>
    <n v="307"/>
    <d v="2021-10-23T00:00:00"/>
    <x v="12"/>
    <m/>
    <x v="2"/>
    <x v="268"/>
    <x v="0"/>
    <n v="480.95"/>
    <x v="14"/>
  </r>
  <r>
    <n v="308"/>
    <d v="2021-10-23T00:00:00"/>
    <x v="38"/>
    <m/>
    <x v="2"/>
    <x v="269"/>
    <x v="0"/>
    <n v="120"/>
    <x v="40"/>
  </r>
  <r>
    <n v="309"/>
    <d v="2021-10-23T00:00:00"/>
    <x v="43"/>
    <m/>
    <x v="2"/>
    <x v="270"/>
    <x v="0"/>
    <n v="700"/>
    <x v="45"/>
  </r>
  <r>
    <n v="310"/>
    <d v="2021-10-23T00:00:00"/>
    <x v="43"/>
    <m/>
    <x v="2"/>
    <x v="271"/>
    <x v="0"/>
    <n v="700"/>
    <x v="45"/>
  </r>
  <r>
    <n v="311"/>
    <d v="2021-10-23T00:00:00"/>
    <x v="43"/>
    <m/>
    <x v="2"/>
    <x v="272"/>
    <x v="0"/>
    <n v="700"/>
    <x v="45"/>
  </r>
  <r>
    <n v="312"/>
    <d v="2021-10-23T00:00:00"/>
    <x v="23"/>
    <m/>
    <x v="2"/>
    <x v="273"/>
    <x v="0"/>
    <n v="140"/>
    <x v="10"/>
  </r>
  <r>
    <n v="313"/>
    <d v="2021-10-23T00:00:00"/>
    <x v="9"/>
    <m/>
    <x v="2"/>
    <x v="274"/>
    <x v="0"/>
    <n v="485"/>
    <x v="32"/>
  </r>
  <r>
    <n v="314"/>
    <d v="2021-10-23T00:00:00"/>
    <x v="30"/>
    <m/>
    <x v="2"/>
    <x v="275"/>
    <x v="0"/>
    <n v="325"/>
    <x v="3"/>
  </r>
  <r>
    <n v="315"/>
    <d v="2021-10-23T00:00:00"/>
    <x v="26"/>
    <m/>
    <x v="2"/>
    <x v="276"/>
    <x v="0"/>
    <n v="50"/>
    <x v="28"/>
  </r>
  <r>
    <n v="316"/>
    <d v="2021-10-23T00:00:00"/>
    <x v="26"/>
    <m/>
    <x v="2"/>
    <x v="276"/>
    <x v="0"/>
    <n v="130"/>
    <x v="28"/>
  </r>
  <r>
    <n v="317"/>
    <d v="2021-10-23T00:00:00"/>
    <x v="26"/>
    <m/>
    <x v="2"/>
    <x v="277"/>
    <x v="0"/>
    <n v="100"/>
    <x v="28"/>
  </r>
  <r>
    <n v="318"/>
    <d v="2021-10-23T00:00:00"/>
    <x v="11"/>
    <m/>
    <x v="2"/>
    <x v="278"/>
    <x v="0"/>
    <n v="750"/>
    <x v="13"/>
  </r>
  <r>
    <n v="319"/>
    <d v="2021-10-23T00:00:00"/>
    <x v="30"/>
    <m/>
    <x v="2"/>
    <x v="279"/>
    <x v="0"/>
    <n v="389"/>
    <x v="32"/>
  </r>
  <r>
    <n v="320"/>
    <d v="2021-10-23T00:00:00"/>
    <x v="45"/>
    <m/>
    <x v="2"/>
    <x v="280"/>
    <x v="0"/>
    <n v="1000"/>
    <x v="47"/>
  </r>
  <r>
    <n v="321"/>
    <d v="2021-10-23T00:00:00"/>
    <x v="45"/>
    <m/>
    <x v="2"/>
    <x v="281"/>
    <x v="0"/>
    <n v="1000"/>
    <x v="47"/>
  </r>
  <r>
    <n v="322"/>
    <d v="2021-10-23T00:00:00"/>
    <x v="3"/>
    <m/>
    <x v="2"/>
    <x v="282"/>
    <x v="0"/>
    <n v="688.48"/>
    <x v="4"/>
  </r>
  <r>
    <n v="323"/>
    <d v="2021-10-23T00:00:00"/>
    <x v="4"/>
    <m/>
    <x v="2"/>
    <x v="283"/>
    <x v="0"/>
    <n v="350"/>
    <x v="5"/>
  </r>
  <r>
    <n v="324"/>
    <d v="2021-10-23T00:00:00"/>
    <x v="4"/>
    <m/>
    <x v="2"/>
    <x v="284"/>
    <x v="0"/>
    <n v="350"/>
    <x v="5"/>
  </r>
  <r>
    <n v="325"/>
    <d v="2021-10-23T00:00:00"/>
    <x v="4"/>
    <m/>
    <x v="2"/>
    <x v="284"/>
    <x v="0"/>
    <n v="350"/>
    <x v="5"/>
  </r>
  <r>
    <n v="326"/>
    <d v="2021-10-23T00:00:00"/>
    <x v="4"/>
    <m/>
    <x v="2"/>
    <x v="285"/>
    <x v="0"/>
    <n v="350"/>
    <x v="5"/>
  </r>
  <r>
    <n v="327"/>
    <d v="2021-10-23T00:00:00"/>
    <x v="4"/>
    <m/>
    <x v="2"/>
    <x v="285"/>
    <x v="0"/>
    <n v="350"/>
    <x v="5"/>
  </r>
  <r>
    <n v="328"/>
    <d v="2021-10-23T00:00:00"/>
    <x v="44"/>
    <m/>
    <x v="2"/>
    <x v="256"/>
    <x v="0"/>
    <n v="277.13"/>
    <x v="46"/>
  </r>
  <r>
    <n v="329"/>
    <d v="2021-10-23T00:00:00"/>
    <x v="44"/>
    <m/>
    <x v="2"/>
    <x v="286"/>
    <x v="0"/>
    <n v="277.13"/>
    <x v="46"/>
  </r>
  <r>
    <n v="330"/>
    <d v="2021-10-23T00:00:00"/>
    <x v="30"/>
    <m/>
    <x v="2"/>
    <x v="287"/>
    <x v="0"/>
    <n v="200"/>
    <x v="32"/>
  </r>
  <r>
    <n v="331"/>
    <d v="2021-10-23T00:00:00"/>
    <x v="30"/>
    <m/>
    <x v="2"/>
    <x v="288"/>
    <x v="0"/>
    <n v="155"/>
    <x v="32"/>
  </r>
  <r>
    <n v="332"/>
    <d v="2021-10-23T00:00:00"/>
    <x v="11"/>
    <m/>
    <x v="2"/>
    <x v="289"/>
    <x v="0"/>
    <n v="650"/>
    <x v="13"/>
  </r>
  <r>
    <n v="333"/>
    <d v="2021-10-23T00:00:00"/>
    <x v="10"/>
    <m/>
    <x v="2"/>
    <x v="290"/>
    <x v="0"/>
    <n v="287.5"/>
    <x v="11"/>
  </r>
  <r>
    <n v="334"/>
    <d v="2021-10-23T00:00:00"/>
    <x v="10"/>
    <m/>
    <x v="2"/>
    <x v="136"/>
    <x v="0"/>
    <n v="263"/>
    <x v="11"/>
  </r>
  <r>
    <n v="335"/>
    <d v="2021-10-23T00:00:00"/>
    <x v="10"/>
    <m/>
    <x v="2"/>
    <x v="291"/>
    <x v="0"/>
    <n v="889.83"/>
    <x v="11"/>
  </r>
  <r>
    <n v="336"/>
    <d v="2021-10-23T00:00:00"/>
    <x v="26"/>
    <m/>
    <x v="2"/>
    <x v="292"/>
    <x v="0"/>
    <n v="250"/>
    <x v="28"/>
  </r>
  <r>
    <n v="337"/>
    <d v="2021-10-23T00:00:00"/>
    <x v="14"/>
    <m/>
    <x v="2"/>
    <x v="293"/>
    <x v="0"/>
    <n v="601.19000000000005"/>
    <x v="16"/>
  </r>
  <r>
    <n v="338"/>
    <d v="2021-10-23T00:00:00"/>
    <x v="38"/>
    <m/>
    <x v="2"/>
    <x v="245"/>
    <x v="0"/>
    <n v="415"/>
    <x v="40"/>
  </r>
  <r>
    <n v="339"/>
    <d v="2021-10-23T00:00:00"/>
    <x v="43"/>
    <m/>
    <x v="2"/>
    <x v="294"/>
    <x v="0"/>
    <n v="700"/>
    <x v="45"/>
  </r>
  <r>
    <n v="340"/>
    <d v="2021-10-23T00:00:00"/>
    <x v="43"/>
    <m/>
    <x v="2"/>
    <x v="295"/>
    <x v="0"/>
    <n v="700"/>
    <x v="45"/>
  </r>
  <r>
    <n v="341"/>
    <d v="2021-10-23T00:00:00"/>
    <x v="43"/>
    <m/>
    <x v="2"/>
    <x v="296"/>
    <x v="0"/>
    <n v="700"/>
    <x v="45"/>
  </r>
  <r>
    <n v="342"/>
    <d v="2021-10-23T00:00:00"/>
    <x v="38"/>
    <m/>
    <x v="2"/>
    <x v="262"/>
    <x v="0"/>
    <n v="285"/>
    <x v="40"/>
  </r>
  <r>
    <n v="343"/>
    <d v="2021-10-23T00:00:00"/>
    <x v="38"/>
    <m/>
    <x v="2"/>
    <x v="240"/>
    <x v="0"/>
    <n v="165"/>
    <x v="40"/>
  </r>
  <r>
    <n v="344"/>
    <d v="2021-10-23T00:00:00"/>
    <x v="38"/>
    <m/>
    <x v="2"/>
    <x v="297"/>
    <x v="0"/>
    <n v="415"/>
    <x v="40"/>
  </r>
  <r>
    <n v="345"/>
    <d v="2021-10-23T00:00:00"/>
    <x v="3"/>
    <m/>
    <x v="2"/>
    <x v="298"/>
    <x v="0"/>
    <n v="1845.44"/>
    <x v="4"/>
  </r>
  <r>
    <n v="346"/>
    <d v="2021-10-23T00:00:00"/>
    <x v="38"/>
    <m/>
    <x v="2"/>
    <x v="299"/>
    <x v="0"/>
    <n v="415"/>
    <x v="40"/>
  </r>
  <r>
    <n v="347"/>
    <d v="2021-10-23T00:00:00"/>
    <x v="10"/>
    <m/>
    <x v="2"/>
    <x v="300"/>
    <x v="0"/>
    <n v="222.67"/>
    <x v="11"/>
  </r>
  <r>
    <n v="348"/>
    <d v="2021-10-23T00:00:00"/>
    <x v="38"/>
    <m/>
    <x v="2"/>
    <x v="301"/>
    <x v="0"/>
    <n v="415"/>
    <x v="40"/>
  </r>
  <r>
    <n v="349"/>
    <d v="2021-10-23T00:00:00"/>
    <x v="38"/>
    <m/>
    <x v="2"/>
    <x v="302"/>
    <x v="0"/>
    <n v="415"/>
    <x v="40"/>
  </r>
  <r>
    <n v="350"/>
    <d v="2021-10-23T00:00:00"/>
    <x v="38"/>
    <m/>
    <x v="2"/>
    <x v="303"/>
    <x v="0"/>
    <n v="415"/>
    <x v="40"/>
  </r>
  <r>
    <n v="351"/>
    <d v="2021-10-23T00:00:00"/>
    <x v="38"/>
    <m/>
    <x v="2"/>
    <x v="304"/>
    <x v="0"/>
    <n v="415"/>
    <x v="40"/>
  </r>
  <r>
    <n v="352"/>
    <d v="2021-10-23T00:00:00"/>
    <x v="38"/>
    <m/>
    <x v="2"/>
    <x v="305"/>
    <x v="0"/>
    <n v="415"/>
    <x v="40"/>
  </r>
  <r>
    <n v="353"/>
    <d v="2021-10-23T00:00:00"/>
    <x v="38"/>
    <m/>
    <x v="2"/>
    <x v="243"/>
    <x v="0"/>
    <n v="165"/>
    <x v="40"/>
  </r>
  <r>
    <n v="354"/>
    <d v="2021-10-23T00:00:00"/>
    <x v="38"/>
    <m/>
    <x v="2"/>
    <x v="306"/>
    <x v="0"/>
    <n v="415"/>
    <x v="40"/>
  </r>
  <r>
    <n v="355"/>
    <d v="2021-10-23T00:00:00"/>
    <x v="4"/>
    <m/>
    <x v="2"/>
    <x v="307"/>
    <x v="0"/>
    <n v="850"/>
    <x v="5"/>
  </r>
  <r>
    <n v="356"/>
    <d v="2021-10-23T00:00:00"/>
    <x v="4"/>
    <m/>
    <x v="2"/>
    <x v="308"/>
    <x v="0"/>
    <n v="850"/>
    <x v="5"/>
  </r>
  <r>
    <n v="357"/>
    <d v="2021-10-23T00:00:00"/>
    <x v="12"/>
    <m/>
    <x v="2"/>
    <x v="309"/>
    <x v="0"/>
    <n v="104"/>
    <x v="14"/>
  </r>
  <r>
    <n v="358"/>
    <d v="2021-10-23T00:00:00"/>
    <x v="12"/>
    <m/>
    <x v="2"/>
    <x v="310"/>
    <x v="0"/>
    <n v="200"/>
    <x v="14"/>
  </r>
  <r>
    <n v="359"/>
    <d v="2021-10-23T00:00:00"/>
    <x v="26"/>
    <m/>
    <x v="2"/>
    <x v="311"/>
    <x v="0"/>
    <n v="85.95"/>
    <x v="28"/>
  </r>
  <r>
    <n v="360"/>
    <d v="2021-10-23T00:00:00"/>
    <x v="26"/>
    <m/>
    <x v="2"/>
    <x v="311"/>
    <x v="0"/>
    <n v="236"/>
    <x v="28"/>
  </r>
  <r>
    <n v="361"/>
    <d v="2021-10-23T00:00:00"/>
    <x v="46"/>
    <m/>
    <x v="2"/>
    <x v="312"/>
    <x v="0"/>
    <n v="361.04"/>
    <x v="48"/>
  </r>
  <r>
    <n v="362"/>
    <d v="2021-10-23T00:00:00"/>
    <x v="4"/>
    <m/>
    <x v="2"/>
    <x v="58"/>
    <x v="0"/>
    <n v="630"/>
    <x v="5"/>
  </r>
  <r>
    <n v="363"/>
    <d v="2021-10-23T00:00:00"/>
    <x v="10"/>
    <m/>
    <x v="2"/>
    <x v="313"/>
    <x v="0"/>
    <n v="293"/>
    <x v="11"/>
  </r>
  <r>
    <n v="364"/>
    <d v="2021-10-23T00:00:00"/>
    <x v="10"/>
    <m/>
    <x v="2"/>
    <x v="314"/>
    <x v="0"/>
    <n v="152.66999999999999"/>
    <x v="11"/>
  </r>
  <r>
    <n v="365"/>
    <d v="2021-10-23T00:00:00"/>
    <x v="47"/>
    <m/>
    <x v="2"/>
    <x v="315"/>
    <x v="0"/>
    <n v="1000"/>
    <x v="49"/>
  </r>
  <r>
    <n v="366"/>
    <d v="2021-10-23T00:00:00"/>
    <x v="43"/>
    <m/>
    <x v="2"/>
    <x v="316"/>
    <x v="0"/>
    <n v="700"/>
    <x v="45"/>
  </r>
  <r>
    <n v="367"/>
    <d v="2021-10-23T00:00:00"/>
    <x v="43"/>
    <m/>
    <x v="2"/>
    <x v="317"/>
    <x v="0"/>
    <n v="700"/>
    <x v="45"/>
  </r>
  <r>
    <n v="368"/>
    <d v="2021-10-23T00:00:00"/>
    <x v="45"/>
    <m/>
    <x v="2"/>
    <x v="318"/>
    <x v="0"/>
    <n v="1000"/>
    <x v="47"/>
  </r>
  <r>
    <n v="369"/>
    <d v="2021-10-23T00:00:00"/>
    <x v="45"/>
    <m/>
    <x v="2"/>
    <x v="319"/>
    <x v="0"/>
    <n v="1000"/>
    <x v="47"/>
  </r>
  <r>
    <n v="370"/>
    <d v="2021-10-23T00:00:00"/>
    <x v="16"/>
    <m/>
    <x v="2"/>
    <x v="320"/>
    <x v="0"/>
    <n v="1000"/>
    <x v="18"/>
  </r>
  <r>
    <n v="371"/>
    <d v="2021-10-23T00:00:00"/>
    <x v="16"/>
    <m/>
    <x v="2"/>
    <x v="321"/>
    <x v="0"/>
    <n v="1000"/>
    <x v="18"/>
  </r>
  <r>
    <n v="372"/>
    <d v="2021-10-23T00:00:00"/>
    <x v="10"/>
    <m/>
    <x v="2"/>
    <x v="34"/>
    <x v="0"/>
    <n v="115"/>
    <x v="11"/>
  </r>
  <r>
    <n v="373"/>
    <d v="2021-10-23T00:00:00"/>
    <x v="16"/>
    <m/>
    <x v="2"/>
    <x v="321"/>
    <x v="0"/>
    <n v="1000"/>
    <x v="18"/>
  </r>
  <r>
    <n v="374"/>
    <d v="2021-10-23T00:00:00"/>
    <x v="10"/>
    <m/>
    <x v="2"/>
    <x v="23"/>
    <x v="0"/>
    <n v="182.67"/>
    <x v="11"/>
  </r>
  <r>
    <n v="375"/>
    <d v="2021-10-23T00:00:00"/>
    <x v="10"/>
    <m/>
    <x v="2"/>
    <x v="28"/>
    <x v="0"/>
    <n v="250"/>
    <x v="11"/>
  </r>
  <r>
    <n v="376"/>
    <d v="2021-10-23T00:00:00"/>
    <x v="21"/>
    <m/>
    <x v="2"/>
    <x v="322"/>
    <x v="0"/>
    <n v="796.5"/>
    <x v="23"/>
  </r>
  <r>
    <n v="377"/>
    <d v="2021-10-23T00:00:00"/>
    <x v="48"/>
    <m/>
    <x v="2"/>
    <x v="323"/>
    <x v="0"/>
    <n v="550"/>
    <x v="50"/>
  </r>
  <r>
    <n v="378"/>
    <d v="2021-10-23T00:00:00"/>
    <x v="21"/>
    <m/>
    <x v="2"/>
    <x v="324"/>
    <x v="0"/>
    <n v="796.5"/>
    <x v="23"/>
  </r>
  <r>
    <n v="379"/>
    <d v="2021-10-23T00:00:00"/>
    <x v="21"/>
    <m/>
    <x v="2"/>
    <x v="325"/>
    <x v="0"/>
    <n v="796.5"/>
    <x v="23"/>
  </r>
  <r>
    <n v="380"/>
    <d v="2021-10-23T00:00:00"/>
    <x v="40"/>
    <m/>
    <x v="2"/>
    <x v="326"/>
    <x v="0"/>
    <n v="667.39"/>
    <x v="42"/>
  </r>
  <r>
    <n v="381"/>
    <d v="2021-10-23T00:00:00"/>
    <x v="40"/>
    <m/>
    <x v="2"/>
    <x v="327"/>
    <x v="0"/>
    <n v="667.39"/>
    <x v="42"/>
  </r>
  <r>
    <n v="382"/>
    <d v="2021-10-23T00:00:00"/>
    <x v="40"/>
    <m/>
    <x v="2"/>
    <x v="328"/>
    <x v="0"/>
    <n v="200"/>
    <x v="42"/>
  </r>
  <r>
    <n v="383"/>
    <d v="2021-10-23T00:00:00"/>
    <x v="40"/>
    <m/>
    <x v="2"/>
    <x v="329"/>
    <x v="0"/>
    <n v="510"/>
    <x v="42"/>
  </r>
  <r>
    <n v="384"/>
    <d v="2021-10-23T00:00:00"/>
    <x v="40"/>
    <m/>
    <x v="2"/>
    <x v="330"/>
    <x v="0"/>
    <n v="615"/>
    <x v="42"/>
  </r>
  <r>
    <n v="385"/>
    <d v="2021-10-23T00:00:00"/>
    <x v="40"/>
    <m/>
    <x v="2"/>
    <x v="331"/>
    <x v="0"/>
    <n v="667.39"/>
    <x v="42"/>
  </r>
  <r>
    <n v="386"/>
    <d v="2021-10-23T00:00:00"/>
    <x v="40"/>
    <m/>
    <x v="2"/>
    <x v="332"/>
    <x v="0"/>
    <n v="667.39"/>
    <x v="42"/>
  </r>
  <r>
    <n v="387"/>
    <d v="2021-10-23T00:00:00"/>
    <x v="9"/>
    <m/>
    <x v="2"/>
    <x v="333"/>
    <x v="0"/>
    <n v="365"/>
    <x v="10"/>
  </r>
  <r>
    <n v="388"/>
    <d v="2021-10-23T00:00:00"/>
    <x v="40"/>
    <m/>
    <x v="2"/>
    <x v="334"/>
    <x v="0"/>
    <n v="279"/>
    <x v="42"/>
  </r>
  <r>
    <n v="389"/>
    <d v="2021-10-23T00:00:00"/>
    <x v="48"/>
    <m/>
    <x v="2"/>
    <x v="335"/>
    <x v="0"/>
    <n v="550"/>
    <x v="50"/>
  </r>
  <r>
    <n v="390"/>
    <d v="2021-10-23T00:00:00"/>
    <x v="26"/>
    <m/>
    <x v="2"/>
    <x v="336"/>
    <x v="0"/>
    <n v="236"/>
    <x v="28"/>
  </r>
  <r>
    <n v="391"/>
    <d v="2021-10-23T00:00:00"/>
    <x v="21"/>
    <m/>
    <x v="2"/>
    <x v="337"/>
    <x v="0"/>
    <n v="796.5"/>
    <x v="23"/>
  </r>
  <r>
    <n v="392"/>
    <d v="2021-10-23T00:00:00"/>
    <x v="38"/>
    <m/>
    <x v="2"/>
    <x v="338"/>
    <x v="0"/>
    <n v="120"/>
    <x v="40"/>
  </r>
  <r>
    <n v="393"/>
    <d v="2021-10-23T00:00:00"/>
    <x v="48"/>
    <m/>
    <x v="2"/>
    <x v="339"/>
    <x v="0"/>
    <n v="550"/>
    <x v="50"/>
  </r>
  <r>
    <n v="394"/>
    <d v="2021-10-23T00:00:00"/>
    <x v="38"/>
    <m/>
    <x v="2"/>
    <x v="340"/>
    <x v="0"/>
    <n v="415"/>
    <x v="40"/>
  </r>
  <r>
    <n v="395"/>
    <d v="2021-10-23T00:00:00"/>
    <x v="38"/>
    <m/>
    <x v="2"/>
    <x v="341"/>
    <x v="0"/>
    <n v="415"/>
    <x v="40"/>
  </r>
  <r>
    <n v="396"/>
    <d v="2021-10-23T00:00:00"/>
    <x v="38"/>
    <m/>
    <x v="2"/>
    <x v="342"/>
    <x v="0"/>
    <n v="415"/>
    <x v="40"/>
  </r>
  <r>
    <n v="397"/>
    <d v="2021-10-23T00:00:00"/>
    <x v="38"/>
    <m/>
    <x v="2"/>
    <x v="343"/>
    <x v="0"/>
    <n v="140"/>
    <x v="40"/>
  </r>
  <r>
    <n v="398"/>
    <d v="2021-10-23T00:00:00"/>
    <x v="38"/>
    <m/>
    <x v="2"/>
    <x v="343"/>
    <x v="0"/>
    <n v="145"/>
    <x v="40"/>
  </r>
  <r>
    <n v="399"/>
    <d v="2021-10-23T00:00:00"/>
    <x v="21"/>
    <m/>
    <x v="2"/>
    <x v="344"/>
    <x v="0"/>
    <n v="796.5"/>
    <x v="23"/>
  </r>
  <r>
    <n v="400"/>
    <d v="2021-10-23T00:00:00"/>
    <x v="38"/>
    <m/>
    <x v="2"/>
    <x v="345"/>
    <x v="0"/>
    <n v="415"/>
    <x v="40"/>
  </r>
  <r>
    <n v="401"/>
    <d v="2021-10-23T00:00:00"/>
    <x v="45"/>
    <m/>
    <x v="2"/>
    <x v="346"/>
    <x v="0"/>
    <n v="1000"/>
    <x v="47"/>
  </r>
  <r>
    <n v="402"/>
    <d v="2021-10-23T00:00:00"/>
    <x v="45"/>
    <m/>
    <x v="2"/>
    <x v="347"/>
    <x v="0"/>
    <n v="1000"/>
    <x v="47"/>
  </r>
  <r>
    <n v="403"/>
    <d v="2021-10-23T00:00:00"/>
    <x v="45"/>
    <m/>
    <x v="2"/>
    <x v="348"/>
    <x v="0"/>
    <n v="1000"/>
    <x v="47"/>
  </r>
  <r>
    <n v="404"/>
    <d v="2021-10-23T00:00:00"/>
    <x v="45"/>
    <m/>
    <x v="2"/>
    <x v="349"/>
    <x v="0"/>
    <n v="1000"/>
    <x v="47"/>
  </r>
  <r>
    <n v="405"/>
    <d v="2021-12-17T00:00:00"/>
    <x v="45"/>
    <m/>
    <x v="1"/>
    <x v="350"/>
    <x v="0"/>
    <n v="380.04"/>
    <x v="47"/>
  </r>
  <r>
    <n v="406"/>
    <d v="2021-12-17T00:00:00"/>
    <x v="47"/>
    <m/>
    <x v="1"/>
    <x v="351"/>
    <x v="0"/>
    <n v="1067.22"/>
    <x v="49"/>
  </r>
  <r>
    <n v="407"/>
    <d v="2021-12-17T00:00:00"/>
    <x v="49"/>
    <m/>
    <x v="1"/>
    <x v="352"/>
    <x v="0"/>
    <n v="933.95"/>
    <x v="51"/>
  </r>
  <r>
    <n v="408"/>
    <d v="2021-12-17T00:00:00"/>
    <x v="14"/>
    <m/>
    <x v="1"/>
    <x v="353"/>
    <x v="0"/>
    <n v="1020.02"/>
    <x v="16"/>
  </r>
  <r>
    <n v="409"/>
    <d v="2021-12-17T00:00:00"/>
    <x v="21"/>
    <m/>
    <x v="1"/>
    <x v="354"/>
    <x v="0"/>
    <n v="536.22"/>
    <x v="23"/>
  </r>
  <r>
    <n v="410"/>
    <d v="2021-12-17T00:00:00"/>
    <x v="21"/>
    <m/>
    <x v="1"/>
    <x v="355"/>
    <x v="0"/>
    <n v="1059.1500000000001"/>
    <x v="23"/>
  </r>
  <r>
    <n v="411"/>
    <d v="2021-12-17T00:00:00"/>
    <x v="1"/>
    <m/>
    <x v="1"/>
    <x v="356"/>
    <x v="0"/>
    <n v="400.86"/>
    <x v="12"/>
  </r>
  <r>
    <n v="412"/>
    <d v="2021-12-17T00:00:00"/>
    <x v="1"/>
    <m/>
    <x v="1"/>
    <x v="356"/>
    <x v="0"/>
    <n v="421.68"/>
    <x v="12"/>
  </r>
  <r>
    <n v="413"/>
    <d v="2021-12-17T00:00:00"/>
    <x v="1"/>
    <m/>
    <x v="1"/>
    <x v="356"/>
    <x v="0"/>
    <n v="67.680000000000007"/>
    <x v="12"/>
  </r>
  <r>
    <n v="414"/>
    <d v="2021-12-17T00:00:00"/>
    <x v="1"/>
    <m/>
    <x v="1"/>
    <x v="5"/>
    <x v="0"/>
    <n v="67.680000000000007"/>
    <x v="12"/>
  </r>
  <r>
    <n v="415"/>
    <d v="2021-12-17T00:00:00"/>
    <x v="50"/>
    <m/>
    <x v="5"/>
    <x v="357"/>
    <x v="0"/>
    <n v="8287.58"/>
    <x v="52"/>
  </r>
  <r>
    <n v="416"/>
    <d v="2021-12-17T00:00:00"/>
    <x v="50"/>
    <m/>
    <x v="5"/>
    <x v="358"/>
    <x v="0"/>
    <n v="8300.25"/>
    <x v="52"/>
  </r>
  <r>
    <n v="417"/>
    <d v="2021-12-17T00:00:00"/>
    <x v="50"/>
    <m/>
    <x v="5"/>
    <x v="359"/>
    <x v="0"/>
    <n v="13645.38"/>
    <x v="52"/>
  </r>
  <r>
    <n v="418"/>
    <d v="2021-12-17T00:00:00"/>
    <x v="51"/>
    <m/>
    <x v="5"/>
    <x v="360"/>
    <x v="0"/>
    <n v="9815.92"/>
    <x v="53"/>
  </r>
  <r>
    <n v="419"/>
    <d v="2021-12-17T00:00:00"/>
    <x v="49"/>
    <m/>
    <x v="6"/>
    <x v="352"/>
    <x v="0"/>
    <n v="4631.54"/>
    <x v="51"/>
  </r>
  <r>
    <n v="420"/>
    <d v="2021-12-17T00:00:00"/>
    <x v="22"/>
    <m/>
    <x v="6"/>
    <x v="361"/>
    <x v="0"/>
    <n v="1211.31"/>
    <x v="24"/>
  </r>
  <r>
    <n v="421"/>
    <d v="2021-12-17T00:00:00"/>
    <x v="24"/>
    <m/>
    <x v="6"/>
    <x v="362"/>
    <x v="0"/>
    <n v="2212.2199999999998"/>
    <x v="26"/>
  </r>
  <r>
    <n v="422"/>
    <d v="2021-12-17T00:00:00"/>
    <x v="49"/>
    <m/>
    <x v="6"/>
    <x v="359"/>
    <x v="0"/>
    <n v="2594.7800000000002"/>
    <x v="51"/>
  </r>
  <r>
    <n v="423"/>
    <d v="2021-12-17T00:00:00"/>
    <x v="50"/>
    <m/>
    <x v="6"/>
    <x v="359"/>
    <x v="0"/>
    <n v="1046.46"/>
    <x v="52"/>
  </r>
  <r>
    <n v="424"/>
    <d v="2021-12-17T00:00:00"/>
    <x v="50"/>
    <m/>
    <x v="6"/>
    <x v="363"/>
    <x v="0"/>
    <n v="990.61"/>
    <x v="52"/>
  </r>
  <r>
    <n v="425"/>
    <d v="2021-12-17T00:00:00"/>
    <x v="52"/>
    <m/>
    <x v="6"/>
    <x v="364"/>
    <x v="0"/>
    <n v="1803.59"/>
    <x v="54"/>
  </r>
  <r>
    <n v="426"/>
    <d v="2021-12-17T00:00:00"/>
    <x v="51"/>
    <m/>
    <x v="6"/>
    <x v="365"/>
    <x v="0"/>
    <n v="497.98"/>
    <x v="53"/>
  </r>
  <r>
    <n v="427"/>
    <d v="2021-12-17T00:00:00"/>
    <x v="51"/>
    <m/>
    <x v="6"/>
    <x v="366"/>
    <x v="0"/>
    <n v="652.24"/>
    <x v="53"/>
  </r>
  <r>
    <n v="428"/>
    <d v="2021-12-17T00:00:00"/>
    <x v="51"/>
    <m/>
    <x v="6"/>
    <x v="367"/>
    <x v="0"/>
    <n v="1211.05"/>
    <x v="53"/>
  </r>
  <r>
    <n v="429"/>
    <d v="2021-12-17T00:00:00"/>
    <x v="51"/>
    <m/>
    <x v="6"/>
    <x v="368"/>
    <x v="0"/>
    <n v="1096.56"/>
    <x v="53"/>
  </r>
  <r>
    <n v="430"/>
    <d v="2021-12-17T00:00:00"/>
    <x v="51"/>
    <m/>
    <x v="6"/>
    <x v="369"/>
    <x v="0"/>
    <n v="584.32000000000005"/>
    <x v="53"/>
  </r>
  <r>
    <n v="431"/>
    <d v="2021-12-17T00:00:00"/>
    <x v="51"/>
    <m/>
    <x v="6"/>
    <x v="370"/>
    <x v="0"/>
    <n v="495.27"/>
    <x v="53"/>
  </r>
  <r>
    <n v="432"/>
    <d v="2021-12-17T00:00:00"/>
    <x v="51"/>
    <m/>
    <x v="6"/>
    <x v="371"/>
    <x v="0"/>
    <n v="720.1"/>
    <x v="53"/>
  </r>
  <r>
    <n v="433"/>
    <d v="2021-12-17T00:00:00"/>
    <x v="51"/>
    <m/>
    <x v="6"/>
    <x v="372"/>
    <x v="0"/>
    <n v="1019.51"/>
    <x v="53"/>
  </r>
  <r>
    <n v="434"/>
    <d v="2021-12-17T00:00:00"/>
    <x v="51"/>
    <m/>
    <x v="6"/>
    <x v="373"/>
    <x v="0"/>
    <n v="1096.56"/>
    <x v="53"/>
  </r>
  <r>
    <n v="435"/>
    <d v="2021-12-17T00:00:00"/>
    <x v="51"/>
    <m/>
    <x v="6"/>
    <x v="374"/>
    <x v="0"/>
    <n v="1781.64"/>
    <x v="53"/>
  </r>
  <r>
    <n v="436"/>
    <d v="2021-12-17T00:00:00"/>
    <x v="51"/>
    <m/>
    <x v="6"/>
    <x v="375"/>
    <x v="0"/>
    <n v="1693.99"/>
    <x v="53"/>
  </r>
  <r>
    <n v="437"/>
    <d v="2021-12-17T00:00:00"/>
    <x v="51"/>
    <m/>
    <x v="6"/>
    <x v="376"/>
    <x v="0"/>
    <n v="399.86"/>
    <x v="53"/>
  </r>
  <r>
    <n v="438"/>
    <d v="2021-12-17T00:00:00"/>
    <x v="51"/>
    <m/>
    <x v="6"/>
    <x v="377"/>
    <x v="0"/>
    <n v="652.67999999999995"/>
    <x v="53"/>
  </r>
  <r>
    <n v="439"/>
    <d v="2021-12-17T00:00:00"/>
    <x v="49"/>
    <m/>
    <x v="6"/>
    <x v="378"/>
    <x v="0"/>
    <n v="1996.43"/>
    <x v="51"/>
  </r>
  <r>
    <n v="440"/>
    <d v="2021-12-17T00:00:00"/>
    <x v="49"/>
    <m/>
    <x v="6"/>
    <x v="379"/>
    <x v="0"/>
    <n v="1996.43"/>
    <x v="51"/>
  </r>
  <r>
    <n v="441"/>
    <d v="2021-12-17T00:00:00"/>
    <x v="51"/>
    <m/>
    <x v="6"/>
    <x v="380"/>
    <x v="0"/>
    <n v="1218.7"/>
    <x v="53"/>
  </r>
  <r>
    <n v="442"/>
    <d v="2021-12-17T00:00:00"/>
    <x v="51"/>
    <m/>
    <x v="6"/>
    <x v="381"/>
    <x v="0"/>
    <n v="1822.6"/>
    <x v="53"/>
  </r>
  <r>
    <n v="443"/>
    <d v="2021-12-17T00:00:00"/>
    <x v="51"/>
    <m/>
    <x v="6"/>
    <x v="382"/>
    <x v="0"/>
    <n v="1659.17"/>
    <x v="53"/>
  </r>
  <r>
    <n v="444"/>
    <d v="2021-12-17T00:00:00"/>
    <x v="14"/>
    <m/>
    <x v="6"/>
    <x v="353"/>
    <x v="0"/>
    <n v="1718.75"/>
    <x v="3"/>
  </r>
  <r>
    <n v="445"/>
    <d v="2021-12-17T00:00:00"/>
    <x v="51"/>
    <m/>
    <x v="6"/>
    <x v="383"/>
    <x v="0"/>
    <n v="971.37"/>
    <x v="16"/>
  </r>
  <r>
    <n v="446"/>
    <d v="2021-12-17T00:00:00"/>
    <x v="51"/>
    <m/>
    <x v="6"/>
    <x v="384"/>
    <x v="0"/>
    <n v="290.64"/>
    <x v="53"/>
  </r>
  <r>
    <n v="447"/>
    <d v="2021-12-17T00:00:00"/>
    <x v="51"/>
    <m/>
    <x v="6"/>
    <x v="385"/>
    <x v="0"/>
    <n v="632.24"/>
    <x v="53"/>
  </r>
  <r>
    <n v="448"/>
    <d v="2021-12-17T00:00:00"/>
    <x v="0"/>
    <m/>
    <x v="0"/>
    <x v="386"/>
    <x v="0"/>
    <n v="743.4"/>
    <x v="53"/>
  </r>
  <r>
    <n v="449"/>
    <d v="2021-12-17T00:00:00"/>
    <x v="22"/>
    <m/>
    <x v="0"/>
    <x v="361"/>
    <x v="0"/>
    <n v="395.9"/>
    <x v="2"/>
  </r>
  <r>
    <n v="450"/>
    <d v="2021-12-17T00:00:00"/>
    <x v="11"/>
    <m/>
    <x v="2"/>
    <x v="387"/>
    <x v="0"/>
    <n v="2050"/>
    <x v="24"/>
  </r>
  <r>
    <n v="451"/>
    <d v="2021-12-17T00:00:00"/>
    <x v="5"/>
    <m/>
    <x v="2"/>
    <x v="388"/>
    <x v="0"/>
    <n v="1315.57"/>
    <x v="13"/>
  </r>
  <r>
    <n v="452"/>
    <d v="2021-12-17T00:00:00"/>
    <x v="3"/>
    <m/>
    <x v="2"/>
    <x v="389"/>
    <x v="0"/>
    <n v="688.48"/>
    <x v="6"/>
  </r>
  <r>
    <n v="453"/>
    <d v="2021-12-17T00:00:00"/>
    <x v="16"/>
    <m/>
    <x v="2"/>
    <x v="109"/>
    <x v="0"/>
    <n v="359.3"/>
    <x v="4"/>
  </r>
  <r>
    <n v="454"/>
    <d v="2021-12-17T00:00:00"/>
    <x v="5"/>
    <m/>
    <x v="2"/>
    <x v="390"/>
    <x v="0"/>
    <n v="1682.5"/>
    <x v="18"/>
  </r>
  <r>
    <n v="455"/>
    <d v="2021-12-17T00:00:00"/>
    <x v="20"/>
    <m/>
    <x v="2"/>
    <x v="391"/>
    <x v="0"/>
    <n v="1000"/>
    <x v="6"/>
  </r>
  <r>
    <n v="456"/>
    <d v="2021-12-17T00:00:00"/>
    <x v="38"/>
    <m/>
    <x v="2"/>
    <x v="392"/>
    <x v="0"/>
    <n v="120"/>
    <x v="22"/>
  </r>
  <r>
    <n v="457"/>
    <d v="2021-12-17T00:00:00"/>
    <x v="44"/>
    <m/>
    <x v="2"/>
    <x v="393"/>
    <x v="0"/>
    <n v="105"/>
    <x v="40"/>
  </r>
  <r>
    <n v="458"/>
    <d v="2021-12-17T00:00:00"/>
    <x v="44"/>
    <m/>
    <x v="2"/>
    <x v="394"/>
    <x v="0"/>
    <n v="157"/>
    <x v="46"/>
  </r>
  <r>
    <n v="459"/>
    <d v="2021-12-17T00:00:00"/>
    <x v="44"/>
    <m/>
    <x v="2"/>
    <x v="395"/>
    <x v="0"/>
    <n v="157"/>
    <x v="46"/>
  </r>
  <r>
    <n v="460"/>
    <d v="2021-12-17T00:00:00"/>
    <x v="44"/>
    <m/>
    <x v="2"/>
    <x v="396"/>
    <x v="0"/>
    <n v="175"/>
    <x v="46"/>
  </r>
  <r>
    <n v="461"/>
    <d v="2021-12-17T00:00:00"/>
    <x v="44"/>
    <m/>
    <x v="2"/>
    <x v="397"/>
    <x v="0"/>
    <n v="175"/>
    <x v="46"/>
  </r>
  <r>
    <n v="462"/>
    <d v="2021-12-17T00:00:00"/>
    <x v="44"/>
    <m/>
    <x v="2"/>
    <x v="398"/>
    <x v="0"/>
    <n v="175"/>
    <x v="46"/>
  </r>
  <r>
    <n v="463"/>
    <d v="2021-12-17T00:00:00"/>
    <x v="44"/>
    <m/>
    <x v="2"/>
    <x v="399"/>
    <x v="0"/>
    <n v="94"/>
    <x v="46"/>
  </r>
  <r>
    <n v="464"/>
    <d v="2021-12-17T00:00:00"/>
    <x v="44"/>
    <m/>
    <x v="2"/>
    <x v="286"/>
    <x v="0"/>
    <n v="157"/>
    <x v="46"/>
  </r>
  <r>
    <n v="465"/>
    <d v="2021-12-17T00:00:00"/>
    <x v="44"/>
    <m/>
    <x v="2"/>
    <x v="396"/>
    <x v="0"/>
    <n v="230"/>
    <x v="46"/>
  </r>
  <r>
    <n v="466"/>
    <d v="2021-12-17T00:00:00"/>
    <x v="44"/>
    <m/>
    <x v="2"/>
    <x v="399"/>
    <x v="0"/>
    <n v="115"/>
    <x v="46"/>
  </r>
  <r>
    <n v="467"/>
    <d v="2021-12-17T00:00:00"/>
    <x v="27"/>
    <m/>
    <x v="2"/>
    <x v="400"/>
    <x v="0"/>
    <n v="185"/>
    <x v="46"/>
  </r>
  <r>
    <n v="468"/>
    <d v="2021-12-17T00:00:00"/>
    <x v="14"/>
    <m/>
    <x v="2"/>
    <x v="112"/>
    <x v="0"/>
    <n v="953"/>
    <x v="29"/>
  </r>
  <r>
    <n v="469"/>
    <d v="2021-12-17T00:00:00"/>
    <x v="44"/>
    <m/>
    <x v="2"/>
    <x v="398"/>
    <x v="0"/>
    <n v="35"/>
    <x v="16"/>
  </r>
  <r>
    <n v="470"/>
    <d v="2021-12-17T00:00:00"/>
    <x v="53"/>
    <m/>
    <x v="2"/>
    <x v="401"/>
    <x v="0"/>
    <n v="850"/>
    <x v="46"/>
  </r>
  <r>
    <n v="471"/>
    <d v="2021-12-17T00:00:00"/>
    <x v="53"/>
    <m/>
    <x v="2"/>
    <x v="402"/>
    <x v="0"/>
    <n v="1000"/>
    <x v="55"/>
  </r>
  <r>
    <n v="472"/>
    <d v="2021-12-17T00:00:00"/>
    <x v="14"/>
    <m/>
    <x v="2"/>
    <x v="403"/>
    <x v="0"/>
    <n v="116"/>
    <x v="55"/>
  </r>
  <r>
    <n v="473"/>
    <d v="2021-12-17T00:00:00"/>
    <x v="10"/>
    <m/>
    <x v="2"/>
    <x v="404"/>
    <x v="0"/>
    <n v="287.5"/>
    <x v="16"/>
  </r>
  <r>
    <n v="474"/>
    <d v="2021-12-17T00:00:00"/>
    <x v="21"/>
    <m/>
    <x v="2"/>
    <x v="405"/>
    <x v="0"/>
    <n v="796.5"/>
    <x v="11"/>
  </r>
  <r>
    <n v="475"/>
    <d v="2021-12-17T00:00:00"/>
    <x v="53"/>
    <m/>
    <x v="2"/>
    <x v="406"/>
    <x v="0"/>
    <n v="1000"/>
    <x v="23"/>
  </r>
  <r>
    <n v="476"/>
    <d v="2021-12-17T00:00:00"/>
    <x v="53"/>
    <m/>
    <x v="2"/>
    <x v="407"/>
    <x v="0"/>
    <n v="1000"/>
    <x v="55"/>
  </r>
  <r>
    <n v="477"/>
    <d v="2021-12-17T00:00:00"/>
    <x v="10"/>
    <m/>
    <x v="2"/>
    <x v="408"/>
    <x v="0"/>
    <n v="2633"/>
    <x v="55"/>
  </r>
  <r>
    <n v="478"/>
    <d v="2021-12-17T00:00:00"/>
    <x v="45"/>
    <m/>
    <x v="2"/>
    <x v="409"/>
    <x v="0"/>
    <n v="1000"/>
    <x v="11"/>
  </r>
  <r>
    <n v="479"/>
    <d v="2021-12-17T00:00:00"/>
    <x v="14"/>
    <m/>
    <x v="2"/>
    <x v="410"/>
    <x v="0"/>
    <n v="100"/>
    <x v="47"/>
  </r>
  <r>
    <n v="480"/>
    <d v="2021-12-17T00:00:00"/>
    <x v="45"/>
    <m/>
    <x v="2"/>
    <x v="411"/>
    <x v="0"/>
    <n v="1000"/>
    <x v="16"/>
  </r>
  <r>
    <n v="481"/>
    <d v="2021-12-17T00:00:00"/>
    <x v="21"/>
    <m/>
    <x v="2"/>
    <x v="412"/>
    <x v="0"/>
    <n v="1150.5"/>
    <x v="47"/>
  </r>
  <r>
    <n v="482"/>
    <d v="2021-12-17T00:00:00"/>
    <x v="21"/>
    <m/>
    <x v="2"/>
    <x v="413"/>
    <x v="0"/>
    <n v="4159.5"/>
    <x v="23"/>
  </r>
  <r>
    <n v="483"/>
    <d v="2021-12-17T00:00:00"/>
    <x v="21"/>
    <m/>
    <x v="2"/>
    <x v="414"/>
    <x v="0"/>
    <n v="1504.5"/>
    <x v="23"/>
  </r>
  <r>
    <n v="484"/>
    <d v="2021-12-17T00:00:00"/>
    <x v="21"/>
    <m/>
    <x v="2"/>
    <x v="415"/>
    <x v="0"/>
    <n v="1150.5"/>
    <x v="23"/>
  </r>
  <r>
    <n v="485"/>
    <d v="2021-12-17T00:00:00"/>
    <x v="53"/>
    <m/>
    <x v="2"/>
    <x v="416"/>
    <x v="0"/>
    <n v="1000"/>
    <x v="23"/>
  </r>
  <r>
    <n v="486"/>
    <d v="2021-12-17T00:00:00"/>
    <x v="35"/>
    <m/>
    <x v="2"/>
    <x v="417"/>
    <x v="0"/>
    <n v="1000"/>
    <x v="55"/>
  </r>
  <r>
    <n v="487"/>
    <d v="2021-12-17T00:00:00"/>
    <x v="4"/>
    <m/>
    <x v="2"/>
    <x v="418"/>
    <x v="0"/>
    <n v="1000"/>
    <x v="37"/>
  </r>
  <r>
    <n v="488"/>
    <d v="2021-12-17T00:00:00"/>
    <x v="40"/>
    <m/>
    <x v="2"/>
    <x v="419"/>
    <x v="0"/>
    <n v="310"/>
    <x v="5"/>
  </r>
  <r>
    <n v="489"/>
    <d v="2021-12-17T00:00:00"/>
    <x v="4"/>
    <m/>
    <x v="2"/>
    <x v="420"/>
    <x v="0"/>
    <n v="939"/>
    <x v="42"/>
  </r>
  <r>
    <n v="490"/>
    <d v="2021-12-17T00:00:00"/>
    <x v="4"/>
    <m/>
    <x v="2"/>
    <x v="420"/>
    <x v="0"/>
    <n v="1000"/>
    <x v="5"/>
  </r>
  <r>
    <n v="491"/>
    <d v="2021-12-17T00:00:00"/>
    <x v="38"/>
    <m/>
    <x v="2"/>
    <x v="421"/>
    <x v="0"/>
    <n v="120"/>
    <x v="5"/>
  </r>
  <r>
    <n v="492"/>
    <d v="2021-12-17T00:00:00"/>
    <x v="38"/>
    <m/>
    <x v="2"/>
    <x v="422"/>
    <x v="0"/>
    <n v="410"/>
    <x v="40"/>
  </r>
  <r>
    <n v="493"/>
    <d v="2021-12-17T00:00:00"/>
    <x v="38"/>
    <m/>
    <x v="2"/>
    <x v="340"/>
    <x v="0"/>
    <n v="100"/>
    <x v="40"/>
  </r>
  <r>
    <n v="494"/>
    <d v="2021-12-17T00:00:00"/>
    <x v="38"/>
    <m/>
    <x v="2"/>
    <x v="423"/>
    <x v="0"/>
    <n v="415"/>
    <x v="40"/>
  </r>
  <r>
    <n v="495"/>
    <d v="2021-12-17T00:00:00"/>
    <x v="29"/>
    <m/>
    <x v="2"/>
    <x v="424"/>
    <x v="0"/>
    <n v="75"/>
    <x v="40"/>
  </r>
  <r>
    <n v="496"/>
    <d v="2021-12-17T00:00:00"/>
    <x v="1"/>
    <m/>
    <x v="2"/>
    <x v="425"/>
    <x v="0"/>
    <n v="1000"/>
    <x v="31"/>
  </r>
  <r>
    <n v="497"/>
    <d v="2021-12-17T00:00:00"/>
    <x v="45"/>
    <m/>
    <x v="2"/>
    <x v="426"/>
    <x v="0"/>
    <n v="1000"/>
    <x v="12"/>
  </r>
  <r>
    <n v="498"/>
    <d v="2021-12-17T00:00:00"/>
    <x v="4"/>
    <m/>
    <x v="2"/>
    <x v="283"/>
    <x v="0"/>
    <n v="350"/>
    <x v="47"/>
  </r>
  <r>
    <n v="499"/>
    <d v="2021-12-17T00:00:00"/>
    <x v="52"/>
    <m/>
    <x v="2"/>
    <x v="427"/>
    <x v="0"/>
    <n v="165"/>
    <x v="5"/>
  </r>
  <r>
    <n v="500"/>
    <d v="2021-12-17T00:00:00"/>
    <x v="52"/>
    <m/>
    <x v="2"/>
    <x v="428"/>
    <x v="0"/>
    <n v="165"/>
    <x v="54"/>
  </r>
  <r>
    <n v="501"/>
    <d v="2021-12-17T00:00:00"/>
    <x v="52"/>
    <m/>
    <x v="2"/>
    <x v="429"/>
    <x v="0"/>
    <n v="165"/>
    <x v="54"/>
  </r>
  <r>
    <n v="502"/>
    <d v="2021-12-17T00:00:00"/>
    <x v="52"/>
    <m/>
    <x v="2"/>
    <x v="430"/>
    <x v="0"/>
    <n v="165"/>
    <x v="54"/>
  </r>
  <r>
    <n v="503"/>
    <d v="2021-12-17T00:00:00"/>
    <x v="52"/>
    <m/>
    <x v="2"/>
    <x v="431"/>
    <x v="0"/>
    <n v="165"/>
    <x v="54"/>
  </r>
  <r>
    <n v="504"/>
    <d v="2021-12-17T00:00:00"/>
    <x v="52"/>
    <m/>
    <x v="2"/>
    <x v="432"/>
    <x v="0"/>
    <n v="165"/>
    <x v="54"/>
  </r>
  <r>
    <n v="505"/>
    <d v="2021-12-17T00:00:00"/>
    <x v="52"/>
    <m/>
    <x v="2"/>
    <x v="433"/>
    <x v="0"/>
    <n v="165"/>
    <x v="54"/>
  </r>
  <r>
    <n v="506"/>
    <d v="2021-12-17T00:00:00"/>
    <x v="52"/>
    <m/>
    <x v="2"/>
    <x v="434"/>
    <x v="0"/>
    <n v="165"/>
    <x v="54"/>
  </r>
  <r>
    <n v="507"/>
    <d v="2021-12-17T00:00:00"/>
    <x v="52"/>
    <m/>
    <x v="2"/>
    <x v="435"/>
    <x v="0"/>
    <n v="165"/>
    <x v="54"/>
  </r>
  <r>
    <n v="508"/>
    <d v="2021-12-17T00:00:00"/>
    <x v="52"/>
    <m/>
    <x v="2"/>
    <x v="436"/>
    <x v="0"/>
    <n v="165"/>
    <x v="54"/>
  </r>
  <r>
    <n v="509"/>
    <d v="2021-12-17T00:00:00"/>
    <x v="52"/>
    <m/>
    <x v="2"/>
    <x v="437"/>
    <x v="0"/>
    <n v="165"/>
    <x v="54"/>
  </r>
  <r>
    <n v="510"/>
    <d v="2021-12-17T00:00:00"/>
    <x v="52"/>
    <m/>
    <x v="2"/>
    <x v="438"/>
    <x v="0"/>
    <n v="165"/>
    <x v="54"/>
  </r>
  <r>
    <n v="511"/>
    <d v="2021-12-17T00:00:00"/>
    <x v="52"/>
    <m/>
    <x v="2"/>
    <x v="439"/>
    <x v="0"/>
    <n v="165"/>
    <x v="54"/>
  </r>
  <r>
    <n v="512"/>
    <d v="2021-12-17T00:00:00"/>
    <x v="1"/>
    <m/>
    <x v="2"/>
    <x v="440"/>
    <x v="0"/>
    <n v="649.14"/>
    <x v="54"/>
  </r>
  <r>
    <n v="513"/>
    <d v="2021-12-17T00:00:00"/>
    <x v="14"/>
    <m/>
    <x v="2"/>
    <x v="441"/>
    <x v="0"/>
    <n v="40"/>
    <x v="12"/>
  </r>
  <r>
    <n v="514"/>
    <d v="2021-12-17T00:00:00"/>
    <x v="14"/>
    <m/>
    <x v="2"/>
    <x v="442"/>
    <x v="0"/>
    <n v="100"/>
    <x v="16"/>
  </r>
  <r>
    <n v="515"/>
    <d v="2021-12-17T00:00:00"/>
    <x v="14"/>
    <m/>
    <x v="2"/>
    <x v="443"/>
    <x v="0"/>
    <n v="100"/>
    <x v="16"/>
  </r>
  <r>
    <n v="516"/>
    <d v="2021-12-17T00:00:00"/>
    <x v="14"/>
    <m/>
    <x v="2"/>
    <x v="444"/>
    <x v="0"/>
    <n v="100"/>
    <x v="16"/>
  </r>
  <r>
    <n v="517"/>
    <d v="2021-12-17T00:00:00"/>
    <x v="26"/>
    <m/>
    <x v="2"/>
    <x v="445"/>
    <x v="0"/>
    <n v="90"/>
    <x v="16"/>
  </r>
  <r>
    <n v="518"/>
    <d v="2021-12-17T00:00:00"/>
    <x v="26"/>
    <m/>
    <x v="2"/>
    <x v="126"/>
    <x v="0"/>
    <n v="90"/>
    <x v="28"/>
  </r>
  <r>
    <n v="519"/>
    <d v="2021-12-17T00:00:00"/>
    <x v="26"/>
    <m/>
    <x v="2"/>
    <x v="446"/>
    <x v="0"/>
    <n v="400"/>
    <x v="28"/>
  </r>
  <r>
    <n v="520"/>
    <d v="2021-12-17T00:00:00"/>
    <x v="26"/>
    <m/>
    <x v="2"/>
    <x v="336"/>
    <x v="0"/>
    <n v="60"/>
    <x v="28"/>
  </r>
  <r>
    <n v="521"/>
    <d v="2021-12-17T00:00:00"/>
    <x v="26"/>
    <m/>
    <x v="2"/>
    <x v="336"/>
    <x v="0"/>
    <n v="35"/>
    <x v="28"/>
  </r>
  <r>
    <n v="522"/>
    <d v="2021-12-17T00:00:00"/>
    <x v="53"/>
    <m/>
    <x v="2"/>
    <x v="447"/>
    <x v="0"/>
    <n v="1000"/>
    <x v="28"/>
  </r>
  <r>
    <n v="523"/>
    <d v="2021-12-17T00:00:00"/>
    <x v="53"/>
    <m/>
    <x v="2"/>
    <x v="448"/>
    <x v="0"/>
    <n v="1000"/>
    <x v="55"/>
  </r>
  <r>
    <n v="524"/>
    <d v="2021-12-17T00:00:00"/>
    <x v="1"/>
    <m/>
    <x v="2"/>
    <x v="449"/>
    <x v="0"/>
    <n v="740"/>
    <x v="55"/>
  </r>
  <r>
    <n v="525"/>
    <d v="2021-12-17T00:00:00"/>
    <x v="53"/>
    <m/>
    <x v="2"/>
    <x v="450"/>
    <x v="0"/>
    <n v="1000"/>
    <x v="12"/>
  </r>
  <r>
    <n v="526"/>
    <d v="2021-12-17T00:00:00"/>
    <x v="54"/>
    <m/>
    <x v="2"/>
    <x v="451"/>
    <x v="0"/>
    <n v="866.56"/>
    <x v="55"/>
  </r>
  <r>
    <n v="527"/>
    <d v="2021-12-17T00:00:00"/>
    <x v="54"/>
    <m/>
    <x v="2"/>
    <x v="452"/>
    <x v="0"/>
    <n v="358.9"/>
    <x v="56"/>
  </r>
  <r>
    <n v="528"/>
    <d v="2021-12-17T00:00:00"/>
    <x v="54"/>
    <m/>
    <x v="2"/>
    <x v="453"/>
    <x v="0"/>
    <n v="180"/>
    <x v="56"/>
  </r>
  <r>
    <n v="529"/>
    <d v="2021-12-17T00:00:00"/>
    <x v="54"/>
    <m/>
    <x v="2"/>
    <x v="452"/>
    <x v="0"/>
    <n v="180"/>
    <x v="56"/>
  </r>
  <r>
    <n v="530"/>
    <d v="2021-12-17T00:00:00"/>
    <x v="54"/>
    <m/>
    <x v="2"/>
    <x v="452"/>
    <x v="0"/>
    <n v="180"/>
    <x v="56"/>
  </r>
  <r>
    <n v="531"/>
    <d v="2021-12-17T00:00:00"/>
    <x v="54"/>
    <m/>
    <x v="2"/>
    <x v="454"/>
    <x v="0"/>
    <n v="100"/>
    <x v="56"/>
  </r>
  <r>
    <n v="532"/>
    <d v="2021-12-17T00:00:00"/>
    <x v="54"/>
    <m/>
    <x v="2"/>
    <x v="455"/>
    <x v="0"/>
    <n v="180"/>
    <x v="56"/>
  </r>
  <r>
    <n v="533"/>
    <d v="2021-12-17T00:00:00"/>
    <x v="54"/>
    <m/>
    <x v="2"/>
    <x v="455"/>
    <x v="0"/>
    <n v="180"/>
    <x v="56"/>
  </r>
  <r>
    <n v="534"/>
    <d v="2021-12-17T00:00:00"/>
    <x v="54"/>
    <m/>
    <x v="2"/>
    <x v="456"/>
    <x v="0"/>
    <n v="180"/>
    <x v="56"/>
  </r>
  <r>
    <n v="535"/>
    <d v="2021-12-17T00:00:00"/>
    <x v="54"/>
    <m/>
    <x v="2"/>
    <x v="457"/>
    <x v="0"/>
    <n v="180"/>
    <x v="56"/>
  </r>
  <r>
    <n v="536"/>
    <d v="2021-12-17T00:00:00"/>
    <x v="54"/>
    <m/>
    <x v="2"/>
    <x v="458"/>
    <x v="0"/>
    <n v="180"/>
    <x v="56"/>
  </r>
  <r>
    <n v="537"/>
    <d v="2021-12-17T00:00:00"/>
    <x v="54"/>
    <m/>
    <x v="2"/>
    <x v="459"/>
    <x v="0"/>
    <n v="150"/>
    <x v="56"/>
  </r>
  <r>
    <n v="538"/>
    <d v="2021-12-17T00:00:00"/>
    <x v="54"/>
    <m/>
    <x v="2"/>
    <x v="460"/>
    <x v="0"/>
    <n v="180"/>
    <x v="56"/>
  </r>
  <r>
    <n v="539"/>
    <d v="2021-12-17T00:00:00"/>
    <x v="54"/>
    <m/>
    <x v="2"/>
    <x v="461"/>
    <x v="0"/>
    <n v="180"/>
    <x v="56"/>
  </r>
  <r>
    <n v="540"/>
    <d v="2021-12-17T00:00:00"/>
    <x v="54"/>
    <m/>
    <x v="2"/>
    <x v="462"/>
    <x v="0"/>
    <n v="180"/>
    <x v="56"/>
  </r>
  <r>
    <n v="541"/>
    <d v="2021-12-17T00:00:00"/>
    <x v="54"/>
    <m/>
    <x v="2"/>
    <x v="463"/>
    <x v="0"/>
    <n v="180"/>
    <x v="56"/>
  </r>
  <r>
    <n v="542"/>
    <d v="2021-12-17T00:00:00"/>
    <x v="54"/>
    <m/>
    <x v="2"/>
    <x v="464"/>
    <x v="0"/>
    <n v="220"/>
    <x v="56"/>
  </r>
  <r>
    <n v="543"/>
    <d v="2021-12-17T00:00:00"/>
    <x v="54"/>
    <m/>
    <x v="2"/>
    <x v="465"/>
    <x v="0"/>
    <n v="180"/>
    <x v="56"/>
  </r>
  <r>
    <n v="544"/>
    <d v="2021-12-17T00:00:00"/>
    <x v="54"/>
    <m/>
    <x v="2"/>
    <x v="458"/>
    <x v="0"/>
    <n v="150"/>
    <x v="56"/>
  </r>
  <r>
    <n v="545"/>
    <d v="2021-12-17T00:00:00"/>
    <x v="17"/>
    <m/>
    <x v="2"/>
    <x v="466"/>
    <x v="0"/>
    <n v="1000"/>
    <x v="56"/>
  </r>
  <r>
    <n v="546"/>
    <d v="2021-12-17T00:00:00"/>
    <x v="17"/>
    <m/>
    <x v="2"/>
    <x v="467"/>
    <x v="0"/>
    <n v="760"/>
    <x v="19"/>
  </r>
  <r>
    <n v="547"/>
    <d v="2021-12-17T00:00:00"/>
    <x v="17"/>
    <m/>
    <x v="2"/>
    <x v="468"/>
    <x v="0"/>
    <n v="1000"/>
    <x v="19"/>
  </r>
  <r>
    <n v="548"/>
    <d v="2021-12-17T00:00:00"/>
    <x v="17"/>
    <m/>
    <x v="2"/>
    <x v="72"/>
    <x v="0"/>
    <n v="900"/>
    <x v="19"/>
  </r>
  <r>
    <n v="549"/>
    <d v="2021-12-17T00:00:00"/>
    <x v="17"/>
    <m/>
    <x v="2"/>
    <x v="469"/>
    <x v="0"/>
    <n v="1000"/>
    <x v="19"/>
  </r>
  <r>
    <n v="550"/>
    <d v="2021-12-17T00:00:00"/>
    <x v="17"/>
    <m/>
    <x v="2"/>
    <x v="470"/>
    <x v="0"/>
    <n v="1000"/>
    <x v="19"/>
  </r>
  <r>
    <n v="551"/>
    <d v="2021-12-17T00:00:00"/>
    <x v="17"/>
    <m/>
    <x v="2"/>
    <x v="471"/>
    <x v="0"/>
    <n v="587.35"/>
    <x v="19"/>
  </r>
  <r>
    <n v="552"/>
    <d v="2021-12-17T00:00:00"/>
    <x v="17"/>
    <m/>
    <x v="2"/>
    <x v="472"/>
    <x v="0"/>
    <n v="1000"/>
    <x v="19"/>
  </r>
  <r>
    <n v="553"/>
    <d v="2021-12-17T00:00:00"/>
    <x v="17"/>
    <m/>
    <x v="2"/>
    <x v="473"/>
    <x v="0"/>
    <n v="1000"/>
    <x v="19"/>
  </r>
  <r>
    <n v="554"/>
    <d v="2021-12-17T00:00:00"/>
    <x v="17"/>
    <m/>
    <x v="2"/>
    <x v="474"/>
    <x v="0"/>
    <n v="1000"/>
    <x v="19"/>
  </r>
  <r>
    <n v="555"/>
    <d v="2021-12-17T00:00:00"/>
    <x v="17"/>
    <m/>
    <x v="2"/>
    <x v="475"/>
    <x v="0"/>
    <n v="1000"/>
    <x v="19"/>
  </r>
  <r>
    <n v="556"/>
    <d v="2021-12-17T00:00:00"/>
    <x v="17"/>
    <m/>
    <x v="2"/>
    <x v="476"/>
    <x v="0"/>
    <n v="894"/>
    <x v="19"/>
  </r>
  <r>
    <n v="557"/>
    <d v="2021-12-17T00:00:00"/>
    <x v="17"/>
    <m/>
    <x v="2"/>
    <x v="477"/>
    <x v="0"/>
    <n v="1000"/>
    <x v="19"/>
  </r>
  <r>
    <n v="558"/>
    <d v="2021-12-17T00:00:00"/>
    <x v="17"/>
    <m/>
    <x v="2"/>
    <x v="478"/>
    <x v="0"/>
    <n v="1000"/>
    <x v="19"/>
  </r>
  <r>
    <n v="559"/>
    <d v="2021-12-17T00:00:00"/>
    <x v="17"/>
    <m/>
    <x v="2"/>
    <x v="479"/>
    <x v="0"/>
    <n v="999.6"/>
    <x v="19"/>
  </r>
  <r>
    <n v="560"/>
    <d v="2021-12-17T00:00:00"/>
    <x v="45"/>
    <m/>
    <x v="2"/>
    <x v="480"/>
    <x v="0"/>
    <n v="1000"/>
    <x v="19"/>
  </r>
  <r>
    <n v="561"/>
    <d v="2021-12-17T00:00:00"/>
    <x v="54"/>
    <m/>
    <x v="2"/>
    <x v="460"/>
    <x v="0"/>
    <n v="150"/>
    <x v="47"/>
  </r>
  <r>
    <n v="562"/>
    <d v="2021-12-17T00:00:00"/>
    <x v="53"/>
    <m/>
    <x v="2"/>
    <x v="481"/>
    <x v="0"/>
    <n v="850"/>
    <x v="56"/>
  </r>
  <r>
    <n v="563"/>
    <d v="2021-12-17T00:00:00"/>
    <x v="53"/>
    <m/>
    <x v="2"/>
    <x v="482"/>
    <x v="0"/>
    <n v="850"/>
    <x v="55"/>
  </r>
  <r>
    <n v="564"/>
    <d v="2021-12-17T00:00:00"/>
    <x v="53"/>
    <m/>
    <x v="2"/>
    <x v="483"/>
    <x v="0"/>
    <n v="300"/>
    <x v="55"/>
  </r>
  <r>
    <n v="565"/>
    <d v="2021-12-17T00:00:00"/>
    <x v="40"/>
    <m/>
    <x v="2"/>
    <x v="484"/>
    <x v="0"/>
    <n v="615"/>
    <x v="55"/>
  </r>
  <r>
    <n v="566"/>
    <d v="2021-12-17T00:00:00"/>
    <x v="40"/>
    <m/>
    <x v="2"/>
    <x v="485"/>
    <x v="0"/>
    <n v="365.74"/>
    <x v="42"/>
  </r>
  <r>
    <n v="567"/>
    <d v="2021-12-17T00:00:00"/>
    <x v="40"/>
    <m/>
    <x v="2"/>
    <x v="486"/>
    <x v="0"/>
    <n v="150"/>
    <x v="42"/>
  </r>
  <r>
    <n v="568"/>
    <d v="2021-12-17T00:00:00"/>
    <x v="40"/>
    <m/>
    <x v="2"/>
    <x v="487"/>
    <x v="0"/>
    <n v="838.44"/>
    <x v="42"/>
  </r>
  <r>
    <n v="569"/>
    <d v="2021-12-17T00:00:00"/>
    <x v="40"/>
    <m/>
    <x v="2"/>
    <x v="488"/>
    <x v="0"/>
    <n v="615"/>
    <x v="42"/>
  </r>
  <r>
    <n v="570"/>
    <d v="2021-12-17T00:00:00"/>
    <x v="53"/>
    <m/>
    <x v="2"/>
    <x v="489"/>
    <x v="0"/>
    <n v="1000"/>
    <x v="42"/>
  </r>
  <r>
    <n v="571"/>
    <d v="2021-12-17T00:00:00"/>
    <x v="53"/>
    <m/>
    <x v="2"/>
    <x v="490"/>
    <x v="0"/>
    <n v="1000"/>
    <x v="55"/>
  </r>
  <r>
    <n v="572"/>
    <d v="2021-12-17T00:00:00"/>
    <x v="27"/>
    <m/>
    <x v="2"/>
    <x v="491"/>
    <x v="0"/>
    <n v="80"/>
    <x v="55"/>
  </r>
  <r>
    <n v="573"/>
    <d v="2021-12-17T00:00:00"/>
    <x v="53"/>
    <m/>
    <x v="2"/>
    <x v="492"/>
    <x v="0"/>
    <n v="1000"/>
    <x v="29"/>
  </r>
  <r>
    <n v="574"/>
    <d v="2021-12-17T00:00:00"/>
    <x v="15"/>
    <m/>
    <x v="2"/>
    <x v="493"/>
    <x v="0"/>
    <n v="60"/>
    <x v="55"/>
  </r>
  <r>
    <n v="575"/>
    <d v="2021-12-17T00:00:00"/>
    <x v="15"/>
    <m/>
    <x v="2"/>
    <x v="493"/>
    <x v="0"/>
    <n v="170"/>
    <x v="17"/>
  </r>
  <r>
    <n v="576"/>
    <d v="2021-12-17T00:00:00"/>
    <x v="50"/>
    <m/>
    <x v="2"/>
    <x v="494"/>
    <x v="0"/>
    <n v="100"/>
    <x v="17"/>
  </r>
  <r>
    <n v="577"/>
    <d v="2021-12-17T00:00:00"/>
    <x v="50"/>
    <m/>
    <x v="2"/>
    <x v="495"/>
    <x v="0"/>
    <n v="75"/>
    <x v="52"/>
  </r>
  <r>
    <n v="578"/>
    <d v="2021-12-17T00:00:00"/>
    <x v="15"/>
    <m/>
    <x v="2"/>
    <x v="54"/>
    <x v="0"/>
    <n v="145"/>
    <x v="52"/>
  </r>
  <r>
    <n v="579"/>
    <d v="2021-12-17T00:00:00"/>
    <x v="45"/>
    <m/>
    <x v="2"/>
    <x v="496"/>
    <x v="0"/>
    <n v="1000"/>
    <x v="17"/>
  </r>
  <r>
    <n v="580"/>
    <d v="2021-12-17T00:00:00"/>
    <x v="53"/>
    <m/>
    <x v="2"/>
    <x v="497"/>
    <x v="0"/>
    <n v="401.85"/>
    <x v="47"/>
  </r>
  <r>
    <n v="581"/>
    <d v="2021-12-17T00:00:00"/>
    <x v="36"/>
    <m/>
    <x v="2"/>
    <x v="498"/>
    <x v="0"/>
    <n v="270"/>
    <x v="55"/>
  </r>
  <r>
    <n v="582"/>
    <d v="2021-12-17T00:00:00"/>
    <x v="5"/>
    <m/>
    <x v="2"/>
    <x v="499"/>
    <x v="0"/>
    <n v="332.5"/>
    <x v="38"/>
  </r>
  <r>
    <n v="583"/>
    <d v="2021-12-17T00:00:00"/>
    <x v="15"/>
    <m/>
    <x v="2"/>
    <x v="500"/>
    <x v="0"/>
    <n v="70"/>
    <x v="6"/>
  </r>
  <r>
    <n v="584"/>
    <d v="2021-12-17T00:00:00"/>
    <x v="15"/>
    <m/>
    <x v="2"/>
    <x v="500"/>
    <x v="0"/>
    <n v="75"/>
    <x v="17"/>
  </r>
  <r>
    <n v="585"/>
    <d v="2021-12-17T00:00:00"/>
    <x v="15"/>
    <m/>
    <x v="2"/>
    <x v="54"/>
    <x v="0"/>
    <n v="60"/>
    <x v="17"/>
  </r>
  <r>
    <n v="586"/>
    <d v="2021-12-17T00:00:00"/>
    <x v="15"/>
    <m/>
    <x v="2"/>
    <x v="54"/>
    <x v="0"/>
    <n v="170"/>
    <x v="17"/>
  </r>
  <r>
    <n v="587"/>
    <d v="2021-12-17T00:00:00"/>
    <x v="50"/>
    <m/>
    <x v="2"/>
    <x v="501"/>
    <x v="0"/>
    <n v="75"/>
    <x v="17"/>
  </r>
  <r>
    <n v="588"/>
    <d v="2021-12-17T00:00:00"/>
    <x v="22"/>
    <m/>
    <x v="2"/>
    <x v="502"/>
    <x v="0"/>
    <n v="390"/>
    <x v="52"/>
  </r>
  <r>
    <n v="589"/>
    <d v="2021-12-17T00:00:00"/>
    <x v="50"/>
    <m/>
    <x v="2"/>
    <x v="503"/>
    <x v="0"/>
    <n v="110"/>
    <x v="24"/>
  </r>
  <r>
    <n v="590"/>
    <d v="2021-12-17T00:00:00"/>
    <x v="50"/>
    <m/>
    <x v="2"/>
    <x v="504"/>
    <x v="0"/>
    <n v="160"/>
    <x v="52"/>
  </r>
  <r>
    <n v="591"/>
    <d v="2021-12-17T00:00:00"/>
    <x v="50"/>
    <m/>
    <x v="2"/>
    <x v="505"/>
    <x v="0"/>
    <n v="180"/>
    <x v="52"/>
  </r>
  <r>
    <n v="592"/>
    <d v="2021-12-17T00:00:00"/>
    <x v="50"/>
    <m/>
    <x v="2"/>
    <x v="506"/>
    <x v="0"/>
    <n v="75"/>
    <x v="52"/>
  </r>
  <r>
    <n v="593"/>
    <d v="2021-12-17T00:00:00"/>
    <x v="50"/>
    <m/>
    <x v="2"/>
    <x v="505"/>
    <x v="0"/>
    <n v="130"/>
    <x v="52"/>
  </r>
  <r>
    <n v="594"/>
    <d v="2021-12-17T00:00:00"/>
    <x v="50"/>
    <m/>
    <x v="2"/>
    <x v="505"/>
    <x v="0"/>
    <n v="90"/>
    <x v="52"/>
  </r>
  <r>
    <n v="595"/>
    <d v="2021-12-17T00:00:00"/>
    <x v="50"/>
    <m/>
    <x v="2"/>
    <x v="507"/>
    <x v="0"/>
    <n v="75"/>
    <x v="52"/>
  </r>
  <r>
    <n v="596"/>
    <d v="2021-12-17T00:00:00"/>
    <x v="50"/>
    <m/>
    <x v="2"/>
    <x v="508"/>
    <x v="0"/>
    <n v="60"/>
    <x v="52"/>
  </r>
  <r>
    <n v="597"/>
    <d v="2021-12-17T00:00:00"/>
    <x v="50"/>
    <m/>
    <x v="2"/>
    <x v="509"/>
    <x v="0"/>
    <n v="310"/>
    <x v="52"/>
  </r>
  <r>
    <n v="598"/>
    <d v="2021-12-17T00:00:00"/>
    <x v="50"/>
    <m/>
    <x v="2"/>
    <x v="510"/>
    <x v="0"/>
    <n v="150"/>
    <x v="52"/>
  </r>
  <r>
    <n v="599"/>
    <d v="2021-12-17T00:00:00"/>
    <x v="50"/>
    <m/>
    <x v="2"/>
    <x v="511"/>
    <x v="0"/>
    <n v="80"/>
    <x v="52"/>
  </r>
  <r>
    <n v="600"/>
    <d v="2021-12-17T00:00:00"/>
    <x v="50"/>
    <m/>
    <x v="2"/>
    <x v="512"/>
    <x v="0"/>
    <n v="330"/>
    <x v="52"/>
  </r>
  <r>
    <n v="601"/>
    <d v="2021-12-17T00:00:00"/>
    <x v="50"/>
    <m/>
    <x v="2"/>
    <x v="513"/>
    <x v="0"/>
    <n v="351.56"/>
    <x v="52"/>
  </r>
  <r>
    <n v="602"/>
    <d v="2021-12-17T00:00:00"/>
    <x v="29"/>
    <m/>
    <x v="2"/>
    <x v="514"/>
    <x v="0"/>
    <n v="1000"/>
    <x v="52"/>
  </r>
  <r>
    <n v="603"/>
    <d v="2021-12-17T00:00:00"/>
    <x v="50"/>
    <m/>
    <x v="2"/>
    <x v="515"/>
    <x v="0"/>
    <n v="100"/>
    <x v="31"/>
  </r>
  <r>
    <n v="604"/>
    <d v="2021-12-17T00:00:00"/>
    <x v="50"/>
    <m/>
    <x v="2"/>
    <x v="516"/>
    <x v="0"/>
    <n v="100"/>
    <x v="52"/>
  </r>
  <r>
    <n v="605"/>
    <d v="2021-12-17T00:00:00"/>
    <x v="50"/>
    <m/>
    <x v="2"/>
    <x v="517"/>
    <x v="0"/>
    <n v="100"/>
    <x v="52"/>
  </r>
  <r>
    <n v="606"/>
    <d v="2021-12-17T00:00:00"/>
    <x v="50"/>
    <m/>
    <x v="2"/>
    <x v="518"/>
    <x v="0"/>
    <n v="180"/>
    <x v="52"/>
  </r>
  <r>
    <n v="607"/>
    <d v="2021-12-17T00:00:00"/>
    <x v="50"/>
    <m/>
    <x v="2"/>
    <x v="519"/>
    <x v="0"/>
    <n v="150"/>
    <x v="52"/>
  </r>
  <r>
    <n v="608"/>
    <d v="2021-12-17T00:00:00"/>
    <x v="50"/>
    <m/>
    <x v="2"/>
    <x v="520"/>
    <x v="0"/>
    <n v="100"/>
    <x v="52"/>
  </r>
  <r>
    <n v="609"/>
    <d v="2021-12-17T00:00:00"/>
    <x v="50"/>
    <m/>
    <x v="2"/>
    <x v="520"/>
    <x v="0"/>
    <n v="75"/>
    <x v="52"/>
  </r>
  <r>
    <n v="610"/>
    <d v="2021-12-17T00:00:00"/>
    <x v="50"/>
    <m/>
    <x v="2"/>
    <x v="521"/>
    <x v="0"/>
    <n v="100"/>
    <x v="52"/>
  </r>
  <r>
    <n v="611"/>
    <d v="2021-12-17T00:00:00"/>
    <x v="15"/>
    <m/>
    <x v="2"/>
    <x v="522"/>
    <x v="0"/>
    <n v="60"/>
    <x v="52"/>
  </r>
  <r>
    <n v="612"/>
    <d v="2021-12-17T00:00:00"/>
    <x v="15"/>
    <m/>
    <x v="2"/>
    <x v="522"/>
    <x v="0"/>
    <n v="170"/>
    <x v="17"/>
  </r>
  <r>
    <n v="613"/>
    <d v="2021-12-17T00:00:00"/>
    <x v="47"/>
    <m/>
    <x v="2"/>
    <x v="523"/>
    <x v="0"/>
    <n v="1000"/>
    <x v="17"/>
  </r>
  <r>
    <n v="614"/>
    <d v="2021-12-17T00:00:00"/>
    <x v="47"/>
    <m/>
    <x v="2"/>
    <x v="524"/>
    <x v="0"/>
    <n v="1000"/>
    <x v="49"/>
  </r>
  <r>
    <n v="615"/>
    <d v="2021-12-17T00:00:00"/>
    <x v="38"/>
    <m/>
    <x v="2"/>
    <x v="305"/>
    <x v="0"/>
    <n v="100"/>
    <x v="49"/>
  </r>
  <r>
    <n v="616"/>
    <d v="2021-12-17T00:00:00"/>
    <x v="38"/>
    <m/>
    <x v="2"/>
    <x v="302"/>
    <x v="0"/>
    <n v="200"/>
    <x v="40"/>
  </r>
  <r>
    <n v="617"/>
    <d v="2021-12-17T00:00:00"/>
    <x v="47"/>
    <m/>
    <x v="2"/>
    <x v="525"/>
    <x v="0"/>
    <n v="850.55"/>
    <x v="40"/>
  </r>
  <r>
    <n v="618"/>
    <d v="2021-12-17T00:00:00"/>
    <x v="47"/>
    <m/>
    <x v="2"/>
    <x v="526"/>
    <x v="0"/>
    <n v="1000"/>
    <x v="49"/>
  </r>
  <r>
    <n v="619"/>
    <d v="2021-12-17T00:00:00"/>
    <x v="53"/>
    <m/>
    <x v="2"/>
    <x v="527"/>
    <x v="0"/>
    <n v="1000"/>
    <x v="49"/>
  </r>
  <r>
    <n v="620"/>
    <d v="2021-12-17T00:00:00"/>
    <x v="45"/>
    <m/>
    <x v="2"/>
    <x v="528"/>
    <x v="0"/>
    <n v="1000"/>
    <x v="55"/>
  </r>
  <r>
    <n v="621"/>
    <d v="2021-12-17T00:00:00"/>
    <x v="47"/>
    <m/>
    <x v="2"/>
    <x v="529"/>
    <x v="0"/>
    <n v="1000"/>
    <x v="47"/>
  </r>
  <r>
    <n v="622"/>
    <d v="2021-12-17T00:00:00"/>
    <x v="15"/>
    <m/>
    <x v="2"/>
    <x v="54"/>
    <x v="0"/>
    <n v="85"/>
    <x v="49"/>
  </r>
  <r>
    <n v="623"/>
    <d v="2021-12-17T00:00:00"/>
    <x v="20"/>
    <m/>
    <x v="2"/>
    <x v="530"/>
    <x v="0"/>
    <n v="1000"/>
    <x v="17"/>
  </r>
  <r>
    <n v="624"/>
    <d v="2021-12-17T00:00:00"/>
    <x v="20"/>
    <m/>
    <x v="2"/>
    <x v="531"/>
    <x v="0"/>
    <n v="1000"/>
    <x v="22"/>
  </r>
  <r>
    <n v="625"/>
    <d v="2021-12-17T00:00:00"/>
    <x v="20"/>
    <m/>
    <x v="2"/>
    <x v="532"/>
    <x v="0"/>
    <n v="1000"/>
    <x v="22"/>
  </r>
  <r>
    <n v="626"/>
    <d v="2021-12-17T00:00:00"/>
    <x v="22"/>
    <m/>
    <x v="2"/>
    <x v="533"/>
    <x v="0"/>
    <n v="150"/>
    <x v="22"/>
  </r>
  <r>
    <n v="627"/>
    <d v="2021-12-17T00:00:00"/>
    <x v="22"/>
    <m/>
    <x v="2"/>
    <x v="534"/>
    <x v="0"/>
    <n v="150"/>
    <x v="24"/>
  </r>
  <r>
    <n v="628"/>
    <d v="2021-12-17T00:00:00"/>
    <x v="6"/>
    <m/>
    <x v="2"/>
    <x v="535"/>
    <x v="0"/>
    <n v="250"/>
    <x v="24"/>
  </r>
  <r>
    <n v="629"/>
    <d v="2021-12-17T00:00:00"/>
    <x v="24"/>
    <m/>
    <x v="2"/>
    <x v="536"/>
    <x v="0"/>
    <n v="200"/>
    <x v="7"/>
  </r>
  <r>
    <n v="630"/>
    <d v="2021-12-17T00:00:00"/>
    <x v="21"/>
    <m/>
    <x v="2"/>
    <x v="337"/>
    <x v="0"/>
    <n v="442.5"/>
    <x v="26"/>
  </r>
  <r>
    <n v="631"/>
    <d v="2021-12-17T00:00:00"/>
    <x v="54"/>
    <m/>
    <x v="2"/>
    <x v="537"/>
    <x v="0"/>
    <n v="150"/>
    <x v="23"/>
  </r>
  <r>
    <n v="632"/>
    <d v="2021-12-17T00:00:00"/>
    <x v="54"/>
    <m/>
    <x v="2"/>
    <x v="537"/>
    <x v="0"/>
    <n v="220"/>
    <x v="56"/>
  </r>
  <r>
    <n v="633"/>
    <d v="2021-12-17T00:00:00"/>
    <x v="54"/>
    <m/>
    <x v="2"/>
    <x v="455"/>
    <x v="0"/>
    <n v="100"/>
    <x v="56"/>
  </r>
  <r>
    <n v="634"/>
    <d v="2021-12-17T00:00:00"/>
    <x v="29"/>
    <m/>
    <x v="2"/>
    <x v="538"/>
    <x v="0"/>
    <n v="668"/>
    <x v="56"/>
  </r>
  <r>
    <n v="635"/>
    <d v="2021-12-17T00:00:00"/>
    <x v="36"/>
    <m/>
    <x v="2"/>
    <x v="539"/>
    <x v="0"/>
    <n v="1000"/>
    <x v="31"/>
  </r>
  <r>
    <n v="636"/>
    <d v="2021-12-17T00:00:00"/>
    <x v="45"/>
    <m/>
    <x v="2"/>
    <x v="540"/>
    <x v="0"/>
    <n v="500"/>
    <x v="38"/>
  </r>
  <r>
    <n v="637"/>
    <d v="2021-12-17T00:00:00"/>
    <x v="12"/>
    <m/>
    <x v="2"/>
    <x v="541"/>
    <x v="0"/>
    <n v="225"/>
    <x v="47"/>
  </r>
  <r>
    <n v="638"/>
    <d v="2021-12-17T00:00:00"/>
    <x v="36"/>
    <m/>
    <x v="2"/>
    <x v="542"/>
    <x v="0"/>
    <n v="839.73"/>
    <x v="14"/>
  </r>
  <r>
    <n v="639"/>
    <d v="2021-12-17T00:00:00"/>
    <x v="29"/>
    <m/>
    <x v="2"/>
    <x v="543"/>
    <x v="0"/>
    <n v="668"/>
    <x v="38"/>
  </r>
  <r>
    <n v="640"/>
    <d v="2021-12-17T00:00:00"/>
    <x v="29"/>
    <m/>
    <x v="2"/>
    <x v="544"/>
    <x v="0"/>
    <n v="668"/>
    <x v="31"/>
  </r>
  <r>
    <n v="641"/>
    <d v="2021-12-17T00:00:00"/>
    <x v="4"/>
    <m/>
    <x v="2"/>
    <x v="418"/>
    <x v="0"/>
    <n v="1000"/>
    <x v="31"/>
  </r>
  <r>
    <n v="642"/>
    <d v="2021-12-17T00:00:00"/>
    <x v="22"/>
    <m/>
    <x v="2"/>
    <x v="200"/>
    <x v="0"/>
    <n v="35"/>
    <x v="5"/>
  </r>
  <r>
    <n v="643"/>
    <d v="2021-12-17T00:00:00"/>
    <x v="16"/>
    <m/>
    <x v="2"/>
    <x v="545"/>
    <x v="0"/>
    <n v="1000"/>
    <x v="24"/>
  </r>
  <r>
    <n v="644"/>
    <d v="2021-12-17T00:00:00"/>
    <x v="9"/>
    <m/>
    <x v="2"/>
    <x v="546"/>
    <x v="0"/>
    <n v="864"/>
    <x v="18"/>
  </r>
  <r>
    <n v="645"/>
    <d v="2021-12-17T00:00:00"/>
    <x v="24"/>
    <m/>
    <x v="2"/>
    <x v="547"/>
    <x v="0"/>
    <n v="200"/>
    <x v="10"/>
  </r>
  <r>
    <n v="646"/>
    <d v="2021-12-17T00:00:00"/>
    <x v="12"/>
    <m/>
    <x v="2"/>
    <x v="548"/>
    <x v="0"/>
    <n v="1020"/>
    <x v="26"/>
  </r>
  <r>
    <n v="647"/>
    <d v="2021-12-17T00:00:00"/>
    <x v="53"/>
    <m/>
    <x v="2"/>
    <x v="402"/>
    <x v="0"/>
    <n v="1000"/>
    <x v="14"/>
  </r>
  <r>
    <n v="648"/>
    <d v="2021-12-17T00:00:00"/>
    <x v="53"/>
    <m/>
    <x v="2"/>
    <x v="549"/>
    <x v="0"/>
    <n v="1000"/>
    <x v="55"/>
  </r>
  <r>
    <n v="649"/>
    <d v="2021-12-17T00:00:00"/>
    <x v="12"/>
    <m/>
    <x v="2"/>
    <x v="550"/>
    <x v="0"/>
    <n v="104"/>
    <x v="55"/>
  </r>
  <r>
    <n v="650"/>
    <d v="2021-12-17T00:00:00"/>
    <x v="29"/>
    <m/>
    <x v="2"/>
    <x v="551"/>
    <x v="0"/>
    <n v="668"/>
    <x v="14"/>
  </r>
  <r>
    <n v="651"/>
    <d v="2021-12-17T00:00:00"/>
    <x v="29"/>
    <m/>
    <x v="2"/>
    <x v="552"/>
    <x v="0"/>
    <n v="668"/>
    <x v="31"/>
  </r>
  <r>
    <n v="652"/>
    <d v="2021-12-17T00:00:00"/>
    <x v="54"/>
    <m/>
    <x v="2"/>
    <x v="553"/>
    <x v="0"/>
    <n v="411.37"/>
    <x v="31"/>
  </r>
  <r>
    <n v="653"/>
    <d v="2021-12-17T00:00:00"/>
    <x v="24"/>
    <m/>
    <x v="2"/>
    <x v="554"/>
    <x v="0"/>
    <n v="200"/>
    <x v="56"/>
  </r>
  <r>
    <n v="654"/>
    <d v="2021-12-17T00:00:00"/>
    <x v="54"/>
    <m/>
    <x v="2"/>
    <x v="555"/>
    <x v="0"/>
    <n v="436.66"/>
    <x v="26"/>
  </r>
  <r>
    <n v="655"/>
    <d v="2021-12-17T00:00:00"/>
    <x v="54"/>
    <m/>
    <x v="2"/>
    <x v="556"/>
    <x v="0"/>
    <n v="444.16"/>
    <x v="56"/>
  </r>
  <r>
    <n v="656"/>
    <d v="2021-12-17T00:00:00"/>
    <x v="20"/>
    <m/>
    <x v="2"/>
    <x v="557"/>
    <x v="0"/>
    <n v="1000"/>
    <x v="56"/>
  </r>
  <r>
    <n v="657"/>
    <d v="2021-12-17T00:00:00"/>
    <x v="53"/>
    <m/>
    <x v="2"/>
    <x v="558"/>
    <x v="0"/>
    <n v="1000"/>
    <x v="22"/>
  </r>
  <r>
    <n v="658"/>
    <d v="2021-12-17T00:00:00"/>
    <x v="11"/>
    <m/>
    <x v="2"/>
    <x v="559"/>
    <x v="0"/>
    <n v="450"/>
    <x v="55"/>
  </r>
  <r>
    <n v="659"/>
    <d v="2021-12-17T00:00:00"/>
    <x v="21"/>
    <m/>
    <x v="2"/>
    <x v="414"/>
    <x v="0"/>
    <n v="619.5"/>
    <x v="13"/>
  </r>
  <r>
    <n v="660"/>
    <d v="2021-12-17T00:00:00"/>
    <x v="40"/>
    <m/>
    <x v="2"/>
    <x v="560"/>
    <x v="0"/>
    <n v="310"/>
    <x v="23"/>
  </r>
  <r>
    <n v="661"/>
    <d v="2021-12-17T00:00:00"/>
    <x v="14"/>
    <m/>
    <x v="2"/>
    <x v="561"/>
    <x v="0"/>
    <n v="50"/>
    <x v="42"/>
  </r>
  <r>
    <n v="662"/>
    <d v="2021-12-17T00:00:00"/>
    <x v="12"/>
    <m/>
    <x v="2"/>
    <x v="562"/>
    <x v="0"/>
    <n v="640.91"/>
    <x v="16"/>
  </r>
  <r>
    <n v="663"/>
    <d v="2021-12-17T00:00:00"/>
    <x v="45"/>
    <m/>
    <x v="2"/>
    <x v="347"/>
    <x v="0"/>
    <n v="1000"/>
    <x v="14"/>
  </r>
  <r>
    <n v="664"/>
    <d v="2021-12-17T00:00:00"/>
    <x v="17"/>
    <m/>
    <x v="2"/>
    <x v="563"/>
    <x v="0"/>
    <n v="975"/>
    <x v="47"/>
  </r>
  <r>
    <n v="665"/>
    <d v="2021-12-17T00:00:00"/>
    <x v="17"/>
    <m/>
    <x v="2"/>
    <x v="564"/>
    <x v="0"/>
    <n v="1000"/>
    <x v="19"/>
  </r>
  <r>
    <n v="666"/>
    <d v="2021-12-17T00:00:00"/>
    <x v="17"/>
    <m/>
    <x v="2"/>
    <x v="565"/>
    <x v="0"/>
    <n v="1000"/>
    <x v="19"/>
  </r>
  <r>
    <n v="667"/>
    <d v="2021-12-17T00:00:00"/>
    <x v="17"/>
    <m/>
    <x v="2"/>
    <x v="566"/>
    <x v="0"/>
    <n v="1000"/>
    <x v="19"/>
  </r>
  <r>
    <n v="668"/>
    <d v="2021-12-17T00:00:00"/>
    <x v="17"/>
    <m/>
    <x v="2"/>
    <x v="567"/>
    <x v="0"/>
    <n v="709"/>
    <x v="19"/>
  </r>
  <r>
    <n v="669"/>
    <d v="2021-12-17T00:00:00"/>
    <x v="38"/>
    <m/>
    <x v="2"/>
    <x v="568"/>
    <x v="0"/>
    <n v="425"/>
    <x v="19"/>
  </r>
  <r>
    <n v="670"/>
    <d v="2021-12-17T00:00:00"/>
    <x v="1"/>
    <m/>
    <x v="2"/>
    <x v="52"/>
    <x v="0"/>
    <n v="920"/>
    <x v="40"/>
  </r>
  <r>
    <n v="671"/>
    <d v="2021-12-17T00:00:00"/>
    <x v="1"/>
    <m/>
    <x v="2"/>
    <x v="440"/>
    <x v="0"/>
    <n v="350.86"/>
    <x v="12"/>
  </r>
  <r>
    <n v="672"/>
    <d v="2021-12-17T00:00:00"/>
    <x v="45"/>
    <m/>
    <x v="2"/>
    <x v="569"/>
    <x v="0"/>
    <n v="300"/>
    <x v="12"/>
  </r>
  <r>
    <n v="673"/>
    <d v="2021-12-17T00:00:00"/>
    <x v="53"/>
    <m/>
    <x v="2"/>
    <x v="570"/>
    <x v="0"/>
    <n v="1000"/>
    <x v="47"/>
  </r>
  <r>
    <n v="674"/>
    <d v="2021-12-17T00:00:00"/>
    <x v="12"/>
    <m/>
    <x v="2"/>
    <x v="571"/>
    <x v="0"/>
    <n v="1550"/>
    <x v="55"/>
  </r>
  <r>
    <n v="675"/>
    <d v="2021-12-17T00:00:00"/>
    <x v="45"/>
    <m/>
    <x v="2"/>
    <x v="572"/>
    <x v="0"/>
    <n v="2000"/>
    <x v="14"/>
  </r>
  <r>
    <n v="676"/>
    <d v="2021-12-17T00:00:00"/>
    <x v="12"/>
    <m/>
    <x v="2"/>
    <x v="573"/>
    <x v="0"/>
    <n v="1959.95"/>
    <x v="47"/>
  </r>
  <r>
    <n v="677"/>
    <d v="2021-12-17T00:00:00"/>
    <x v="20"/>
    <m/>
    <x v="2"/>
    <x v="574"/>
    <x v="0"/>
    <n v="1000"/>
    <x v="14"/>
  </r>
  <r>
    <n v="678"/>
    <d v="2021-12-17T00:00:00"/>
    <x v="24"/>
    <m/>
    <x v="2"/>
    <x v="575"/>
    <x v="0"/>
    <n v="250"/>
    <x v="22"/>
  </r>
  <r>
    <n v="679"/>
    <d v="2021-12-17T00:00:00"/>
    <x v="24"/>
    <m/>
    <x v="2"/>
    <x v="576"/>
    <x v="0"/>
    <n v="400"/>
    <x v="26"/>
  </r>
  <r>
    <n v="680"/>
    <d v="2021-12-17T00:00:00"/>
    <x v="16"/>
    <m/>
    <x v="2"/>
    <x v="577"/>
    <x v="0"/>
    <n v="1000"/>
    <x v="26"/>
  </r>
  <r>
    <n v="681"/>
    <d v="2021-12-17T00:00:00"/>
    <x v="16"/>
    <m/>
    <x v="2"/>
    <x v="578"/>
    <x v="0"/>
    <n v="1000"/>
    <x v="18"/>
  </r>
  <r>
    <n v="682"/>
    <d v="2021-12-17T00:00:00"/>
    <x v="4"/>
    <m/>
    <x v="2"/>
    <x v="284"/>
    <x v="0"/>
    <n v="350"/>
    <x v="18"/>
  </r>
  <r>
    <n v="683"/>
    <d v="2021-12-17T00:00:00"/>
    <x v="20"/>
    <m/>
    <x v="2"/>
    <x v="579"/>
    <x v="0"/>
    <n v="1000"/>
    <x v="5"/>
  </r>
  <r>
    <n v="684"/>
    <d v="2021-12-17T00:00:00"/>
    <x v="47"/>
    <m/>
    <x v="2"/>
    <x v="580"/>
    <x v="0"/>
    <n v="27.4"/>
    <x v="22"/>
  </r>
  <r>
    <n v="685"/>
    <d v="2021-12-17T00:00:00"/>
    <x v="47"/>
    <m/>
    <x v="2"/>
    <x v="580"/>
    <x v="0"/>
    <n v="100"/>
    <x v="49"/>
  </r>
  <r>
    <n v="686"/>
    <d v="2021-12-17T00:00:00"/>
    <x v="47"/>
    <m/>
    <x v="2"/>
    <x v="580"/>
    <x v="0"/>
    <n v="75"/>
    <x v="49"/>
  </r>
  <r>
    <n v="687"/>
    <d v="2021-12-17T00:00:00"/>
    <x v="47"/>
    <m/>
    <x v="2"/>
    <x v="580"/>
    <x v="0"/>
    <n v="120"/>
    <x v="49"/>
  </r>
  <r>
    <n v="688"/>
    <d v="2021-12-17T00:00:00"/>
    <x v="20"/>
    <m/>
    <x v="2"/>
    <x v="581"/>
    <x v="0"/>
    <n v="1000"/>
    <x v="49"/>
  </r>
  <r>
    <n v="689"/>
    <d v="2021-12-17T00:00:00"/>
    <x v="20"/>
    <m/>
    <x v="2"/>
    <x v="582"/>
    <x v="0"/>
    <n v="1000"/>
    <x v="22"/>
  </r>
  <r>
    <n v="690"/>
    <d v="2021-12-17T00:00:00"/>
    <x v="20"/>
    <m/>
    <x v="2"/>
    <x v="583"/>
    <x v="0"/>
    <n v="1000"/>
    <x v="22"/>
  </r>
  <r>
    <n v="691"/>
    <d v="2021-12-17T00:00:00"/>
    <x v="21"/>
    <m/>
    <x v="2"/>
    <x v="584"/>
    <x v="0"/>
    <n v="973.5"/>
    <x v="22"/>
  </r>
  <r>
    <n v="692"/>
    <d v="2021-12-17T00:00:00"/>
    <x v="16"/>
    <m/>
    <x v="2"/>
    <x v="98"/>
    <x v="0"/>
    <n v="561"/>
    <x v="23"/>
  </r>
  <r>
    <n v="693"/>
    <d v="2021-12-17T00:00:00"/>
    <x v="21"/>
    <m/>
    <x v="2"/>
    <x v="344"/>
    <x v="0"/>
    <n v="442.5"/>
    <x v="18"/>
  </r>
  <r>
    <n v="694"/>
    <d v="2021-12-17T00:00:00"/>
    <x v="16"/>
    <m/>
    <x v="2"/>
    <x v="145"/>
    <x v="0"/>
    <n v="561"/>
    <x v="23"/>
  </r>
  <r>
    <n v="695"/>
    <d v="2021-12-17T00:00:00"/>
    <x v="16"/>
    <m/>
    <x v="2"/>
    <x v="90"/>
    <x v="0"/>
    <n v="561"/>
    <x v="18"/>
  </r>
  <r>
    <n v="696"/>
    <d v="2021-12-17T00:00:00"/>
    <x v="16"/>
    <m/>
    <x v="2"/>
    <x v="92"/>
    <x v="0"/>
    <n v="1000"/>
    <x v="18"/>
  </r>
  <r>
    <n v="697"/>
    <d v="2021-12-17T00:00:00"/>
    <x v="24"/>
    <m/>
    <x v="2"/>
    <x v="585"/>
    <x v="0"/>
    <n v="150"/>
    <x v="18"/>
  </r>
  <r>
    <n v="698"/>
    <d v="2021-12-17T00:00:00"/>
    <x v="16"/>
    <m/>
    <x v="2"/>
    <x v="66"/>
    <x v="0"/>
    <n v="561"/>
    <x v="26"/>
  </r>
  <r>
    <n v="699"/>
    <d v="2021-12-17T00:00:00"/>
    <x v="20"/>
    <m/>
    <x v="2"/>
    <x v="586"/>
    <x v="0"/>
    <n v="1000"/>
    <x v="18"/>
  </r>
  <r>
    <n v="700"/>
    <d v="2021-12-17T00:00:00"/>
    <x v="20"/>
    <m/>
    <x v="2"/>
    <x v="587"/>
    <x v="0"/>
    <n v="1000"/>
    <x v="22"/>
  </r>
  <r>
    <n v="701"/>
    <d v="2021-12-17T00:00:00"/>
    <x v="20"/>
    <m/>
    <x v="2"/>
    <x v="588"/>
    <x v="0"/>
    <n v="1000"/>
    <x v="22"/>
  </r>
  <r>
    <n v="702"/>
    <d v="2021-12-17T00:00:00"/>
    <x v="20"/>
    <m/>
    <x v="2"/>
    <x v="589"/>
    <x v="0"/>
    <n v="1000"/>
    <x v="22"/>
  </r>
  <r>
    <n v="703"/>
    <d v="2021-12-17T00:00:00"/>
    <x v="29"/>
    <m/>
    <x v="2"/>
    <x v="590"/>
    <x v="0"/>
    <n v="668"/>
    <x v="22"/>
  </r>
  <r>
    <n v="704"/>
    <d v="2021-12-17T00:00:00"/>
    <x v="20"/>
    <m/>
    <x v="2"/>
    <x v="591"/>
    <x v="0"/>
    <n v="1000"/>
    <x v="31"/>
  </r>
  <r>
    <n v="705"/>
    <d v="2021-12-17T00:00:00"/>
    <x v="20"/>
    <m/>
    <x v="2"/>
    <x v="216"/>
    <x v="0"/>
    <n v="1000"/>
    <x v="22"/>
  </r>
  <r>
    <n v="706"/>
    <d v="2021-12-17T00:00:00"/>
    <x v="20"/>
    <m/>
    <x v="2"/>
    <x v="592"/>
    <x v="0"/>
    <n v="1000"/>
    <x v="22"/>
  </r>
  <r>
    <n v="707"/>
    <d v="2021-12-17T00:00:00"/>
    <x v="47"/>
    <m/>
    <x v="2"/>
    <x v="593"/>
    <x v="0"/>
    <n v="948.3"/>
    <x v="22"/>
  </r>
  <r>
    <n v="708"/>
    <d v="2021-12-17T00:00:00"/>
    <x v="27"/>
    <m/>
    <x v="2"/>
    <x v="594"/>
    <x v="0"/>
    <n v="100"/>
    <x v="49"/>
  </r>
  <r>
    <n v="709"/>
    <d v="2021-12-17T00:00:00"/>
    <x v="53"/>
    <m/>
    <x v="2"/>
    <x v="595"/>
    <x v="0"/>
    <n v="1000"/>
    <x v="29"/>
  </r>
  <r>
    <n v="710"/>
    <d v="2021-12-17T00:00:00"/>
    <x v="15"/>
    <m/>
    <x v="2"/>
    <x v="596"/>
    <x v="0"/>
    <n v="60"/>
    <x v="55"/>
  </r>
  <r>
    <n v="711"/>
    <d v="2021-12-17T00:00:00"/>
    <x v="15"/>
    <m/>
    <x v="2"/>
    <x v="596"/>
    <x v="0"/>
    <n v="170"/>
    <x v="17"/>
  </r>
  <r>
    <n v="712"/>
    <d v="2021-12-17T00:00:00"/>
    <x v="22"/>
    <m/>
    <x v="2"/>
    <x v="597"/>
    <x v="0"/>
    <n v="4358"/>
    <x v="17"/>
  </r>
  <r>
    <n v="713"/>
    <d v="2021-12-17T00:00:00"/>
    <x v="20"/>
    <m/>
    <x v="2"/>
    <x v="598"/>
    <x v="0"/>
    <n v="1000"/>
    <x v="24"/>
  </r>
  <r>
    <n v="714"/>
    <d v="2021-12-17T00:00:00"/>
    <x v="20"/>
    <m/>
    <x v="2"/>
    <x v="599"/>
    <x v="0"/>
    <n v="1000"/>
    <x v="22"/>
  </r>
  <r>
    <n v="715"/>
    <d v="2021-12-17T00:00:00"/>
    <x v="53"/>
    <m/>
    <x v="2"/>
    <x v="600"/>
    <x v="0"/>
    <n v="1000"/>
    <x v="22"/>
  </r>
  <r>
    <n v="716"/>
    <d v="2021-12-17T00:00:00"/>
    <x v="53"/>
    <m/>
    <x v="2"/>
    <x v="406"/>
    <x v="0"/>
    <n v="1000"/>
    <x v="55"/>
  </r>
  <r>
    <n v="717"/>
    <d v="2021-12-17T00:00:00"/>
    <x v="40"/>
    <m/>
    <x v="2"/>
    <x v="486"/>
    <x v="0"/>
    <n v="439.11"/>
    <x v="55"/>
  </r>
  <r>
    <n v="718"/>
    <d v="2021-12-17T00:00:00"/>
    <x v="4"/>
    <m/>
    <x v="2"/>
    <x v="418"/>
    <x v="0"/>
    <n v="1000"/>
    <x v="42"/>
  </r>
  <r>
    <n v="719"/>
    <d v="2021-12-17T00:00:00"/>
    <x v="4"/>
    <m/>
    <x v="2"/>
    <x v="418"/>
    <x v="0"/>
    <n v="1000"/>
    <x v="5"/>
  </r>
  <r>
    <n v="720"/>
    <d v="2021-12-17T00:00:00"/>
    <x v="53"/>
    <m/>
    <x v="2"/>
    <x v="601"/>
    <x v="0"/>
    <n v="1000"/>
    <x v="5"/>
  </r>
  <r>
    <n v="721"/>
    <d v="2021-12-17T00:00:00"/>
    <x v="16"/>
    <m/>
    <x v="2"/>
    <x v="602"/>
    <x v="0"/>
    <n v="280"/>
    <x v="55"/>
  </r>
  <r>
    <n v="722"/>
    <d v="2021-12-17T00:00:00"/>
    <x v="16"/>
    <m/>
    <x v="2"/>
    <x v="603"/>
    <x v="0"/>
    <n v="281"/>
    <x v="18"/>
  </r>
  <r>
    <n v="723"/>
    <d v="2021-12-17T00:00:00"/>
    <x v="4"/>
    <m/>
    <x v="2"/>
    <x v="604"/>
    <x v="0"/>
    <n v="1000"/>
    <x v="18"/>
  </r>
  <r>
    <n v="724"/>
    <d v="2021-12-17T00:00:00"/>
    <x v="14"/>
    <m/>
    <x v="2"/>
    <x v="605"/>
    <x v="0"/>
    <n v="100"/>
    <x v="5"/>
  </r>
  <r>
    <n v="725"/>
    <d v="2021-12-17T00:00:00"/>
    <x v="4"/>
    <m/>
    <x v="2"/>
    <x v="252"/>
    <x v="0"/>
    <n v="1000"/>
    <x v="16"/>
  </r>
  <r>
    <n v="726"/>
    <d v="2021-12-17T00:00:00"/>
    <x v="4"/>
    <m/>
    <x v="2"/>
    <x v="265"/>
    <x v="0"/>
    <n v="1000"/>
    <x v="5"/>
  </r>
  <r>
    <n v="727"/>
    <d v="2021-12-17T00:00:00"/>
    <x v="4"/>
    <m/>
    <x v="2"/>
    <x v="264"/>
    <x v="0"/>
    <n v="1000"/>
    <x v="5"/>
  </r>
  <r>
    <n v="728"/>
    <d v="2021-12-17T00:00:00"/>
    <x v="4"/>
    <m/>
    <x v="2"/>
    <x v="606"/>
    <x v="0"/>
    <n v="900"/>
    <x v="5"/>
  </r>
  <r>
    <n v="729"/>
    <d v="2021-12-17T00:00:00"/>
    <x v="4"/>
    <m/>
    <x v="2"/>
    <x v="606"/>
    <x v="0"/>
    <n v="900"/>
    <x v="5"/>
  </r>
  <r>
    <n v="730"/>
    <d v="2021-12-17T00:00:00"/>
    <x v="4"/>
    <m/>
    <x v="2"/>
    <x v="41"/>
    <x v="0"/>
    <n v="1000"/>
    <x v="5"/>
  </r>
  <r>
    <n v="731"/>
    <d v="2021-12-17T00:00:00"/>
    <x v="4"/>
    <m/>
    <x v="2"/>
    <x v="41"/>
    <x v="0"/>
    <n v="1000"/>
    <x v="5"/>
  </r>
  <r>
    <n v="732"/>
    <d v="2021-12-17T00:00:00"/>
    <x v="4"/>
    <m/>
    <x v="2"/>
    <x v="42"/>
    <x v="0"/>
    <n v="1000"/>
    <x v="5"/>
  </r>
  <r>
    <n v="733"/>
    <d v="2021-12-17T00:00:00"/>
    <x v="4"/>
    <m/>
    <x v="2"/>
    <x v="42"/>
    <x v="0"/>
    <n v="1000"/>
    <x v="5"/>
  </r>
  <r>
    <n v="734"/>
    <d v="2021-12-17T00:00:00"/>
    <x v="55"/>
    <m/>
    <x v="2"/>
    <x v="607"/>
    <x v="0"/>
    <n v="1000"/>
    <x v="5"/>
  </r>
  <r>
    <n v="735"/>
    <d v="2021-12-17T00:00:00"/>
    <x v="55"/>
    <m/>
    <x v="2"/>
    <x v="608"/>
    <x v="0"/>
    <n v="130"/>
    <x v="57"/>
  </r>
  <r>
    <n v="736"/>
    <d v="2021-12-17T00:00:00"/>
    <x v="55"/>
    <m/>
    <x v="2"/>
    <x v="609"/>
    <x v="0"/>
    <n v="350"/>
    <x v="57"/>
  </r>
  <r>
    <n v="737"/>
    <d v="2021-12-17T00:00:00"/>
    <x v="55"/>
    <m/>
    <x v="2"/>
    <x v="610"/>
    <x v="0"/>
    <n v="125"/>
    <x v="57"/>
  </r>
  <r>
    <n v="738"/>
    <d v="2021-12-17T00:00:00"/>
    <x v="55"/>
    <m/>
    <x v="2"/>
    <x v="611"/>
    <x v="0"/>
    <n v="125"/>
    <x v="57"/>
  </r>
  <r>
    <n v="739"/>
    <d v="2021-12-17T00:00:00"/>
    <x v="55"/>
    <m/>
    <x v="2"/>
    <x v="612"/>
    <x v="0"/>
    <n v="260"/>
    <x v="57"/>
  </r>
  <r>
    <n v="740"/>
    <d v="2021-12-17T00:00:00"/>
    <x v="55"/>
    <m/>
    <x v="2"/>
    <x v="613"/>
    <x v="0"/>
    <n v="50"/>
    <x v="57"/>
  </r>
  <r>
    <n v="741"/>
    <d v="2021-12-17T00:00:00"/>
    <x v="55"/>
    <m/>
    <x v="2"/>
    <x v="609"/>
    <x v="0"/>
    <n v="280"/>
    <x v="57"/>
  </r>
  <r>
    <n v="742"/>
    <d v="2021-12-17T00:00:00"/>
    <x v="55"/>
    <m/>
    <x v="2"/>
    <x v="614"/>
    <x v="0"/>
    <n v="350"/>
    <x v="57"/>
  </r>
  <r>
    <n v="743"/>
    <d v="2021-12-17T00:00:00"/>
    <x v="55"/>
    <m/>
    <x v="2"/>
    <x v="615"/>
    <x v="0"/>
    <n v="1000"/>
    <x v="57"/>
  </r>
  <r>
    <n v="744"/>
    <d v="2021-12-17T00:00:00"/>
    <x v="55"/>
    <m/>
    <x v="2"/>
    <x v="616"/>
    <x v="0"/>
    <n v="1000"/>
    <x v="57"/>
  </r>
  <r>
    <n v="745"/>
    <d v="2021-12-17T00:00:00"/>
    <x v="55"/>
    <m/>
    <x v="2"/>
    <x v="617"/>
    <x v="0"/>
    <n v="350"/>
    <x v="57"/>
  </r>
  <r>
    <n v="746"/>
    <d v="2021-12-17T00:00:00"/>
    <x v="55"/>
    <m/>
    <x v="2"/>
    <x v="617"/>
    <x v="0"/>
    <n v="250"/>
    <x v="57"/>
  </r>
  <r>
    <n v="747"/>
    <d v="2021-12-17T00:00:00"/>
    <x v="55"/>
    <m/>
    <x v="2"/>
    <x v="618"/>
    <x v="0"/>
    <n v="986"/>
    <x v="57"/>
  </r>
  <r>
    <n v="748"/>
    <d v="2021-12-17T00:00:00"/>
    <x v="55"/>
    <m/>
    <x v="2"/>
    <x v="619"/>
    <x v="0"/>
    <n v="250"/>
    <x v="57"/>
  </r>
  <r>
    <n v="749"/>
    <d v="2021-12-17T00:00:00"/>
    <x v="55"/>
    <m/>
    <x v="2"/>
    <x v="620"/>
    <x v="0"/>
    <n v="45"/>
    <x v="57"/>
  </r>
  <r>
    <n v="750"/>
    <d v="2021-12-17T00:00:00"/>
    <x v="55"/>
    <m/>
    <x v="2"/>
    <x v="621"/>
    <x v="0"/>
    <n v="280"/>
    <x v="57"/>
  </r>
  <r>
    <n v="751"/>
    <d v="2021-12-17T00:00:00"/>
    <x v="55"/>
    <m/>
    <x v="2"/>
    <x v="622"/>
    <x v="0"/>
    <n v="135"/>
    <x v="57"/>
  </r>
  <r>
    <n v="752"/>
    <d v="2021-12-17T00:00:00"/>
    <x v="55"/>
    <m/>
    <x v="2"/>
    <x v="611"/>
    <x v="0"/>
    <n v="500"/>
    <x v="57"/>
  </r>
  <r>
    <n v="753"/>
    <d v="2021-12-17T00:00:00"/>
    <x v="55"/>
    <m/>
    <x v="2"/>
    <x v="623"/>
    <x v="0"/>
    <n v="250"/>
    <x v="57"/>
  </r>
  <r>
    <n v="754"/>
    <d v="2021-12-17T00:00:00"/>
    <x v="55"/>
    <m/>
    <x v="2"/>
    <x v="621"/>
    <x v="0"/>
    <n v="797.76"/>
    <x v="57"/>
  </r>
  <r>
    <n v="755"/>
    <d v="2021-12-17T00:00:00"/>
    <x v="55"/>
    <m/>
    <x v="2"/>
    <x v="624"/>
    <x v="0"/>
    <n v="900"/>
    <x v="57"/>
  </r>
  <r>
    <n v="756"/>
    <d v="2021-12-17T00:00:00"/>
    <x v="55"/>
    <m/>
    <x v="2"/>
    <x v="625"/>
    <x v="0"/>
    <n v="1000"/>
    <x v="57"/>
  </r>
  <r>
    <n v="757"/>
    <d v="2021-12-17T00:00:00"/>
    <x v="53"/>
    <m/>
    <x v="2"/>
    <x v="527"/>
    <x v="0"/>
    <n v="1000"/>
    <x v="57"/>
  </r>
  <r>
    <n v="758"/>
    <d v="2021-12-17T00:00:00"/>
    <x v="53"/>
    <m/>
    <x v="2"/>
    <x v="626"/>
    <x v="0"/>
    <n v="1000"/>
    <x v="55"/>
  </r>
  <r>
    <n v="759"/>
    <d v="2021-12-17T00:00:00"/>
    <x v="20"/>
    <m/>
    <x v="2"/>
    <x v="627"/>
    <x v="0"/>
    <n v="1000"/>
    <x v="55"/>
  </r>
  <r>
    <n v="760"/>
    <d v="2021-12-17T00:00:00"/>
    <x v="20"/>
    <m/>
    <x v="2"/>
    <x v="628"/>
    <x v="0"/>
    <n v="1000"/>
    <x v="22"/>
  </r>
  <r>
    <n v="761"/>
    <d v="2021-12-17T00:00:00"/>
    <x v="53"/>
    <m/>
    <x v="2"/>
    <x v="629"/>
    <x v="0"/>
    <n v="850"/>
    <x v="22"/>
  </r>
  <r>
    <n v="762"/>
    <d v="2021-12-17T00:00:00"/>
    <x v="29"/>
    <m/>
    <x v="2"/>
    <x v="630"/>
    <x v="0"/>
    <n v="1000"/>
    <x v="55"/>
  </r>
  <r>
    <n v="763"/>
    <d v="2021-12-17T00:00:00"/>
    <x v="29"/>
    <m/>
    <x v="2"/>
    <x v="631"/>
    <x v="0"/>
    <n v="1000"/>
    <x v="31"/>
  </r>
  <r>
    <n v="764"/>
    <d v="2021-12-17T00:00:00"/>
    <x v="29"/>
    <m/>
    <x v="2"/>
    <x v="632"/>
    <x v="0"/>
    <n v="1000"/>
    <x v="31"/>
  </r>
  <r>
    <n v="765"/>
    <d v="2021-12-17T00:00:00"/>
    <x v="45"/>
    <m/>
    <x v="2"/>
    <x v="633"/>
    <x v="0"/>
    <n v="1000"/>
    <x v="31"/>
  </r>
  <r>
    <n v="766"/>
    <d v="2021-12-17T00:00:00"/>
    <x v="4"/>
    <m/>
    <x v="2"/>
    <x v="634"/>
    <x v="0"/>
    <n v="1700"/>
    <x v="47"/>
  </r>
  <r>
    <n v="767"/>
    <d v="2021-12-17T00:00:00"/>
    <x v="55"/>
    <m/>
    <x v="2"/>
    <x v="612"/>
    <x v="0"/>
    <n v="1482.16"/>
    <x v="5"/>
  </r>
  <r>
    <n v="768"/>
    <d v="2021-12-17T00:00:00"/>
    <x v="3"/>
    <m/>
    <x v="2"/>
    <x v="238"/>
    <x v="0"/>
    <n v="250"/>
    <x v="57"/>
  </r>
  <r>
    <n v="769"/>
    <d v="2021-12-17T00:00:00"/>
    <x v="1"/>
    <m/>
    <x v="2"/>
    <x v="635"/>
    <x v="0"/>
    <n v="1000"/>
    <x v="4"/>
  </r>
  <r>
    <n v="770"/>
    <d v="2021-12-17T00:00:00"/>
    <x v="1"/>
    <m/>
    <x v="2"/>
    <x v="49"/>
    <x v="0"/>
    <n v="650"/>
    <x v="12"/>
  </r>
  <r>
    <n v="771"/>
    <d v="2021-12-17T00:00:00"/>
    <x v="1"/>
    <m/>
    <x v="2"/>
    <x v="636"/>
    <x v="0"/>
    <n v="900"/>
    <x v="12"/>
  </r>
  <r>
    <n v="772"/>
    <d v="2021-12-17T00:00:00"/>
    <x v="1"/>
    <m/>
    <x v="2"/>
    <x v="637"/>
    <x v="0"/>
    <n v="958"/>
    <x v="12"/>
  </r>
  <r>
    <n v="773"/>
    <d v="2021-12-17T00:00:00"/>
    <x v="1"/>
    <m/>
    <x v="2"/>
    <x v="638"/>
    <x v="0"/>
    <n v="800"/>
    <x v="12"/>
  </r>
  <r>
    <n v="774"/>
    <d v="2021-12-17T00:00:00"/>
    <x v="1"/>
    <m/>
    <x v="2"/>
    <x v="639"/>
    <x v="0"/>
    <n v="680"/>
    <x v="12"/>
  </r>
  <r>
    <n v="775"/>
    <d v="2021-12-17T00:00:00"/>
    <x v="45"/>
    <m/>
    <x v="2"/>
    <x v="640"/>
    <x v="0"/>
    <n v="1000"/>
    <x v="12"/>
  </r>
  <r>
    <n v="776"/>
    <d v="2021-12-17T00:00:00"/>
    <x v="1"/>
    <m/>
    <x v="2"/>
    <x v="641"/>
    <x v="0"/>
    <n v="1000"/>
    <x v="47"/>
  </r>
  <r>
    <n v="777"/>
    <d v="2021-12-17T00:00:00"/>
    <x v="16"/>
    <m/>
    <x v="2"/>
    <x v="68"/>
    <x v="0"/>
    <n v="561"/>
    <x v="12"/>
  </r>
  <r>
    <n v="778"/>
    <d v="2021-12-17T00:00:00"/>
    <x v="6"/>
    <m/>
    <x v="3"/>
    <x v="642"/>
    <x v="0"/>
    <n v="246.48"/>
    <x v="18"/>
  </r>
  <r>
    <n v="779"/>
    <d v="2021-12-17T00:00:00"/>
    <x v="6"/>
    <m/>
    <x v="3"/>
    <x v="643"/>
    <x v="0"/>
    <n v="4427.22"/>
    <x v="7"/>
  </r>
  <r>
    <n v="780"/>
    <d v="2021-12-17T00:00:00"/>
    <x v="33"/>
    <m/>
    <x v="3"/>
    <x v="644"/>
    <x v="0"/>
    <n v="957"/>
    <x v="7"/>
  </r>
  <r>
    <n v="781"/>
    <d v="2021-12-17T00:00:00"/>
    <x v="6"/>
    <m/>
    <x v="3"/>
    <x v="645"/>
    <x v="0"/>
    <n v="262"/>
    <x v="35"/>
  </r>
  <r>
    <n v="782"/>
    <d v="2021-12-17T00:00:00"/>
    <x v="6"/>
    <m/>
    <x v="3"/>
    <x v="646"/>
    <x v="0"/>
    <n v="240"/>
    <x v="7"/>
  </r>
  <r>
    <n v="783"/>
    <d v="2021-12-17T00:00:00"/>
    <x v="6"/>
    <m/>
    <x v="3"/>
    <x v="647"/>
    <x v="0"/>
    <n v="728.9"/>
    <x v="7"/>
  </r>
  <r>
    <n v="784"/>
    <d v="2021-12-17T00:00:00"/>
    <x v="9"/>
    <m/>
    <x v="3"/>
    <x v="648"/>
    <x v="0"/>
    <n v="141.72"/>
    <x v="7"/>
  </r>
  <r>
    <n v="785"/>
    <d v="2021-12-17T00:00:00"/>
    <x v="6"/>
    <m/>
    <x v="3"/>
    <x v="649"/>
    <x v="0"/>
    <n v="120"/>
    <x v="10"/>
  </r>
  <r>
    <n v="786"/>
    <d v="2021-12-17T00:00:00"/>
    <x v="6"/>
    <m/>
    <x v="3"/>
    <x v="642"/>
    <x v="0"/>
    <n v="14.55"/>
    <x v="7"/>
  </r>
  <r>
    <n v="787"/>
    <d v="2021-12-17T00:00:00"/>
    <x v="6"/>
    <m/>
    <x v="3"/>
    <x v="650"/>
    <x v="0"/>
    <n v="21.9"/>
    <x v="7"/>
  </r>
  <r>
    <n v="788"/>
    <d v="2021-12-17T00:00:00"/>
    <x v="6"/>
    <m/>
    <x v="3"/>
    <x v="642"/>
    <x v="0"/>
    <n v="428.1"/>
    <x v="7"/>
  </r>
  <r>
    <n v="789"/>
    <d v="2021-12-17T00:00:00"/>
    <x v="6"/>
    <m/>
    <x v="3"/>
    <x v="650"/>
    <x v="0"/>
    <n v="569.57000000000005"/>
    <x v="7"/>
  </r>
  <r>
    <n v="790"/>
    <d v="2021-12-17T00:00:00"/>
    <x v="6"/>
    <m/>
    <x v="3"/>
    <x v="648"/>
    <x v="0"/>
    <n v="141.72"/>
    <x v="7"/>
  </r>
  <r>
    <n v="791"/>
    <d v="2021-12-17T00:00:00"/>
    <x v="9"/>
    <m/>
    <x v="3"/>
    <x v="651"/>
    <x v="0"/>
    <n v="239.94"/>
    <x v="7"/>
  </r>
  <r>
    <n v="792"/>
    <d v="2021-12-17T00:00:00"/>
    <x v="6"/>
    <m/>
    <x v="3"/>
    <x v="652"/>
    <x v="0"/>
    <n v="150"/>
    <x v="10"/>
  </r>
  <r>
    <n v="793"/>
    <d v="2021-12-17T00:00:00"/>
    <x v="6"/>
    <m/>
    <x v="3"/>
    <x v="642"/>
    <x v="0"/>
    <n v="255.07"/>
    <x v="7"/>
  </r>
  <r>
    <n v="794"/>
    <d v="2021-12-17T00:00:00"/>
    <x v="6"/>
    <m/>
    <x v="3"/>
    <x v="653"/>
    <x v="0"/>
    <n v="150"/>
    <x v="7"/>
  </r>
  <r>
    <n v="795"/>
    <d v="2021-12-17T00:00:00"/>
    <x v="6"/>
    <m/>
    <x v="3"/>
    <x v="654"/>
    <x v="0"/>
    <n v="141"/>
    <x v="7"/>
  </r>
  <r>
    <n v="796"/>
    <d v="2021-12-17T00:00:00"/>
    <x v="6"/>
    <m/>
    <x v="3"/>
    <x v="655"/>
    <x v="0"/>
    <n v="152.28"/>
    <x v="7"/>
  </r>
  <r>
    <n v="797"/>
    <d v="2021-12-17T00:00:00"/>
    <x v="6"/>
    <m/>
    <x v="3"/>
    <x v="642"/>
    <x v="0"/>
    <n v="100.65"/>
    <x v="7"/>
  </r>
  <r>
    <n v="798"/>
    <d v="2021-12-17T00:00:00"/>
    <x v="6"/>
    <m/>
    <x v="3"/>
    <x v="656"/>
    <x v="0"/>
    <n v="161.94999999999999"/>
    <x v="7"/>
  </r>
  <r>
    <n v="799"/>
    <d v="2021-12-17T00:00:00"/>
    <x v="6"/>
    <m/>
    <x v="3"/>
    <x v="191"/>
    <x v="0"/>
    <n v="473.2"/>
    <x v="7"/>
  </r>
  <r>
    <n v="800"/>
    <d v="2021-12-17T00:00:00"/>
    <x v="6"/>
    <m/>
    <x v="3"/>
    <x v="657"/>
    <x v="0"/>
    <n v="560"/>
    <x v="7"/>
  </r>
  <r>
    <n v="801"/>
    <d v="2021-12-17T00:00:00"/>
    <x v="6"/>
    <m/>
    <x v="3"/>
    <x v="655"/>
    <x v="0"/>
    <n v="253.8"/>
    <x v="7"/>
  </r>
  <r>
    <n v="802"/>
    <d v="2021-12-17T00:00:00"/>
    <x v="6"/>
    <m/>
    <x v="3"/>
    <x v="658"/>
    <x v="0"/>
    <n v="194"/>
    <x v="7"/>
  </r>
  <r>
    <n v="803"/>
    <d v="2021-12-17T00:00:00"/>
    <x v="6"/>
    <m/>
    <x v="3"/>
    <x v="659"/>
    <x v="0"/>
    <n v="590.11"/>
    <x v="7"/>
  </r>
  <r>
    <n v="804"/>
    <d v="2021-12-17T00:00:00"/>
    <x v="9"/>
    <m/>
    <x v="3"/>
    <x v="655"/>
    <x v="0"/>
    <n v="50.76"/>
    <x v="7"/>
  </r>
  <r>
    <n v="805"/>
    <d v="2021-12-17T00:00:00"/>
    <x v="6"/>
    <m/>
    <x v="3"/>
    <x v="649"/>
    <x v="0"/>
    <n v="144.80000000000001"/>
    <x v="10"/>
  </r>
  <r>
    <n v="806"/>
    <d v="2021-12-17T00:00:00"/>
    <x v="6"/>
    <m/>
    <x v="3"/>
    <x v="660"/>
    <x v="0"/>
    <n v="337.2"/>
    <x v="7"/>
  </r>
  <r>
    <n v="807"/>
    <d v="2021-12-17T00:00:00"/>
    <x v="6"/>
    <m/>
    <x v="3"/>
    <x v="661"/>
    <x v="0"/>
    <n v="190.35"/>
    <x v="7"/>
  </r>
  <r>
    <n v="808"/>
    <d v="2021-12-17T00:00:00"/>
    <x v="6"/>
    <m/>
    <x v="3"/>
    <x v="183"/>
    <x v="0"/>
    <n v="173.5"/>
    <x v="7"/>
  </r>
  <r>
    <n v="809"/>
    <d v="2021-12-17T00:00:00"/>
    <x v="9"/>
    <m/>
    <x v="3"/>
    <x v="662"/>
    <x v="0"/>
    <n v="72"/>
    <x v="7"/>
  </r>
  <r>
    <n v="810"/>
    <d v="2021-12-17T00:00:00"/>
    <x v="56"/>
    <m/>
    <x v="3"/>
    <x v="663"/>
    <x v="0"/>
    <n v="49.82"/>
    <x v="10"/>
  </r>
  <r>
    <n v="811"/>
    <d v="2021-12-17T00:00:00"/>
    <x v="56"/>
    <m/>
    <x v="3"/>
    <x v="651"/>
    <x v="0"/>
    <n v="260.77999999999997"/>
    <x v="58"/>
  </r>
  <r>
    <n v="812"/>
    <d v="2021-12-17T00:00:00"/>
    <x v="36"/>
    <m/>
    <x v="3"/>
    <x v="664"/>
    <x v="0"/>
    <n v="354.9"/>
    <x v="58"/>
  </r>
  <r>
    <n v="813"/>
    <d v="2021-12-17T00:00:00"/>
    <x v="56"/>
    <m/>
    <x v="3"/>
    <x v="665"/>
    <x v="0"/>
    <n v="158.32"/>
    <x v="38"/>
  </r>
  <r>
    <n v="814"/>
    <d v="2021-12-17T00:00:00"/>
    <x v="6"/>
    <m/>
    <x v="3"/>
    <x v="666"/>
    <x v="0"/>
    <n v="167"/>
    <x v="58"/>
  </r>
  <r>
    <n v="815"/>
    <d v="2021-12-17T00:00:00"/>
    <x v="6"/>
    <m/>
    <x v="3"/>
    <x v="667"/>
    <x v="0"/>
    <n v="800"/>
    <x v="7"/>
  </r>
  <r>
    <n v="816"/>
    <d v="2021-12-17T00:00:00"/>
    <x v="33"/>
    <m/>
    <x v="3"/>
    <x v="649"/>
    <x v="0"/>
    <n v="110.76"/>
    <x v="7"/>
  </r>
  <r>
    <n v="817"/>
    <d v="2021-12-17T00:00:00"/>
    <x v="39"/>
    <m/>
    <x v="3"/>
    <x v="668"/>
    <x v="0"/>
    <n v="100"/>
    <x v="35"/>
  </r>
  <r>
    <n v="818"/>
    <d v="2021-12-17T00:00:00"/>
    <x v="9"/>
    <m/>
    <x v="3"/>
    <x v="669"/>
    <x v="0"/>
    <n v="1325"/>
    <x v="41"/>
  </r>
  <r>
    <n v="819"/>
    <d v="2021-12-17T00:00:00"/>
    <x v="31"/>
    <m/>
    <x v="3"/>
    <x v="670"/>
    <x v="0"/>
    <n v="3622.66"/>
    <x v="10"/>
  </r>
  <r>
    <n v="820"/>
    <d v="2021-12-17T00:00:00"/>
    <x v="9"/>
    <m/>
    <x v="3"/>
    <x v="650"/>
    <x v="0"/>
    <n v="167.8"/>
    <x v="33"/>
  </r>
  <r>
    <n v="821"/>
    <d v="2021-12-17T00:00:00"/>
    <x v="9"/>
    <m/>
    <x v="3"/>
    <x v="671"/>
    <x v="0"/>
    <n v="125.76"/>
    <x v="10"/>
  </r>
  <r>
    <n v="822"/>
    <d v="2021-12-17T00:00:00"/>
    <x v="39"/>
    <m/>
    <x v="3"/>
    <x v="664"/>
    <x v="0"/>
    <n v="2514.6"/>
    <x v="10"/>
  </r>
  <r>
    <n v="823"/>
    <d v="2021-12-17T00:00:00"/>
    <x v="30"/>
    <m/>
    <x v="3"/>
    <x v="672"/>
    <x v="0"/>
    <n v="350"/>
    <x v="41"/>
  </r>
  <r>
    <n v="824"/>
    <d v="2021-12-17T00:00:00"/>
    <x v="6"/>
    <m/>
    <x v="3"/>
    <x v="673"/>
    <x v="0"/>
    <m/>
    <x v="32"/>
  </r>
  <r>
    <n v="825"/>
    <d v="2021-12-17T00:00:00"/>
    <x v="6"/>
    <m/>
    <x v="3"/>
    <x v="189"/>
    <x v="0"/>
    <n v="370.3"/>
    <x v="7"/>
  </r>
  <r>
    <n v="826"/>
    <d v="2021-12-17T00:00:00"/>
    <x v="6"/>
    <m/>
    <x v="3"/>
    <x v="674"/>
    <x v="0"/>
    <n v="240"/>
    <x v="7"/>
  </r>
  <r>
    <n v="827"/>
    <d v="2021-12-17T00:00:00"/>
    <x v="53"/>
    <m/>
    <x v="3"/>
    <x v="675"/>
    <x v="0"/>
    <n v="86.4"/>
    <x v="7"/>
  </r>
  <r>
    <n v="828"/>
    <d v="2021-12-17T00:00:00"/>
    <x v="33"/>
    <m/>
    <x v="3"/>
    <x v="676"/>
    <x v="0"/>
    <n v="143.38"/>
    <x v="55"/>
  </r>
  <r>
    <n v="829"/>
    <d v="2021-12-17T00:00:00"/>
    <x v="32"/>
    <m/>
    <x v="3"/>
    <x v="677"/>
    <x v="0"/>
    <n v="259.99"/>
    <x v="35"/>
  </r>
  <r>
    <n v="830"/>
    <d v="2021-12-17T00:00:00"/>
    <x v="1"/>
    <m/>
    <x v="3"/>
    <x v="678"/>
    <x v="0"/>
    <n v="83.96"/>
    <x v="34"/>
  </r>
  <r>
    <n v="831"/>
    <d v="2021-12-17T00:00:00"/>
    <x v="31"/>
    <m/>
    <x v="3"/>
    <x v="650"/>
    <x v="0"/>
    <n v="658.25"/>
    <x v="12"/>
  </r>
  <r>
    <n v="832"/>
    <d v="2021-12-17T00:00:00"/>
    <x v="34"/>
    <m/>
    <x v="3"/>
    <x v="650"/>
    <x v="0"/>
    <n v="182.28"/>
    <x v="33"/>
  </r>
  <r>
    <n v="833"/>
    <d v="2021-12-17T00:00:00"/>
    <x v="34"/>
    <m/>
    <x v="3"/>
    <x v="652"/>
    <x v="0"/>
    <n v="150"/>
    <x v="36"/>
  </r>
  <r>
    <n v="834"/>
    <d v="2021-12-17T00:00:00"/>
    <x v="34"/>
    <m/>
    <x v="3"/>
    <x v="665"/>
    <x v="0"/>
    <n v="306.39999999999998"/>
    <x v="36"/>
  </r>
  <r>
    <n v="835"/>
    <d v="2021-12-17T00:00:00"/>
    <x v="34"/>
    <m/>
    <x v="3"/>
    <x v="665"/>
    <x v="0"/>
    <n v="239.18"/>
    <x v="36"/>
  </r>
  <r>
    <n v="836"/>
    <d v="2021-12-17T00:00:00"/>
    <x v="34"/>
    <m/>
    <x v="3"/>
    <x v="650"/>
    <x v="0"/>
    <n v="89.8"/>
    <x v="36"/>
  </r>
  <r>
    <n v="837"/>
    <d v="2021-12-17T00:00:00"/>
    <x v="6"/>
    <m/>
    <x v="3"/>
    <x v="665"/>
    <x v="0"/>
    <n v="599.35"/>
    <x v="36"/>
  </r>
  <r>
    <n v="838"/>
    <d v="2021-12-17T00:00:00"/>
    <x v="6"/>
    <m/>
    <x v="3"/>
    <x v="189"/>
    <x v="0"/>
    <n v="167.88"/>
    <x v="7"/>
  </r>
  <r>
    <n v="839"/>
    <d v="2021-12-17T00:00:00"/>
    <x v="6"/>
    <m/>
    <x v="3"/>
    <x v="650"/>
    <x v="0"/>
    <n v="263.94"/>
    <x v="7"/>
  </r>
  <r>
    <n v="840"/>
    <d v="2021-12-17T00:00:00"/>
    <x v="39"/>
    <m/>
    <x v="3"/>
    <x v="189"/>
    <x v="0"/>
    <n v="66.180000000000007"/>
    <x v="7"/>
  </r>
  <r>
    <n v="841"/>
    <d v="2021-12-17T00:00:00"/>
    <x v="6"/>
    <m/>
    <x v="3"/>
    <x v="679"/>
    <x v="0"/>
    <n v="2104.21"/>
    <x v="41"/>
  </r>
  <r>
    <n v="842"/>
    <d v="2021-12-17T00:00:00"/>
    <x v="9"/>
    <m/>
    <x v="3"/>
    <x v="650"/>
    <x v="0"/>
    <n v="47.98"/>
    <x v="7"/>
  </r>
  <r>
    <n v="843"/>
    <d v="2021-12-17T00:00:00"/>
    <x v="9"/>
    <m/>
    <x v="3"/>
    <x v="680"/>
    <x v="0"/>
    <n v="68"/>
    <x v="10"/>
  </r>
  <r>
    <n v="844"/>
    <d v="2021-12-17T00:00:00"/>
    <x v="36"/>
    <m/>
    <x v="3"/>
    <x v="655"/>
    <x v="0"/>
    <n v="101.52"/>
    <x v="10"/>
  </r>
  <r>
    <n v="845"/>
    <d v="2021-12-17T00:00:00"/>
    <x v="6"/>
    <m/>
    <x v="3"/>
    <x v="681"/>
    <x v="0"/>
    <n v="130"/>
    <x v="38"/>
  </r>
  <r>
    <n v="846"/>
    <d v="2021-12-17T00:00:00"/>
    <x v="6"/>
    <m/>
    <x v="3"/>
    <x v="650"/>
    <x v="0"/>
    <n v="222.9"/>
    <x v="7"/>
  </r>
  <r>
    <n v="847"/>
    <d v="2021-12-17T00:00:00"/>
    <x v="33"/>
    <m/>
    <x v="3"/>
    <x v="682"/>
    <x v="0"/>
    <n v="136"/>
    <x v="7"/>
  </r>
  <r>
    <n v="848"/>
    <d v="2021-12-17T00:00:00"/>
    <x v="34"/>
    <m/>
    <x v="3"/>
    <x v="189"/>
    <x v="0"/>
    <n v="374.95"/>
    <x v="35"/>
  </r>
  <r>
    <n v="849"/>
    <d v="2021-12-17T00:00:00"/>
    <x v="36"/>
    <m/>
    <x v="3"/>
    <x v="683"/>
    <x v="0"/>
    <n v="733.54"/>
    <x v="36"/>
  </r>
  <r>
    <n v="850"/>
    <d v="2021-12-17T00:00:00"/>
    <x v="33"/>
    <m/>
    <x v="3"/>
    <x v="183"/>
    <x v="0"/>
    <n v="152"/>
    <x v="38"/>
  </r>
  <r>
    <n v="851"/>
    <d v="2021-12-17T00:00:00"/>
    <x v="56"/>
    <m/>
    <x v="3"/>
    <x v="189"/>
    <x v="0"/>
    <n v="28.63"/>
    <x v="35"/>
  </r>
  <r>
    <n v="852"/>
    <d v="2021-12-17T00:00:00"/>
    <x v="53"/>
    <m/>
    <x v="3"/>
    <x v="684"/>
    <x v="0"/>
    <n v="91.4"/>
    <x v="58"/>
  </r>
  <r>
    <n v="853"/>
    <d v="2021-12-17T00:00:00"/>
    <x v="32"/>
    <m/>
    <x v="3"/>
    <x v="685"/>
    <x v="0"/>
    <n v="100"/>
    <x v="55"/>
  </r>
  <r>
    <n v="854"/>
    <d v="2021-12-17T00:00:00"/>
    <x v="31"/>
    <m/>
    <x v="3"/>
    <x v="686"/>
    <x v="0"/>
    <n v="414.58"/>
    <x v="34"/>
  </r>
  <r>
    <n v="855"/>
    <d v="2021-12-17T00:00:00"/>
    <x v="53"/>
    <m/>
    <x v="3"/>
    <x v="153"/>
    <x v="0"/>
    <n v="291.75"/>
    <x v="33"/>
  </r>
  <r>
    <n v="856"/>
    <d v="2021-12-17T00:00:00"/>
    <x v="16"/>
    <m/>
    <x v="3"/>
    <x v="665"/>
    <x v="0"/>
    <n v="1003.5"/>
    <x v="55"/>
  </r>
  <r>
    <n v="857"/>
    <d v="2021-12-17T00:00:00"/>
    <x v="53"/>
    <m/>
    <x v="3"/>
    <x v="683"/>
    <x v="0"/>
    <n v="176.92"/>
    <x v="18"/>
  </r>
  <r>
    <n v="858"/>
    <d v="2021-12-17T00:00:00"/>
    <x v="8"/>
    <m/>
    <x v="3"/>
    <x v="650"/>
    <x v="0"/>
    <n v="45.57"/>
    <x v="55"/>
  </r>
  <r>
    <n v="859"/>
    <d v="2021-12-17T00:00:00"/>
    <x v="8"/>
    <m/>
    <x v="3"/>
    <x v="163"/>
    <x v="0"/>
    <n v="2010.65"/>
    <x v="9"/>
  </r>
  <r>
    <n v="860"/>
    <d v="2021-12-17T00:00:00"/>
    <x v="8"/>
    <m/>
    <x v="3"/>
    <x v="687"/>
    <x v="0"/>
    <n v="960"/>
    <x v="9"/>
  </r>
  <r>
    <n v="861"/>
    <d v="2021-12-17T00:00:00"/>
    <x v="9"/>
    <m/>
    <x v="3"/>
    <x v="657"/>
    <x v="0"/>
    <n v="165"/>
    <x v="9"/>
  </r>
  <r>
    <n v="862"/>
    <d v="2021-12-17T00:00:00"/>
    <x v="39"/>
    <m/>
    <x v="3"/>
    <x v="688"/>
    <x v="0"/>
    <n v="283.5"/>
    <x v="10"/>
  </r>
  <r>
    <n v="863"/>
    <d v="2021-12-17T00:00:00"/>
    <x v="28"/>
    <m/>
    <x v="3"/>
    <x v="689"/>
    <x v="0"/>
    <n v="177.76"/>
    <x v="41"/>
  </r>
  <r>
    <n v="864"/>
    <d v="2021-12-17T00:00:00"/>
    <x v="28"/>
    <m/>
    <x v="3"/>
    <x v="689"/>
    <x v="0"/>
    <n v="609.83000000000004"/>
    <x v="30"/>
  </r>
  <r>
    <n v="865"/>
    <d v="2021-12-17T00:00:00"/>
    <x v="28"/>
    <m/>
    <x v="3"/>
    <x v="689"/>
    <x v="0"/>
    <n v="355.59"/>
    <x v="30"/>
  </r>
  <r>
    <n v="866"/>
    <d v="2021-12-17T00:00:00"/>
    <x v="28"/>
    <m/>
    <x v="3"/>
    <x v="689"/>
    <x v="0"/>
    <n v="53.18"/>
    <x v="30"/>
  </r>
  <r>
    <n v="867"/>
    <d v="2021-12-17T00:00:00"/>
    <x v="36"/>
    <m/>
    <x v="3"/>
    <x v="167"/>
    <x v="0"/>
    <n v="341"/>
    <x v="30"/>
  </r>
  <r>
    <n v="868"/>
    <d v="2021-12-17T00:00:00"/>
    <x v="28"/>
    <m/>
    <x v="3"/>
    <x v="690"/>
    <x v="0"/>
    <n v="800.04"/>
    <x v="38"/>
  </r>
  <r>
    <n v="869"/>
    <d v="2021-12-17T00:00:00"/>
    <x v="28"/>
    <m/>
    <x v="3"/>
    <x v="689"/>
    <x v="0"/>
    <n v="224.35"/>
    <x v="30"/>
  </r>
  <r>
    <n v="870"/>
    <d v="2021-12-17T00:00:00"/>
    <x v="31"/>
    <m/>
    <x v="3"/>
    <x v="670"/>
    <x v="0"/>
    <n v="1818.5"/>
    <x v="30"/>
  </r>
  <r>
    <n v="871"/>
    <d v="2021-12-17T00:00:00"/>
    <x v="21"/>
    <m/>
    <x v="3"/>
    <x v="691"/>
    <x v="0"/>
    <n v="3988"/>
    <x v="33"/>
  </r>
  <r>
    <n v="872"/>
    <d v="2021-12-17T00:00:00"/>
    <x v="21"/>
    <m/>
    <x v="3"/>
    <x v="692"/>
    <x v="0"/>
    <n v="1050"/>
    <x v="23"/>
  </r>
  <r>
    <n v="873"/>
    <d v="2021-12-17T00:00:00"/>
    <x v="21"/>
    <m/>
    <x v="3"/>
    <x v="692"/>
    <x v="0"/>
    <n v="180"/>
    <x v="23"/>
  </r>
  <r>
    <n v="874"/>
    <d v="2021-12-17T00:00:00"/>
    <x v="36"/>
    <m/>
    <x v="3"/>
    <x v="693"/>
    <x v="0"/>
    <n v="204.12"/>
    <x v="23"/>
  </r>
  <r>
    <n v="875"/>
    <d v="2021-12-17T00:00:00"/>
    <x v="36"/>
    <m/>
    <x v="3"/>
    <x v="694"/>
    <x v="0"/>
    <n v="700.32"/>
    <x v="38"/>
  </r>
  <r>
    <n v="876"/>
    <d v="2021-12-17T00:00:00"/>
    <x v="6"/>
    <m/>
    <x v="3"/>
    <x v="695"/>
    <x v="0"/>
    <n v="4880"/>
    <x v="38"/>
  </r>
  <r>
    <n v="877"/>
    <d v="2021-12-17T00:00:00"/>
    <x v="57"/>
    <m/>
    <x v="3"/>
    <x v="696"/>
    <x v="0"/>
    <n v="2362"/>
    <x v="7"/>
  </r>
  <r>
    <n v="878"/>
    <d v="2021-12-17T00:00:00"/>
    <x v="53"/>
    <m/>
    <x v="3"/>
    <x v="160"/>
    <x v="0"/>
    <n v="2862.34"/>
    <x v="59"/>
  </r>
  <r>
    <n v="879"/>
    <d v="2021-12-17T00:00:00"/>
    <x v="38"/>
    <m/>
    <x v="4"/>
    <x v="171"/>
    <x v="0"/>
    <n v="420"/>
    <x v="55"/>
  </r>
  <r>
    <n v="880"/>
    <d v="2021-12-17T00:00:00"/>
    <x v="57"/>
    <m/>
    <x v="3"/>
    <x v="693"/>
    <x v="0"/>
    <n v="5863.32"/>
    <x v="40"/>
  </r>
  <r>
    <n v="881"/>
    <d v="2021-12-17T00:00:00"/>
    <x v="38"/>
    <m/>
    <x v="4"/>
    <x v="171"/>
    <x v="0"/>
    <n v="468"/>
    <x v="59"/>
  </r>
  <r>
    <n v="882"/>
    <d v="2021-12-17T00:00:00"/>
    <x v="9"/>
    <m/>
    <x v="3"/>
    <x v="697"/>
    <x v="0"/>
    <n v="57"/>
    <x v="40"/>
  </r>
  <r>
    <n v="883"/>
    <d v="2021-12-17T00:00:00"/>
    <x v="9"/>
    <m/>
    <x v="3"/>
    <x v="678"/>
    <x v="0"/>
    <n v="209.9"/>
    <x v="10"/>
  </r>
  <r>
    <n v="884"/>
    <d v="2021-12-17T00:00:00"/>
    <x v="8"/>
    <m/>
    <x v="3"/>
    <x v="189"/>
    <x v="0"/>
    <n v="824.4"/>
    <x v="10"/>
  </r>
  <r>
    <n v="885"/>
    <d v="2021-12-17T00:00:00"/>
    <x v="6"/>
    <m/>
    <x v="3"/>
    <x v="698"/>
    <x v="0"/>
    <n v="360"/>
    <x v="9"/>
  </r>
  <r>
    <n v="886"/>
    <d v="2021-12-17T00:00:00"/>
    <x v="54"/>
    <m/>
    <x v="4"/>
    <x v="699"/>
    <x v="0"/>
    <n v="1212"/>
    <x v="7"/>
  </r>
  <r>
    <n v="887"/>
    <d v="2021-12-17T00:00:00"/>
    <x v="54"/>
    <m/>
    <x v="4"/>
    <x v="699"/>
    <x v="0"/>
    <n v="1350"/>
    <x v="56"/>
  </r>
  <r>
    <n v="888"/>
    <d v="2021-12-17T00:00:00"/>
    <x v="39"/>
    <m/>
    <x v="3"/>
    <x v="688"/>
    <x v="0"/>
    <n v="2250"/>
    <x v="56"/>
  </r>
  <r>
    <n v="889"/>
    <d v="2021-12-17T00:00:00"/>
    <x v="6"/>
    <m/>
    <x v="3"/>
    <x v="700"/>
    <x v="0"/>
    <n v="1764"/>
    <x v="41"/>
  </r>
  <r>
    <n v="890"/>
    <d v="2021-12-17T00:00:00"/>
    <x v="36"/>
    <m/>
    <x v="3"/>
    <x v="701"/>
    <x v="0"/>
    <n v="951.47"/>
    <x v="7"/>
  </r>
  <r>
    <n v="891"/>
    <d v="2021-12-17T00:00:00"/>
    <x v="42"/>
    <m/>
    <x v="3"/>
    <x v="702"/>
    <x v="0"/>
    <n v="11570"/>
    <x v="38"/>
  </r>
  <r>
    <n v="892"/>
    <d v="2021-12-17T00:00:00"/>
    <x v="39"/>
    <m/>
    <x v="3"/>
    <x v="703"/>
    <x v="0"/>
    <n v="3220"/>
    <x v="44"/>
  </r>
  <r>
    <n v="893"/>
    <d v="2021-12-17T00:00:00"/>
    <x v="33"/>
    <m/>
    <x v="3"/>
    <x v="678"/>
    <x v="0"/>
    <n v="339.9"/>
    <x v="41"/>
  </r>
  <r>
    <n v="894"/>
    <d v="2021-12-17T00:00:00"/>
    <x v="54"/>
    <m/>
    <x v="4"/>
    <x v="704"/>
    <x v="0"/>
    <n v="1197.45"/>
    <x v="35"/>
  </r>
  <r>
    <n v="895"/>
    <d v="2021-12-17T00:00:00"/>
    <x v="36"/>
    <m/>
    <x v="3"/>
    <x v="705"/>
    <x v="0"/>
    <n v="339.36"/>
    <x v="56"/>
  </r>
  <r>
    <n v="896"/>
    <d v="2021-12-17T00:00:00"/>
    <x v="35"/>
    <m/>
    <x v="3"/>
    <x v="706"/>
    <x v="0"/>
    <n v="1400"/>
    <x v="38"/>
  </r>
  <r>
    <n v="897"/>
    <d v="2021-12-17T00:00:00"/>
    <x v="40"/>
    <m/>
    <x v="3"/>
    <x v="160"/>
    <x v="0"/>
    <n v="2396.04"/>
    <x v="37"/>
  </r>
  <r>
    <n v="898"/>
    <d v="2021-12-17T00:00:00"/>
    <x v="40"/>
    <m/>
    <x v="3"/>
    <x v="707"/>
    <x v="0"/>
    <n v="3400"/>
    <x v="42"/>
  </r>
  <r>
    <n v="899"/>
    <d v="2021-12-17T00:00:00"/>
    <x v="36"/>
    <m/>
    <x v="3"/>
    <x v="708"/>
    <x v="0"/>
    <n v="720"/>
    <x v="42"/>
  </r>
  <r>
    <n v="900"/>
    <d v="2021-12-17T00:00:00"/>
    <x v="9"/>
    <m/>
    <x v="3"/>
    <x v="191"/>
    <x v="0"/>
    <n v="95"/>
    <x v="38"/>
  </r>
  <r>
    <n v="901"/>
    <d v="2021-12-17T00:00:00"/>
    <x v="52"/>
    <m/>
    <x v="4"/>
    <x v="709"/>
    <x v="0"/>
    <n v="313.5"/>
    <x v="10"/>
  </r>
  <r>
    <n v="902"/>
    <d v="2021-12-17T00:00:00"/>
    <x v="36"/>
    <m/>
    <x v="3"/>
    <x v="710"/>
    <x v="0"/>
    <n v="253.4"/>
    <x v="54"/>
  </r>
  <r>
    <n v="903"/>
    <d v="2021-12-17T00:00:00"/>
    <x v="34"/>
    <m/>
    <x v="3"/>
    <x v="711"/>
    <x v="0"/>
    <n v="274.63"/>
    <x v="38"/>
  </r>
  <r>
    <n v="904"/>
    <d v="2021-12-17T00:00:00"/>
    <x v="39"/>
    <m/>
    <x v="3"/>
    <x v="712"/>
    <x v="0"/>
    <n v="110"/>
    <x v="36"/>
  </r>
  <r>
    <n v="905"/>
    <d v="2021-12-17T00:00:00"/>
    <x v="34"/>
    <m/>
    <x v="3"/>
    <x v="708"/>
    <x v="0"/>
    <n v="360"/>
    <x v="41"/>
  </r>
  <r>
    <n v="906"/>
    <d v="2021-12-17T00:00:00"/>
    <x v="8"/>
    <m/>
    <x v="3"/>
    <x v="650"/>
    <x v="0"/>
    <n v="221.6"/>
    <x v="36"/>
  </r>
  <r>
    <n v="907"/>
    <d v="2021-12-17T00:00:00"/>
    <x v="9"/>
    <m/>
    <x v="3"/>
    <x v="650"/>
    <x v="0"/>
    <n v="369.83"/>
    <x v="9"/>
  </r>
  <r>
    <n v="908"/>
    <d v="2021-12-17T00:00:00"/>
    <x v="39"/>
    <m/>
    <x v="3"/>
    <x v="173"/>
    <x v="0"/>
    <n v="1575"/>
    <x v="10"/>
  </r>
  <r>
    <n v="909"/>
    <d v="2021-12-17T00:00:00"/>
    <x v="32"/>
    <m/>
    <x v="3"/>
    <x v="694"/>
    <x v="0"/>
    <n v="331.68"/>
    <x v="41"/>
  </r>
  <r>
    <n v="910"/>
    <d v="2021-12-17T00:00:00"/>
    <x v="36"/>
    <m/>
    <x v="3"/>
    <x v="713"/>
    <x v="0"/>
    <n v="1760.24"/>
    <x v="34"/>
  </r>
  <r>
    <n v="911"/>
    <d v="2021-12-17T00:00:00"/>
    <x v="37"/>
    <m/>
    <x v="3"/>
    <x v="714"/>
    <x v="0"/>
    <n v="3029"/>
    <x v="38"/>
  </r>
  <r>
    <n v="912"/>
    <d v="2021-12-17T00:00:00"/>
    <x v="37"/>
    <m/>
    <x v="3"/>
    <x v="714"/>
    <x v="0"/>
    <n v="3067"/>
    <x v="39"/>
  </r>
  <r>
    <n v="913"/>
    <d v="2021-12-17T00:00:00"/>
    <x v="36"/>
    <m/>
    <x v="3"/>
    <x v="693"/>
    <x v="0"/>
    <n v="832.6"/>
    <x v="39"/>
  </r>
  <r>
    <n v="914"/>
    <d v="2021-12-17T00:00:00"/>
    <x v="38"/>
    <m/>
    <x v="3"/>
    <x v="715"/>
    <x v="0"/>
    <n v="392"/>
    <x v="38"/>
  </r>
  <r>
    <n v="915"/>
    <d v="2021-12-17T00:00:00"/>
    <x v="19"/>
    <m/>
    <x v="4"/>
    <x v="716"/>
    <x v="0"/>
    <n v="754.88"/>
    <x v="40"/>
  </r>
  <r>
    <n v="916"/>
    <d v="2021-12-17T00:00:00"/>
    <x v="37"/>
    <m/>
    <x v="3"/>
    <x v="714"/>
    <x v="0"/>
    <n v="3518"/>
    <x v="21"/>
  </r>
  <r>
    <n v="917"/>
    <d v="2021-12-17T00:00:00"/>
    <x v="39"/>
    <m/>
    <x v="3"/>
    <x v="717"/>
    <x v="0"/>
    <n v="301.66000000000003"/>
    <x v="39"/>
  </r>
  <r>
    <n v="918"/>
    <d v="2021-12-17T00:00:00"/>
    <x v="33"/>
    <m/>
    <x v="3"/>
    <x v="718"/>
    <x v="0"/>
    <n v="1500"/>
    <x v="41"/>
  </r>
  <r>
    <n v="919"/>
    <d v="2021-12-17T00:00:00"/>
    <x v="39"/>
    <m/>
    <x v="3"/>
    <x v="719"/>
    <x v="0"/>
    <n v="2398.5"/>
    <x v="35"/>
  </r>
  <r>
    <n v="920"/>
    <d v="2021-12-17T00:00:00"/>
    <x v="24"/>
    <m/>
    <x v="3"/>
    <x v="720"/>
    <x v="0"/>
    <n v="158.24"/>
    <x v="41"/>
  </r>
  <r>
    <n v="921"/>
    <d v="2021-12-17T00:00:00"/>
    <x v="9"/>
    <m/>
    <x v="3"/>
    <x v="721"/>
    <x v="0"/>
    <n v="1077.05"/>
    <x v="26"/>
  </r>
  <r>
    <n v="922"/>
    <d v="2021-12-17T00:00:00"/>
    <x v="22"/>
    <m/>
    <x v="4"/>
    <x v="722"/>
    <x v="0"/>
    <n v="319.62"/>
    <x v="10"/>
  </r>
  <r>
    <n v="923"/>
    <d v="2021-12-17T00:00:00"/>
    <x v="1"/>
    <m/>
    <x v="3"/>
    <x v="723"/>
    <x v="0"/>
    <n v="2978"/>
    <x v="24"/>
  </r>
  <r>
    <n v="924"/>
    <d v="2021-12-17T00:00:00"/>
    <x v="4"/>
    <m/>
    <x v="3"/>
    <x v="720"/>
    <x v="0"/>
    <n v="23.75"/>
    <x v="12"/>
  </r>
  <r>
    <n v="925"/>
    <d v="2021-12-17T00:00:00"/>
    <x v="38"/>
    <m/>
    <x v="3"/>
    <x v="688"/>
    <x v="0"/>
    <n v="1224"/>
    <x v="5"/>
  </r>
  <r>
    <n v="926"/>
    <d v="2021-12-17T00:00:00"/>
    <x v="9"/>
    <m/>
    <x v="3"/>
    <x v="724"/>
    <x v="0"/>
    <n v="4935"/>
    <x v="40"/>
  </r>
  <r>
    <n v="927"/>
    <d v="2021-12-17T00:00:00"/>
    <x v="23"/>
    <m/>
    <x v="4"/>
    <x v="725"/>
    <x v="0"/>
    <n v="150"/>
    <x v="10"/>
  </r>
  <r>
    <n v="928"/>
    <d v="2021-12-17T00:00:00"/>
    <x v="4"/>
    <m/>
    <x v="3"/>
    <x v="655"/>
    <x v="0"/>
    <n v="63.45"/>
    <x v="25"/>
  </r>
  <r>
    <n v="929"/>
    <d v="2021-12-17T00:00:00"/>
    <x v="39"/>
    <m/>
    <x v="3"/>
    <x v="726"/>
    <x v="0"/>
    <n v="1168.2"/>
    <x v="5"/>
  </r>
  <r>
    <n v="930"/>
    <d v="2021-12-17T00:00:00"/>
    <x v="30"/>
    <m/>
    <x v="4"/>
    <x v="727"/>
    <x v="0"/>
    <n v="1950"/>
    <x v="41"/>
  </r>
  <r>
    <n v="931"/>
    <d v="2021-12-17T00:00:00"/>
    <x v="45"/>
    <m/>
    <x v="3"/>
    <x v="160"/>
    <x v="0"/>
    <n v="21.38"/>
    <x v="32"/>
  </r>
  <r>
    <n v="932"/>
    <d v="2021-12-17T00:00:00"/>
    <x v="22"/>
    <m/>
    <x v="4"/>
    <x v="728"/>
    <x v="0"/>
    <n v="3083.88"/>
    <x v="47"/>
  </r>
  <r>
    <n v="933"/>
    <d v="2021-12-17T00:00:00"/>
    <x v="43"/>
    <m/>
    <x v="3"/>
    <x v="729"/>
    <x v="0"/>
    <n v="1100"/>
    <x v="24"/>
  </r>
  <r>
    <n v="934"/>
    <d v="2021-12-17T00:00:00"/>
    <x v="4"/>
    <m/>
    <x v="3"/>
    <x v="650"/>
    <x v="0"/>
    <n v="303.07"/>
    <x v="45"/>
  </r>
  <r>
    <n v="935"/>
    <d v="2021-12-17T00:00:00"/>
    <x v="39"/>
    <m/>
    <x v="3"/>
    <x v="730"/>
    <x v="0"/>
    <n v="478.8"/>
    <x v="5"/>
  </r>
  <r>
    <n v="936"/>
    <d v="2021-12-17T00:00:00"/>
    <x v="45"/>
    <m/>
    <x v="3"/>
    <x v="730"/>
    <x v="0"/>
    <n v="132"/>
    <x v="41"/>
  </r>
  <r>
    <n v="937"/>
    <d v="2021-12-17T00:00:00"/>
    <x v="32"/>
    <m/>
    <x v="4"/>
    <x v="731"/>
    <x v="0"/>
    <n v="8400"/>
    <x v="47"/>
  </r>
  <r>
    <n v="938"/>
    <d v="2021-12-17T00:00:00"/>
    <x v="32"/>
    <m/>
    <x v="3"/>
    <x v="732"/>
    <x v="0"/>
    <n v="895"/>
    <x v="34"/>
  </r>
  <r>
    <n v="939"/>
    <d v="2021-12-17T00:00:00"/>
    <x v="22"/>
    <m/>
    <x v="4"/>
    <x v="733"/>
    <x v="0"/>
    <n v="897"/>
    <x v="34"/>
  </r>
  <r>
    <n v="940"/>
    <d v="2021-12-17T00:00:00"/>
    <x v="23"/>
    <m/>
    <x v="4"/>
    <x v="725"/>
    <x v="0"/>
    <n v="150"/>
    <x v="24"/>
  </r>
  <r>
    <n v="941"/>
    <d v="2021-12-17T00:00:00"/>
    <x v="22"/>
    <m/>
    <x v="4"/>
    <x v="733"/>
    <x v="0"/>
    <n v="997"/>
    <x v="25"/>
  </r>
  <r>
    <n v="942"/>
    <d v="2021-12-17T00:00:00"/>
    <x v="33"/>
    <m/>
    <x v="3"/>
    <x v="160"/>
    <x v="0"/>
    <n v="985"/>
    <x v="24"/>
  </r>
  <r>
    <n v="943"/>
    <d v="2021-12-17T00:00:00"/>
    <x v="32"/>
    <m/>
    <x v="3"/>
    <x v="734"/>
    <x v="0"/>
    <n v="406.88"/>
    <x v="35"/>
  </r>
  <r>
    <n v="944"/>
    <d v="2021-12-17T00:00:00"/>
    <x v="37"/>
    <m/>
    <x v="3"/>
    <x v="735"/>
    <x v="0"/>
    <n v="9953.15"/>
    <x v="34"/>
  </r>
  <r>
    <n v="945"/>
    <d v="2021-12-17T00:00:00"/>
    <x v="42"/>
    <m/>
    <x v="3"/>
    <x v="153"/>
    <x v="0"/>
    <n v="509.03"/>
    <x v="39"/>
  </r>
  <r>
    <n v="946"/>
    <d v="2021-12-17T00:00:00"/>
    <x v="56"/>
    <m/>
    <x v="3"/>
    <x v="736"/>
    <x v="0"/>
    <n v="543.52"/>
    <x v="44"/>
  </r>
  <r>
    <n v="947"/>
    <d v="2021-12-17T00:00:00"/>
    <x v="37"/>
    <m/>
    <x v="3"/>
    <x v="737"/>
    <x v="0"/>
    <n v="2156.59"/>
    <x v="58"/>
  </r>
  <r>
    <n v="948"/>
    <d v="2021-12-17T00:00:00"/>
    <x v="39"/>
    <m/>
    <x v="3"/>
    <x v="738"/>
    <x v="0"/>
    <n v="144.35"/>
    <x v="39"/>
  </r>
  <r>
    <n v="949"/>
    <d v="2021-12-17T00:00:00"/>
    <x v="42"/>
    <m/>
    <x v="3"/>
    <x v="739"/>
    <x v="0"/>
    <n v="102"/>
    <x v="41"/>
  </r>
  <r>
    <n v="950"/>
    <d v="2021-12-17T00:00:00"/>
    <x v="39"/>
    <m/>
    <x v="3"/>
    <x v="740"/>
    <x v="0"/>
    <n v="1515.96"/>
    <x v="44"/>
  </r>
  <r>
    <n v="951"/>
    <d v="2021-12-17T00:00:00"/>
    <x v="6"/>
    <m/>
    <x v="3"/>
    <x v="741"/>
    <x v="0"/>
    <n v="2898"/>
    <x v="41"/>
  </r>
  <r>
    <n v="952"/>
    <d v="2021-12-17T00:00:00"/>
    <x v="32"/>
    <m/>
    <x v="4"/>
    <x v="731"/>
    <x v="0"/>
    <n v="9800"/>
    <x v="7"/>
  </r>
  <r>
    <n v="953"/>
    <d v="2021-12-17T00:00:00"/>
    <x v="42"/>
    <m/>
    <x v="3"/>
    <x v="153"/>
    <x v="0"/>
    <n v="1433.56"/>
    <x v="34"/>
  </r>
  <r>
    <n v="954"/>
    <d v="2021-12-17T00:00:00"/>
    <x v="41"/>
    <m/>
    <x v="4"/>
    <x v="742"/>
    <x v="0"/>
    <n v="2176"/>
    <x v="44"/>
  </r>
  <r>
    <n v="955"/>
    <d v="2021-12-17T00:00:00"/>
    <x v="16"/>
    <m/>
    <x v="3"/>
    <x v="743"/>
    <x v="0"/>
    <n v="500"/>
    <x v="43"/>
  </r>
  <r>
    <n v="956"/>
    <d v="2021-12-17T00:00:00"/>
    <x v="40"/>
    <m/>
    <x v="3"/>
    <x v="662"/>
    <x v="0"/>
    <n v="360"/>
    <x v="18"/>
  </r>
  <r>
    <n v="957"/>
    <d v="2021-12-17T00:00:00"/>
    <x v="16"/>
    <m/>
    <x v="3"/>
    <x v="744"/>
    <x v="0"/>
    <n v="5355"/>
    <x v="42"/>
  </r>
  <r>
    <n v="958"/>
    <d v="2021-12-17T00:00:00"/>
    <x v="40"/>
    <m/>
    <x v="3"/>
    <x v="745"/>
    <x v="0"/>
    <n v="469.9"/>
    <x v="18"/>
  </r>
  <r>
    <n v="959"/>
    <d v="2021-12-17T00:00:00"/>
    <x v="40"/>
    <m/>
    <x v="3"/>
    <x v="746"/>
    <x v="0"/>
    <n v="4650"/>
    <x v="42"/>
  </r>
  <r>
    <n v="960"/>
    <d v="2021-12-17T00:00:00"/>
    <x v="37"/>
    <m/>
    <x v="3"/>
    <x v="664"/>
    <x v="0"/>
    <n v="524"/>
    <x v="42"/>
  </r>
  <r>
    <n v="961"/>
    <d v="2021-12-17T00:00:00"/>
    <x v="17"/>
    <m/>
    <x v="4"/>
    <x v="672"/>
    <x v="0"/>
    <n v="440"/>
    <x v="39"/>
  </r>
  <r>
    <n v="962"/>
    <d v="2021-12-17T00:00:00"/>
    <x v="36"/>
    <m/>
    <x v="3"/>
    <x v="747"/>
    <x v="0"/>
    <n v="651.9"/>
    <x v="19"/>
  </r>
  <r>
    <n v="963"/>
    <d v="2021-12-17T00:00:00"/>
    <x v="29"/>
    <m/>
    <x v="4"/>
    <x v="748"/>
    <x v="0"/>
    <n v="3780"/>
    <x v="38"/>
  </r>
  <r>
    <n v="964"/>
    <d v="2021-12-17T00:00:00"/>
    <x v="33"/>
    <m/>
    <x v="3"/>
    <x v="749"/>
    <x v="0"/>
    <n v="957.5"/>
    <x v="31"/>
  </r>
  <r>
    <n v="965"/>
    <d v="2021-12-17T00:00:00"/>
    <x v="56"/>
    <m/>
    <x v="3"/>
    <x v="750"/>
    <x v="0"/>
    <n v="2891.8"/>
    <x v="35"/>
  </r>
  <r>
    <n v="966"/>
    <d v="2021-12-17T00:00:00"/>
    <x v="19"/>
    <m/>
    <x v="4"/>
    <x v="751"/>
    <x v="0"/>
    <n v="3200"/>
    <x v="58"/>
  </r>
  <r>
    <n v="967"/>
    <d v="2021-12-17T00:00:00"/>
    <x v="4"/>
    <m/>
    <x v="3"/>
    <x v="188"/>
    <x v="0"/>
    <n v="57"/>
    <x v="21"/>
  </r>
  <r>
    <n v="968"/>
    <d v="2021-12-17T00:00:00"/>
    <x v="55"/>
    <m/>
    <x v="3"/>
    <x v="752"/>
    <x v="0"/>
    <n v="5725"/>
    <x v="5"/>
  </r>
  <r>
    <n v="969"/>
    <d v="2021-12-17T00:00:00"/>
    <x v="42"/>
    <m/>
    <x v="3"/>
    <x v="753"/>
    <x v="0"/>
    <n v="1199.78"/>
    <x v="57"/>
  </r>
  <r>
    <n v="970"/>
    <d v="2021-12-17T00:00:00"/>
    <x v="16"/>
    <m/>
    <x v="3"/>
    <x v="754"/>
    <x v="0"/>
    <n v="10125"/>
    <x v="44"/>
  </r>
  <r>
    <n v="971"/>
    <d v="2021-12-17T00:00:00"/>
    <x v="40"/>
    <m/>
    <x v="3"/>
    <x v="755"/>
    <x v="0"/>
    <n v="80.5"/>
    <x v="18"/>
  </r>
  <r>
    <n v="972"/>
    <d v="2021-12-17T00:00:00"/>
    <x v="44"/>
    <m/>
    <x v="4"/>
    <x v="756"/>
    <x v="0"/>
    <n v="2205"/>
    <x v="42"/>
  </r>
  <r>
    <n v="973"/>
    <d v="2021-12-17T00:00:00"/>
    <x v="41"/>
    <m/>
    <x v="3"/>
    <x v="757"/>
    <x v="0"/>
    <n v="816"/>
    <x v="46"/>
  </r>
  <r>
    <n v="974"/>
    <d v="2021-12-17T00:00:00"/>
    <x v="9"/>
    <m/>
    <x v="3"/>
    <x v="758"/>
    <x v="0"/>
    <n v="5800"/>
    <x v="43"/>
  </r>
  <r>
    <n v="975"/>
    <d v="2021-12-17T00:00:00"/>
    <x v="37"/>
    <m/>
    <x v="3"/>
    <x v="759"/>
    <x v="0"/>
    <n v="3872.65"/>
    <x v="10"/>
  </r>
  <r>
    <n v="976"/>
    <d v="2021-12-17T00:00:00"/>
    <x v="31"/>
    <m/>
    <x v="3"/>
    <x v="760"/>
    <x v="0"/>
    <n v="6003"/>
    <x v="39"/>
  </r>
  <r>
    <n v="977"/>
    <d v="2021-12-17T00:00:00"/>
    <x v="42"/>
    <m/>
    <x v="3"/>
    <x v="761"/>
    <x v="0"/>
    <n v="2537.5"/>
    <x v="33"/>
  </r>
  <r>
    <n v="978"/>
    <d v="2021-12-17T00:00:00"/>
    <x v="26"/>
    <m/>
    <x v="3"/>
    <x v="756"/>
    <x v="0"/>
    <n v="439"/>
    <x v="44"/>
  </r>
  <r>
    <n v="979"/>
    <d v="2021-12-17T00:00:00"/>
    <x v="31"/>
    <m/>
    <x v="3"/>
    <x v="762"/>
    <x v="0"/>
    <n v="149.46"/>
    <x v="28"/>
  </r>
  <r>
    <n v="980"/>
    <d v="2021-12-17T00:00:00"/>
    <x v="45"/>
    <m/>
    <x v="3"/>
    <x v="763"/>
    <x v="0"/>
    <n v="2241"/>
    <x v="33"/>
  </r>
  <r>
    <n v="981"/>
    <d v="2021-12-17T00:00:00"/>
    <x v="31"/>
    <m/>
    <x v="3"/>
    <x v="764"/>
    <x v="0"/>
    <n v="899.94"/>
    <x v="47"/>
  </r>
  <r>
    <n v="982"/>
    <d v="2021-12-17T00:00:00"/>
    <x v="31"/>
    <m/>
    <x v="3"/>
    <x v="765"/>
    <x v="0"/>
    <n v="1395"/>
    <x v="33"/>
  </r>
  <r>
    <n v="983"/>
    <d v="2021-12-17T00:00:00"/>
    <x v="11"/>
    <m/>
    <x v="4"/>
    <x v="766"/>
    <x v="0"/>
    <m/>
    <x v="33"/>
  </r>
  <r>
    <n v="984"/>
    <d v="2021-12-17T00:00:00"/>
    <x v="31"/>
    <m/>
    <x v="3"/>
    <x v="191"/>
    <x v="0"/>
    <n v="108"/>
    <x v="13"/>
  </r>
  <r>
    <n v="985"/>
    <d v="2021-12-17T00:00:00"/>
    <x v="37"/>
    <m/>
    <x v="3"/>
    <x v="735"/>
    <x v="0"/>
    <n v="5608.2"/>
    <x v="33"/>
  </r>
  <r>
    <n v="986"/>
    <d v="2021-12-17T00:00:00"/>
    <x v="39"/>
    <m/>
    <x v="3"/>
    <x v="153"/>
    <x v="0"/>
    <n v="506"/>
    <x v="39"/>
  </r>
  <r>
    <n v="987"/>
    <d v="2021-12-17T00:00:00"/>
    <x v="41"/>
    <m/>
    <x v="4"/>
    <x v="179"/>
    <x v="0"/>
    <n v="785.4"/>
    <x v="41"/>
  </r>
  <r>
    <n v="988"/>
    <d v="2021-12-17T00:00:00"/>
    <x v="9"/>
    <m/>
    <x v="3"/>
    <x v="767"/>
    <x v="0"/>
    <n v="11355"/>
    <x v="43"/>
  </r>
  <r>
    <n v="989"/>
    <d v="2021-12-17T00:00:00"/>
    <x v="45"/>
    <m/>
    <x v="3"/>
    <x v="160"/>
    <x v="0"/>
    <n v="23.44"/>
    <x v="10"/>
  </r>
  <r>
    <n v="990"/>
    <d v="2021-12-17T00:00:00"/>
    <x v="31"/>
    <m/>
    <x v="3"/>
    <x v="651"/>
    <x v="0"/>
    <n v="498.74"/>
    <x v="47"/>
  </r>
  <r>
    <n v="991"/>
    <d v="2021-12-17T00:00:00"/>
    <x v="45"/>
    <m/>
    <x v="3"/>
    <x v="730"/>
    <x v="0"/>
    <n v="132"/>
    <x v="33"/>
  </r>
  <r>
    <n v="992"/>
    <d v="2021-12-17T00:00:00"/>
    <x v="31"/>
    <m/>
    <x v="3"/>
    <x v="768"/>
    <x v="0"/>
    <n v="89.91"/>
    <x v="47"/>
  </r>
  <r>
    <n v="993"/>
    <d v="2021-12-17T00:00:00"/>
    <x v="45"/>
    <m/>
    <x v="3"/>
    <x v="153"/>
    <x v="0"/>
    <n v="693"/>
    <x v="33"/>
  </r>
  <r>
    <n v="994"/>
    <d v="2021-12-17T00:00:00"/>
    <x v="22"/>
    <m/>
    <x v="4"/>
    <x v="728"/>
    <x v="0"/>
    <n v="2337.71"/>
    <x v="47"/>
  </r>
  <r>
    <n v="995"/>
    <d v="2021-12-17T00:00:00"/>
    <x v="1"/>
    <m/>
    <x v="3"/>
    <x v="769"/>
    <x v="0"/>
    <n v="4527.5600000000004"/>
    <x v="24"/>
  </r>
  <r>
    <n v="996"/>
    <d v="2021-12-17T00:00:00"/>
    <x v="16"/>
    <m/>
    <x v="3"/>
    <x v="182"/>
    <x v="0"/>
    <n v="3000"/>
    <x v="12"/>
  </r>
  <r>
    <n v="997"/>
    <d v="2021-12-17T00:00:00"/>
    <x v="31"/>
    <m/>
    <x v="3"/>
    <x v="770"/>
    <x v="0"/>
    <n v="375"/>
    <x v="18"/>
  </r>
  <r>
    <n v="998"/>
    <d v="2021-12-17T00:00:00"/>
    <x v="39"/>
    <m/>
    <x v="3"/>
    <x v="719"/>
    <x v="0"/>
    <n v="272.04000000000002"/>
    <x v="33"/>
  </r>
  <r>
    <n v="999"/>
    <d v="2021-12-17T00:00:00"/>
    <x v="23"/>
    <m/>
    <x v="3"/>
    <x v="771"/>
    <x v="0"/>
    <s v="#VALUE!"/>
    <x v="41"/>
  </r>
  <r>
    <n v="1000"/>
    <d v="2021-12-17T00:00:00"/>
    <x v="31"/>
    <m/>
    <x v="3"/>
    <x v="772"/>
    <x v="0"/>
    <n v="27.78"/>
    <x v="25"/>
  </r>
  <r>
    <n v="1001"/>
    <d v="2021-12-17T00:00:00"/>
    <x v="3"/>
    <m/>
    <x v="4"/>
    <x v="773"/>
    <x v="0"/>
    <n v="688"/>
    <x v="33"/>
  </r>
  <r>
    <n v="1002"/>
    <d v="2021-12-17T00:00:00"/>
    <x v="32"/>
    <m/>
    <x v="4"/>
    <x v="731"/>
    <x v="0"/>
    <n v="9800"/>
    <x v="4"/>
  </r>
  <r>
    <n v="1003"/>
    <d v="2021-12-17T00:00:00"/>
    <x v="42"/>
    <m/>
    <x v="3"/>
    <x v="774"/>
    <x v="0"/>
    <n v="3702.6"/>
    <x v="34"/>
  </r>
  <r>
    <n v="1004"/>
    <d v="2021-12-17T00:00:00"/>
    <x v="39"/>
    <m/>
    <x v="3"/>
    <x v="160"/>
    <x v="0"/>
    <n v="1534.46"/>
    <x v="44"/>
  </r>
  <r>
    <n v="1005"/>
    <d v="2021-12-17T00:00:00"/>
    <x v="6"/>
    <m/>
    <x v="3"/>
    <x v="775"/>
    <x v="0"/>
    <n v="1725"/>
    <x v="41"/>
  </r>
  <r>
    <n v="1006"/>
    <d v="2021-12-17T00:00:00"/>
    <x v="36"/>
    <m/>
    <x v="3"/>
    <x v="776"/>
    <x v="0"/>
    <n v="1376.88"/>
    <x v="7"/>
  </r>
  <r>
    <n v="1007"/>
    <d v="2021-12-17T00:00:00"/>
    <x v="32"/>
    <m/>
    <x v="3"/>
    <x v="777"/>
    <x v="0"/>
    <n v="539.58000000000004"/>
    <x v="38"/>
  </r>
  <r>
    <n v="1008"/>
    <d v="2021-12-17T00:00:00"/>
    <x v="22"/>
    <m/>
    <x v="4"/>
    <x v="778"/>
    <x v="0"/>
    <n v="1012.22"/>
    <x v="34"/>
  </r>
  <r>
    <n v="1009"/>
    <d v="2021-12-17T00:00:00"/>
    <x v="32"/>
    <m/>
    <x v="4"/>
    <x v="731"/>
    <x v="0"/>
    <n v="8400"/>
    <x v="24"/>
  </r>
  <r>
    <n v="1010"/>
    <d v="2021-12-17T00:00:00"/>
    <x v="37"/>
    <m/>
    <x v="3"/>
    <x v="779"/>
    <x v="0"/>
    <n v="795.6"/>
    <x v="34"/>
  </r>
  <r>
    <n v="1011"/>
    <d v="2021-12-17T00:00:00"/>
    <x v="31"/>
    <m/>
    <x v="3"/>
    <x v="650"/>
    <x v="0"/>
    <n v="48.1"/>
    <x v="39"/>
  </r>
  <r>
    <n v="1012"/>
    <d v="2021-12-17T00:00:00"/>
    <x v="37"/>
    <m/>
    <x v="3"/>
    <x v="780"/>
    <x v="0"/>
    <n v="609.15"/>
    <x v="33"/>
  </r>
  <r>
    <n v="1013"/>
    <d v="2021-12-17T00:00:00"/>
    <x v="38"/>
    <m/>
    <x v="4"/>
    <x v="781"/>
    <x v="0"/>
    <n v="650"/>
    <x v="39"/>
  </r>
  <r>
    <n v="1014"/>
    <d v="2021-12-17T00:00:00"/>
    <x v="42"/>
    <m/>
    <x v="3"/>
    <x v="782"/>
    <x v="0"/>
    <n v="2682.8"/>
    <x v="40"/>
  </r>
  <r>
    <n v="1015"/>
    <d v="2021-12-17T00:00:00"/>
    <x v="42"/>
    <m/>
    <x v="3"/>
    <x v="154"/>
    <x v="0"/>
    <n v="4902.3599999999997"/>
    <x v="44"/>
  </r>
  <r>
    <n v="1016"/>
    <d v="2021-12-17T00:00:00"/>
    <x v="39"/>
    <m/>
    <x v="3"/>
    <x v="783"/>
    <x v="0"/>
    <n v="843"/>
    <x v="44"/>
  </r>
  <r>
    <n v="1017"/>
    <d v="2021-12-17T00:00:00"/>
    <x v="42"/>
    <m/>
    <x v="3"/>
    <x v="153"/>
    <x v="0"/>
    <n v="7672.63"/>
    <x v="41"/>
  </r>
  <r>
    <n v="1018"/>
    <d v="2021-12-17T00:00:00"/>
    <x v="22"/>
    <m/>
    <x v="4"/>
    <x v="722"/>
    <x v="0"/>
    <n v="245.28"/>
    <x v="44"/>
  </r>
  <r>
    <n v="1019"/>
    <d v="2021-12-17T00:00:00"/>
    <x v="38"/>
    <m/>
    <x v="4"/>
    <x v="176"/>
    <x v="0"/>
    <n v="1560"/>
    <x v="24"/>
  </r>
  <r>
    <n v="1020"/>
    <d v="2021-12-17T00:00:00"/>
    <x v="38"/>
    <m/>
    <x v="4"/>
    <x v="784"/>
    <x v="0"/>
    <n v="405"/>
    <x v="40"/>
  </r>
  <r>
    <n v="1021"/>
    <d v="2021-12-17T00:00:00"/>
    <x v="37"/>
    <m/>
    <x v="3"/>
    <x v="779"/>
    <x v="0"/>
    <n v="2100.65"/>
    <x v="40"/>
  </r>
  <r>
    <n v="1022"/>
    <d v="2021-12-17T00:00:00"/>
    <x v="36"/>
    <m/>
    <x v="3"/>
    <x v="785"/>
    <x v="0"/>
    <n v="2300"/>
    <x v="39"/>
  </r>
  <r>
    <n v="1023"/>
    <d v="2021-12-17T00:00:00"/>
    <x v="6"/>
    <m/>
    <x v="3"/>
    <x v="786"/>
    <x v="0"/>
    <n v="1815"/>
    <x v="38"/>
  </r>
  <r>
    <n v="1024"/>
    <d v="2021-12-17T00:00:00"/>
    <x v="39"/>
    <m/>
    <x v="3"/>
    <x v="153"/>
    <x v="0"/>
    <n v="7987.5"/>
    <x v="7"/>
  </r>
  <r>
    <n v="1025"/>
    <d v="2021-12-17T00:00:00"/>
    <x v="38"/>
    <m/>
    <x v="4"/>
    <x v="787"/>
    <x v="0"/>
    <n v="480"/>
    <x v="41"/>
  </r>
  <r>
    <n v="1026"/>
    <d v="2021-12-17T00:00:00"/>
    <x v="42"/>
    <m/>
    <x v="3"/>
    <x v="788"/>
    <x v="0"/>
    <n v="845"/>
    <x v="40"/>
  </r>
  <r>
    <n v="1027"/>
    <d v="2021-12-17T00:00:00"/>
    <x v="40"/>
    <m/>
    <x v="3"/>
    <x v="650"/>
    <x v="0"/>
    <n v="218.88"/>
    <x v="44"/>
  </r>
  <r>
    <n v="1028"/>
    <d v="2021-12-17T00:00:00"/>
    <x v="44"/>
    <m/>
    <x v="4"/>
    <x v="789"/>
    <x v="0"/>
    <n v="22500"/>
    <x v="42"/>
  </r>
  <r>
    <n v="1029"/>
    <d v="2021-12-17T00:00:00"/>
    <x v="6"/>
    <m/>
    <x v="3"/>
    <x v="642"/>
    <x v="0"/>
    <n v="479.8"/>
    <x v="46"/>
  </r>
  <r>
    <n v="1030"/>
    <d v="2021-12-17T00:00:00"/>
    <x v="31"/>
    <m/>
    <x v="3"/>
    <x v="790"/>
    <x v="0"/>
    <n v="101.6"/>
    <x v="7"/>
  </r>
  <r>
    <n v="1031"/>
    <d v="2021-12-17T00:00:00"/>
    <x v="38"/>
    <m/>
    <x v="3"/>
    <x v="787"/>
    <x v="0"/>
    <n v="460"/>
    <x v="33"/>
  </r>
  <r>
    <n v="1032"/>
    <d v="2021-12-17T00:00:00"/>
    <x v="31"/>
    <m/>
    <x v="3"/>
    <x v="163"/>
    <x v="0"/>
    <n v="785"/>
    <x v="40"/>
  </r>
  <r>
    <n v="1033"/>
    <d v="2021-12-17T00:00:00"/>
    <x v="41"/>
    <m/>
    <x v="4"/>
    <x v="179"/>
    <x v="0"/>
    <n v="678.3"/>
    <x v="33"/>
  </r>
  <r>
    <n v="1034"/>
    <d v="2021-12-17T00:00:00"/>
    <x v="31"/>
    <m/>
    <x v="3"/>
    <x v="791"/>
    <x v="0"/>
    <n v="2796.39"/>
    <x v="43"/>
  </r>
  <r>
    <n v="1035"/>
    <d v="2021-12-17T00:00:00"/>
    <x v="37"/>
    <m/>
    <x v="3"/>
    <x v="735"/>
    <x v="0"/>
    <n v="8509.5300000000007"/>
    <x v="33"/>
  </r>
  <r>
    <n v="1036"/>
    <d v="2021-12-17T00:00:00"/>
    <x v="39"/>
    <m/>
    <x v="3"/>
    <x v="791"/>
    <x v="0"/>
    <n v="1378.8"/>
    <x v="39"/>
  </r>
  <r>
    <n v="1037"/>
    <d v="2021-12-17T00:00:00"/>
    <x v="40"/>
    <m/>
    <x v="3"/>
    <x v="792"/>
    <x v="0"/>
    <n v="283.5"/>
    <x v="41"/>
  </r>
  <r>
    <n v="1038"/>
    <d v="2021-12-17T00:00:00"/>
    <x v="39"/>
    <m/>
    <x v="3"/>
    <x v="688"/>
    <x v="0"/>
    <n v="2074.31"/>
    <x v="42"/>
  </r>
  <r>
    <n v="1039"/>
    <d v="2021-12-17T00:00:00"/>
    <x v="35"/>
    <m/>
    <x v="3"/>
    <x v="785"/>
    <x v="0"/>
    <n v="3850"/>
    <x v="41"/>
  </r>
  <r>
    <n v="1040"/>
    <d v="2021-12-17T00:00:00"/>
    <x v="39"/>
    <m/>
    <x v="3"/>
    <x v="730"/>
    <x v="0"/>
    <n v="51.6"/>
    <x v="37"/>
  </r>
  <r>
    <n v="1041"/>
    <d v="2021-12-17T00:00:00"/>
    <x v="22"/>
    <m/>
    <x v="4"/>
    <x v="728"/>
    <x v="0"/>
    <n v="1576.66"/>
    <x v="41"/>
  </r>
  <r>
    <n v="1042"/>
    <d v="2021-12-17T00:00:00"/>
    <x v="1"/>
    <m/>
    <x v="3"/>
    <x v="793"/>
    <x v="0"/>
    <n v="2548.6"/>
    <x v="24"/>
  </r>
  <r>
    <n v="1043"/>
    <d v="2021-12-17T00:00:00"/>
    <x v="31"/>
    <m/>
    <x v="3"/>
    <x v="794"/>
    <x v="0"/>
    <n v="1041.5999999999999"/>
    <x v="12"/>
  </r>
  <r>
    <n v="1044"/>
    <d v="2021-12-17T00:00:00"/>
    <x v="31"/>
    <m/>
    <x v="3"/>
    <x v="779"/>
    <x v="0"/>
    <n v="1290"/>
    <x v="33"/>
  </r>
  <r>
    <n v="1045"/>
    <d v="2021-12-17T00:00:00"/>
    <x v="31"/>
    <m/>
    <x v="3"/>
    <x v="154"/>
    <x v="0"/>
    <n v="8050.36"/>
    <x v="33"/>
  </r>
  <r>
    <n v="1046"/>
    <d v="2021-12-17T00:00:00"/>
    <x v="31"/>
    <m/>
    <x v="3"/>
    <x v="794"/>
    <x v="0"/>
    <n v="4423.92"/>
    <x v="33"/>
  </r>
  <r>
    <n v="1047"/>
    <d v="2021-12-17T00:00:00"/>
    <x v="23"/>
    <m/>
    <x v="4"/>
    <x v="725"/>
    <x v="0"/>
    <n v="150"/>
    <x v="33"/>
  </r>
  <r>
    <n v="1048"/>
    <d v="2021-12-17T00:00:00"/>
    <x v="39"/>
    <m/>
    <x v="3"/>
    <x v="701"/>
    <x v="0"/>
    <n v="367.98"/>
    <x v="25"/>
  </r>
  <r>
    <n v="1049"/>
    <d v="2021-12-17T00:00:00"/>
    <x v="3"/>
    <m/>
    <x v="3"/>
    <x v="154"/>
    <x v="0"/>
    <n v="3322"/>
    <x v="41"/>
  </r>
  <r>
    <n v="1050"/>
    <d v="2021-12-17T00:00:00"/>
    <x v="24"/>
    <m/>
    <x v="3"/>
    <x v="654"/>
    <x v="0"/>
    <n v="94"/>
    <x v="4"/>
  </r>
  <r>
    <n v="1051"/>
    <d v="2021-12-17T00:00:00"/>
    <x v="36"/>
    <m/>
    <x v="3"/>
    <x v="795"/>
    <x v="0"/>
    <n v="182.13"/>
    <x v="26"/>
  </r>
  <r>
    <n v="1052"/>
    <d v="2021-12-17T00:00:00"/>
    <x v="39"/>
    <m/>
    <x v="3"/>
    <x v="726"/>
    <x v="0"/>
    <n v="1168.2"/>
    <x v="38"/>
  </r>
  <r>
    <n v="1053"/>
    <d v="2021-12-17T00:00:00"/>
    <x v="31"/>
    <m/>
    <x v="3"/>
    <x v="794"/>
    <x v="0"/>
    <n v="4423.92"/>
    <x v="41"/>
  </r>
  <r>
    <n v="1054"/>
    <d v="2021-12-17T00:00:00"/>
    <x v="35"/>
    <m/>
    <x v="3"/>
    <x v="796"/>
    <x v="0"/>
    <n v="1164"/>
    <x v="33"/>
  </r>
  <r>
    <n v="1055"/>
    <d v="2021-12-17T00:00:00"/>
    <x v="31"/>
    <m/>
    <x v="3"/>
    <x v="153"/>
    <x v="0"/>
    <n v="361.48"/>
    <x v="37"/>
  </r>
  <r>
    <n v="1056"/>
    <d v="2021-12-17T00:00:00"/>
    <x v="31"/>
    <m/>
    <x v="3"/>
    <x v="650"/>
    <x v="0"/>
    <n v="2384.17"/>
    <x v="33"/>
  </r>
  <r>
    <n v="1057"/>
    <d v="2021-12-17T00:00:00"/>
    <x v="38"/>
    <m/>
    <x v="4"/>
    <x v="797"/>
    <x v="0"/>
    <n v="775"/>
    <x v="33"/>
  </r>
  <r>
    <n v="1058"/>
    <d v="2021-12-17T00:00:00"/>
    <x v="6"/>
    <m/>
    <x v="3"/>
    <x v="642"/>
    <x v="0"/>
    <n v="879.58"/>
    <x v="40"/>
  </r>
  <r>
    <n v="1059"/>
    <d v="2021-12-17T00:00:00"/>
    <x v="31"/>
    <m/>
    <x v="3"/>
    <x v="798"/>
    <x v="0"/>
    <n v="194.46"/>
    <x v="7"/>
  </r>
  <r>
    <n v="1060"/>
    <d v="2021-12-17T00:00:00"/>
    <x v="24"/>
    <m/>
    <x v="3"/>
    <x v="666"/>
    <x v="0"/>
    <n v="33.4"/>
    <x v="33"/>
  </r>
  <r>
    <n v="1061"/>
    <d v="2021-12-17T00:00:00"/>
    <x v="9"/>
    <m/>
    <x v="3"/>
    <x v="767"/>
    <x v="0"/>
    <n v="3120"/>
    <x v="26"/>
  </r>
  <r>
    <n v="1062"/>
    <d v="2021-12-17T00:00:00"/>
    <x v="43"/>
    <m/>
    <x v="3"/>
    <x v="650"/>
    <x v="0"/>
    <n v="17.16"/>
    <x v="10"/>
  </r>
  <r>
    <n v="1063"/>
    <d v="2021-12-17T00:00:00"/>
    <x v="43"/>
    <m/>
    <x v="3"/>
    <x v="799"/>
    <x v="0"/>
    <n v="191.8"/>
    <x v="45"/>
  </r>
  <r>
    <n v="1064"/>
    <d v="2021-12-17T00:00:00"/>
    <x v="43"/>
    <m/>
    <x v="3"/>
    <x v="191"/>
    <x v="0"/>
    <n v="120"/>
    <x v="45"/>
  </r>
  <r>
    <n v="1065"/>
    <d v="2021-12-17T00:00:00"/>
    <x v="31"/>
    <m/>
    <x v="3"/>
    <x v="800"/>
    <x v="0"/>
    <n v="216"/>
    <x v="45"/>
  </r>
  <r>
    <n v="1066"/>
    <d v="2021-12-17T00:00:00"/>
    <x v="31"/>
    <m/>
    <x v="3"/>
    <x v="801"/>
    <x v="0"/>
    <n v="35.200000000000003"/>
    <x v="33"/>
  </r>
  <r>
    <n v="1067"/>
    <d v="2021-12-17T00:00:00"/>
    <x v="31"/>
    <m/>
    <x v="3"/>
    <x v="801"/>
    <x v="0"/>
    <n v="66.599999999999994"/>
    <x v="33"/>
  </r>
  <r>
    <n v="1068"/>
    <d v="2021-12-17T00:00:00"/>
    <x v="31"/>
    <m/>
    <x v="3"/>
    <x v="802"/>
    <x v="0"/>
    <n v="3245.77"/>
    <x v="33"/>
  </r>
  <r>
    <n v="1069"/>
    <d v="2021-12-17T00:00:00"/>
    <x v="31"/>
    <m/>
    <x v="3"/>
    <x v="803"/>
    <x v="0"/>
    <n v="522.05999999999995"/>
    <x v="33"/>
  </r>
  <r>
    <n v="1070"/>
    <d v="2021-12-17T00:00:00"/>
    <x v="43"/>
    <m/>
    <x v="3"/>
    <x v="650"/>
    <x v="0"/>
    <n v="87.03"/>
    <x v="33"/>
  </r>
  <r>
    <n v="1071"/>
    <d v="2021-12-17T00:00:00"/>
    <x v="31"/>
    <m/>
    <x v="3"/>
    <x v="804"/>
    <x v="0"/>
    <n v="244"/>
    <x v="45"/>
  </r>
  <r>
    <n v="1072"/>
    <d v="2021-12-17T00:00:00"/>
    <x v="31"/>
    <m/>
    <x v="3"/>
    <x v="803"/>
    <x v="0"/>
    <n v="407.48"/>
    <x v="33"/>
  </r>
  <r>
    <n v="1073"/>
    <d v="2021-12-17T00:00:00"/>
    <x v="31"/>
    <m/>
    <x v="3"/>
    <x v="191"/>
    <x v="0"/>
    <n v="50"/>
    <x v="33"/>
  </r>
  <r>
    <n v="1074"/>
    <d v="2021-12-17T00:00:00"/>
    <x v="43"/>
    <m/>
    <x v="3"/>
    <x v="768"/>
    <x v="0"/>
    <n v="494.94"/>
    <x v="33"/>
  </r>
  <r>
    <n v="1075"/>
    <d v="2021-12-17T00:00:00"/>
    <x v="24"/>
    <m/>
    <x v="3"/>
    <x v="805"/>
    <x v="0"/>
    <n v="224.8"/>
    <x v="45"/>
  </r>
  <r>
    <n v="1076"/>
    <d v="2021-12-17T00:00:00"/>
    <x v="31"/>
    <m/>
    <x v="3"/>
    <x v="803"/>
    <x v="0"/>
    <n v="522.05999999999995"/>
    <x v="26"/>
  </r>
  <r>
    <n v="1077"/>
    <d v="2021-12-17T00:00:00"/>
    <x v="31"/>
    <m/>
    <x v="3"/>
    <x v="801"/>
    <x v="0"/>
    <n v="60"/>
    <x v="33"/>
  </r>
  <r>
    <n v="1078"/>
    <d v="2021-12-17T00:00:00"/>
    <x v="43"/>
    <m/>
    <x v="3"/>
    <x v="651"/>
    <x v="0"/>
    <n v="291"/>
    <x v="33"/>
  </r>
  <r>
    <n v="1079"/>
    <d v="2021-12-17T00:00:00"/>
    <x v="22"/>
    <m/>
    <x v="4"/>
    <x v="748"/>
    <x v="0"/>
    <n v="4710"/>
    <x v="45"/>
  </r>
  <r>
    <n v="1080"/>
    <d v="2021-12-17T00:00:00"/>
    <x v="31"/>
    <m/>
    <x v="3"/>
    <x v="161"/>
    <x v="0"/>
    <n v="58.98"/>
    <x v="24"/>
  </r>
  <r>
    <n v="1081"/>
    <d v="2021-12-17T00:00:00"/>
    <x v="24"/>
    <m/>
    <x v="3"/>
    <x v="746"/>
    <x v="0"/>
    <n v="2480"/>
    <x v="33"/>
  </r>
  <r>
    <n v="1082"/>
    <d v="2021-12-17T00:00:00"/>
    <x v="1"/>
    <m/>
    <x v="3"/>
    <x v="806"/>
    <x v="0"/>
    <m/>
    <x v="26"/>
  </r>
  <r>
    <n v="1083"/>
    <d v="2021-12-17T00:00:00"/>
    <x v="31"/>
    <m/>
    <x v="3"/>
    <x v="160"/>
    <x v="0"/>
    <n v="313.60000000000002"/>
    <x v="12"/>
  </r>
  <r>
    <n v="1084"/>
    <d v="2021-12-17T00:00:00"/>
    <x v="31"/>
    <m/>
    <x v="3"/>
    <x v="153"/>
    <x v="0"/>
    <n v="2033.93"/>
    <x v="33"/>
  </r>
  <r>
    <n v="1085"/>
    <d v="2021-12-17T00:00:00"/>
    <x v="40"/>
    <m/>
    <x v="3"/>
    <x v="654"/>
    <x v="0"/>
    <n v="470"/>
    <x v="33"/>
  </r>
  <r>
    <n v="1086"/>
    <d v="2021-12-17T00:00:00"/>
    <x v="57"/>
    <m/>
    <x v="3"/>
    <x v="763"/>
    <x v="0"/>
    <n v="5863.33"/>
    <x v="42"/>
  </r>
  <r>
    <n v="1087"/>
    <d v="2021-12-17T00:00:00"/>
    <x v="32"/>
    <m/>
    <x v="3"/>
    <x v="807"/>
    <x v="0"/>
    <n v="331.3"/>
    <x v="59"/>
  </r>
  <r>
    <n v="1088"/>
    <d v="2021-12-17T00:00:00"/>
    <x v="57"/>
    <m/>
    <x v="3"/>
    <x v="808"/>
    <x v="0"/>
    <n v="4171.47"/>
    <x v="34"/>
  </r>
  <r>
    <n v="1089"/>
    <d v="2021-12-17T00:00:00"/>
    <x v="1"/>
    <m/>
    <x v="3"/>
    <x v="809"/>
    <x v="0"/>
    <n v="2580"/>
    <x v="59"/>
  </r>
  <r>
    <n v="1090"/>
    <d v="2021-12-17T00:00:00"/>
    <x v="31"/>
    <m/>
    <x v="3"/>
    <x v="810"/>
    <x v="0"/>
    <n v="35.200000000000003"/>
    <x v="12"/>
  </r>
  <r>
    <n v="1091"/>
    <d v="2021-12-17T00:00:00"/>
    <x v="31"/>
    <m/>
    <x v="3"/>
    <x v="191"/>
    <x v="0"/>
    <n v="192"/>
    <x v="33"/>
  </r>
  <r>
    <n v="1092"/>
    <d v="2021-12-17T00:00:00"/>
    <x v="31"/>
    <m/>
    <x v="3"/>
    <x v="811"/>
    <x v="0"/>
    <n v="594.16"/>
    <x v="33"/>
  </r>
  <r>
    <n v="1093"/>
    <d v="2021-12-17T00:00:00"/>
    <x v="57"/>
    <m/>
    <x v="3"/>
    <x v="812"/>
    <x v="0"/>
    <n v="1634.72"/>
    <x v="33"/>
  </r>
  <r>
    <n v="1094"/>
    <d v="2021-12-17T00:00:00"/>
    <x v="31"/>
    <m/>
    <x v="3"/>
    <x v="813"/>
    <x v="0"/>
    <n v="1284.44"/>
    <x v="59"/>
  </r>
  <r>
    <n v="1095"/>
    <d v="2021-12-17T00:00:00"/>
    <x v="6"/>
    <m/>
    <x v="3"/>
    <x v="814"/>
    <x v="0"/>
    <n v="5683.12"/>
    <x v="33"/>
  </r>
  <r>
    <n v="1096"/>
    <d v="2021-12-17T00:00:00"/>
    <x v="31"/>
    <m/>
    <x v="3"/>
    <x v="153"/>
    <x v="0"/>
    <n v="103.08"/>
    <x v="7"/>
  </r>
  <r>
    <n v="1097"/>
    <d v="2021-12-17T00:00:00"/>
    <x v="17"/>
    <m/>
    <x v="4"/>
    <x v="756"/>
    <x v="0"/>
    <n v="440"/>
    <x v="33"/>
  </r>
  <r>
    <n v="1098"/>
    <d v="2021-12-17T00:00:00"/>
    <x v="37"/>
    <m/>
    <x v="3"/>
    <x v="689"/>
    <x v="0"/>
    <n v="65.73"/>
    <x v="19"/>
  </r>
  <r>
    <n v="1099"/>
    <d v="2021-12-17T00:00:00"/>
    <x v="53"/>
    <m/>
    <x v="3"/>
    <x v="815"/>
    <x v="0"/>
    <n v="2400"/>
    <x v="39"/>
  </r>
  <r>
    <n v="1100"/>
    <d v="2021-12-17T00:00:00"/>
    <x v="28"/>
    <m/>
    <x v="3"/>
    <x v="816"/>
    <x v="0"/>
    <n v="1050"/>
    <x v="55"/>
  </r>
  <r>
    <n v="1101"/>
    <d v="2021-12-17T00:00:00"/>
    <x v="39"/>
    <m/>
    <x v="3"/>
    <x v="817"/>
    <x v="0"/>
    <n v="672"/>
    <x v="30"/>
  </r>
  <r>
    <n v="1102"/>
    <d v="2021-12-17T00:00:00"/>
    <x v="3"/>
    <m/>
    <x v="3"/>
    <x v="160"/>
    <x v="0"/>
    <n v="3360"/>
    <x v="41"/>
  </r>
  <r>
    <n v="1103"/>
    <d v="2021-12-17T00:00:00"/>
    <x v="37"/>
    <m/>
    <x v="3"/>
    <x v="818"/>
    <x v="0"/>
    <n v="380"/>
    <x v="4"/>
  </r>
  <r>
    <n v="1104"/>
    <d v="2021-12-17T00:00:00"/>
    <x v="37"/>
    <m/>
    <x v="3"/>
    <x v="701"/>
    <x v="0"/>
    <n v="449"/>
    <x v="39"/>
  </r>
  <r>
    <n v="1105"/>
    <d v="2021-12-17T00:00:00"/>
    <x v="37"/>
    <m/>
    <x v="3"/>
    <x v="819"/>
    <x v="0"/>
    <n v="495.41"/>
    <x v="39"/>
  </r>
  <r>
    <n v="1106"/>
    <d v="2021-12-17T00:00:00"/>
    <x v="53"/>
    <m/>
    <x v="3"/>
    <x v="772"/>
    <x v="0"/>
    <n v="148.59"/>
    <x v="39"/>
  </r>
  <r>
    <n v="1107"/>
    <d v="2021-12-17T00:00:00"/>
    <x v="53"/>
    <m/>
    <x v="3"/>
    <x v="820"/>
    <x v="0"/>
    <n v="3960"/>
    <x v="55"/>
  </r>
  <r>
    <n v="1108"/>
    <d v="2021-12-17T00:00:00"/>
    <x v="36"/>
    <m/>
    <x v="3"/>
    <x v="821"/>
    <x v="0"/>
    <n v="168"/>
    <x v="55"/>
  </r>
  <r>
    <n v="1109"/>
    <d v="2021-12-17T00:00:00"/>
    <x v="36"/>
    <m/>
    <x v="3"/>
    <x v="168"/>
    <x v="0"/>
    <n v="200"/>
    <x v="38"/>
  </r>
  <r>
    <n v="1110"/>
    <d v="2021-12-17T00:00:00"/>
    <x v="36"/>
    <m/>
    <x v="3"/>
    <x v="822"/>
    <x v="0"/>
    <n v="2520"/>
    <x v="38"/>
  </r>
  <r>
    <n v="1111"/>
    <d v="2021-12-17T00:00:00"/>
    <x v="8"/>
    <m/>
    <x v="3"/>
    <x v="652"/>
    <x v="0"/>
    <n v="750"/>
    <x v="38"/>
  </r>
  <r>
    <n v="1112"/>
    <d v="2021-12-17T00:00:00"/>
    <x v="1"/>
    <m/>
    <x v="3"/>
    <x v="823"/>
    <x v="0"/>
    <n v="8151"/>
    <x v="9"/>
  </r>
  <r>
    <n v="1113"/>
    <d v="2021-12-17T00:00:00"/>
    <x v="36"/>
    <m/>
    <x v="3"/>
    <x v="824"/>
    <x v="0"/>
    <n v="301"/>
    <x v="12"/>
  </r>
  <r>
    <n v="1114"/>
    <d v="2021-12-17T00:00:00"/>
    <x v="37"/>
    <m/>
    <x v="3"/>
    <x v="191"/>
    <x v="0"/>
    <n v="1559.4"/>
    <x v="38"/>
  </r>
  <r>
    <n v="1115"/>
    <d v="2021-12-17T00:00:00"/>
    <x v="37"/>
    <m/>
    <x v="3"/>
    <x v="169"/>
    <x v="0"/>
    <n v="3772"/>
    <x v="39"/>
  </r>
  <r>
    <n v="1116"/>
    <d v="2021-12-17T00:00:00"/>
    <x v="8"/>
    <m/>
    <x v="3"/>
    <x v="825"/>
    <x v="0"/>
    <n v="150"/>
    <x v="39"/>
  </r>
  <r>
    <n v="1117"/>
    <d v="2021-12-17T00:00:00"/>
    <x v="36"/>
    <m/>
    <x v="3"/>
    <x v="826"/>
    <x v="0"/>
    <n v="2240"/>
    <x v="9"/>
  </r>
  <r>
    <n v="1118"/>
    <d v="2021-12-17T00:00:00"/>
    <x v="34"/>
    <m/>
    <x v="3"/>
    <x v="772"/>
    <x v="0"/>
    <n v="272.70999999999998"/>
    <x v="38"/>
  </r>
  <r>
    <n v="1119"/>
    <d v="2021-12-17T00:00:00"/>
    <x v="34"/>
    <m/>
    <x v="3"/>
    <x v="768"/>
    <x v="0"/>
    <n v="254.83"/>
    <x v="36"/>
  </r>
  <r>
    <n v="1120"/>
    <d v="2021-12-17T00:00:00"/>
    <x v="36"/>
    <m/>
    <x v="3"/>
    <x v="827"/>
    <x v="0"/>
    <n v="469.98"/>
    <x v="36"/>
  </r>
  <r>
    <n v="1121"/>
    <d v="2021-12-17T00:00:00"/>
    <x v="34"/>
    <m/>
    <x v="3"/>
    <x v="828"/>
    <x v="0"/>
    <n v="374.28"/>
    <x v="38"/>
  </r>
  <r>
    <n v="1122"/>
    <d v="2021-12-17T00:00:00"/>
    <x v="9"/>
    <m/>
    <x v="3"/>
    <x v="829"/>
    <x v="0"/>
    <n v="118.8"/>
    <x v="36"/>
  </r>
  <r>
    <n v="1123"/>
    <d v="2021-12-17T00:00:00"/>
    <x v="19"/>
    <m/>
    <x v="3"/>
    <x v="830"/>
    <x v="0"/>
    <n v="10904"/>
    <x v="10"/>
  </r>
  <r>
    <n v="1124"/>
    <d v="2021-12-17T00:00:00"/>
    <x v="15"/>
    <m/>
    <x v="4"/>
    <x v="831"/>
    <x v="0"/>
    <n v="25000"/>
    <x v="21"/>
  </r>
  <r>
    <n v="1125"/>
    <d v="2021-12-17T00:00:00"/>
    <x v="9"/>
    <m/>
    <x v="3"/>
    <x v="169"/>
    <x v="0"/>
    <n v="5773"/>
    <x v="17"/>
  </r>
  <r>
    <n v="1126"/>
    <d v="2021-12-17T00:00:00"/>
    <x v="4"/>
    <m/>
    <x v="3"/>
    <x v="183"/>
    <x v="0"/>
    <n v="46.5"/>
    <x v="10"/>
  </r>
  <r>
    <n v="1127"/>
    <d v="2021-12-17T00:00:00"/>
    <x v="34"/>
    <m/>
    <x v="3"/>
    <x v="684"/>
    <x v="0"/>
    <n v="251"/>
    <x v="5"/>
  </r>
  <r>
    <n v="1128"/>
    <d v="2021-12-17T00:00:00"/>
    <x v="4"/>
    <m/>
    <x v="3"/>
    <x v="652"/>
    <x v="0"/>
    <n v="300"/>
    <x v="36"/>
  </r>
  <r>
    <n v="1129"/>
    <d v="2021-12-17T00:00:00"/>
    <x v="56"/>
    <m/>
    <x v="3"/>
    <x v="832"/>
    <x v="0"/>
    <n v="1197.4000000000001"/>
    <x v="5"/>
  </r>
  <r>
    <n v="1130"/>
    <d v="2021-12-17T00:00:00"/>
    <x v="39"/>
    <m/>
    <x v="3"/>
    <x v="833"/>
    <x v="0"/>
    <n v="483.7"/>
    <x v="58"/>
  </r>
  <r>
    <n v="1131"/>
    <d v="2021-12-17T00:00:00"/>
    <x v="6"/>
    <m/>
    <x v="3"/>
    <x v="790"/>
    <x v="0"/>
    <n v="118.56"/>
    <x v="41"/>
  </r>
  <r>
    <n v="1132"/>
    <d v="2021-12-17T00:00:00"/>
    <x v="36"/>
    <m/>
    <x v="3"/>
    <x v="710"/>
    <x v="0"/>
    <n v="159.28"/>
    <x v="7"/>
  </r>
  <r>
    <n v="1133"/>
    <d v="2021-12-17T00:00:00"/>
    <x v="53"/>
    <m/>
    <x v="3"/>
    <x v="162"/>
    <x v="0"/>
    <n v="467.84"/>
    <x v="38"/>
  </r>
  <r>
    <n v="1134"/>
    <d v="2021-12-17T00:00:00"/>
    <x v="56"/>
    <m/>
    <x v="3"/>
    <x v="642"/>
    <x v="0"/>
    <n v="77.83"/>
    <x v="55"/>
  </r>
  <r>
    <n v="1135"/>
    <d v="2021-12-17T00:00:00"/>
    <x v="9"/>
    <m/>
    <x v="3"/>
    <x v="834"/>
    <x v="0"/>
    <n v="677.25"/>
    <x v="58"/>
  </r>
  <r>
    <n v="1136"/>
    <d v="2021-12-17T00:00:00"/>
    <x v="37"/>
    <m/>
    <x v="3"/>
    <x v="169"/>
    <x v="0"/>
    <n v="2832"/>
    <x v="10"/>
  </r>
  <r>
    <n v="1137"/>
    <d v="2021-12-17T00:00:00"/>
    <x v="37"/>
    <m/>
    <x v="3"/>
    <x v="835"/>
    <x v="0"/>
    <n v="95.4"/>
    <x v="39"/>
  </r>
  <r>
    <n v="1138"/>
    <d v="2021-12-17T00:00:00"/>
    <x v="37"/>
    <m/>
    <x v="3"/>
    <x v="836"/>
    <x v="0"/>
    <n v="239.6"/>
    <x v="39"/>
  </r>
  <r>
    <n v="1139"/>
    <d v="2021-12-17T00:00:00"/>
    <x v="36"/>
    <m/>
    <x v="3"/>
    <x v="688"/>
    <x v="0"/>
    <n v="1341.13"/>
    <x v="39"/>
  </r>
  <r>
    <n v="1140"/>
    <d v="2021-12-17T00:00:00"/>
    <x v="36"/>
    <m/>
    <x v="3"/>
    <x v="837"/>
    <x v="0"/>
    <n v="332"/>
    <x v="38"/>
  </r>
  <r>
    <n v="1141"/>
    <d v="2021-12-17T00:00:00"/>
    <x v="36"/>
    <m/>
    <x v="3"/>
    <x v="838"/>
    <x v="0"/>
    <n v="1421"/>
    <x v="38"/>
  </r>
  <r>
    <n v="1142"/>
    <d v="2021-12-17T00:00:00"/>
    <x v="36"/>
    <m/>
    <x v="3"/>
    <x v="181"/>
    <x v="0"/>
    <n v="2473.38"/>
    <x v="38"/>
  </r>
  <r>
    <n v="1143"/>
    <d v="2021-12-17T00:00:00"/>
    <x v="39"/>
    <m/>
    <x v="3"/>
    <x v="768"/>
    <x v="0"/>
    <n v="132.78"/>
    <x v="38"/>
  </r>
  <r>
    <n v="1144"/>
    <d v="2021-12-17T00:00:00"/>
    <x v="37"/>
    <m/>
    <x v="3"/>
    <x v="836"/>
    <x v="0"/>
    <n v="278.95999999999998"/>
    <x v="41"/>
  </r>
  <r>
    <n v="1145"/>
    <d v="2021-12-17T00:00:00"/>
    <x v="37"/>
    <m/>
    <x v="3"/>
    <x v="839"/>
    <x v="0"/>
    <n v="384"/>
    <x v="39"/>
  </r>
  <r>
    <n v="1146"/>
    <d v="2021-12-17T00:00:00"/>
    <x v="37"/>
    <m/>
    <x v="3"/>
    <x v="169"/>
    <x v="0"/>
    <n v="2790"/>
    <x v="39"/>
  </r>
  <r>
    <n v="1147"/>
    <d v="2021-12-17T00:00:00"/>
    <x v="36"/>
    <m/>
    <x v="3"/>
    <x v="730"/>
    <x v="0"/>
    <n v="430"/>
    <x v="39"/>
  </r>
  <r>
    <n v="1148"/>
    <d v="2021-12-17T00:00:00"/>
    <x v="37"/>
    <m/>
    <x v="3"/>
    <x v="169"/>
    <x v="0"/>
    <n v="2045"/>
    <x v="38"/>
  </r>
  <r>
    <n v="1149"/>
    <d v="2021-12-17T00:00:00"/>
    <x v="37"/>
    <m/>
    <x v="3"/>
    <x v="737"/>
    <x v="0"/>
    <n v="12484.55"/>
    <x v="39"/>
  </r>
  <r>
    <n v="1150"/>
    <d v="2021-12-17T00:00:00"/>
    <x v="57"/>
    <m/>
    <x v="3"/>
    <x v="840"/>
    <x v="0"/>
    <n v="5175"/>
    <x v="39"/>
  </r>
  <r>
    <n v="1151"/>
    <d v="2021-12-17T00:00:00"/>
    <x v="9"/>
    <m/>
    <x v="3"/>
    <x v="642"/>
    <x v="0"/>
    <n v="40.9"/>
    <x v="59"/>
  </r>
  <r>
    <n v="1152"/>
    <d v="2021-12-17T00:00:00"/>
    <x v="8"/>
    <m/>
    <x v="3"/>
    <x v="710"/>
    <x v="0"/>
    <n v="1448"/>
    <x v="10"/>
  </r>
  <r>
    <n v="1153"/>
    <d v="2021-12-17T00:00:00"/>
    <x v="31"/>
    <m/>
    <x v="3"/>
    <x v="841"/>
    <x v="0"/>
    <n v="5231"/>
    <x v="9"/>
  </r>
  <r>
    <n v="1154"/>
    <d v="2021-12-17T00:00:00"/>
    <x v="31"/>
    <m/>
    <x v="3"/>
    <x v="842"/>
    <x v="0"/>
    <n v="250"/>
    <x v="33"/>
  </r>
  <r>
    <n v="1155"/>
    <d v="2021-12-17T00:00:00"/>
    <x v="31"/>
    <m/>
    <x v="3"/>
    <x v="803"/>
    <x v="0"/>
    <n v="407.48"/>
    <x v="33"/>
  </r>
  <r>
    <n v="1156"/>
    <d v="2021-12-17T00:00:00"/>
    <x v="24"/>
    <m/>
    <x v="3"/>
    <x v="657"/>
    <x v="0"/>
    <n v="335"/>
    <x v="33"/>
  </r>
  <r>
    <n v="1157"/>
    <d v="2021-12-17T00:00:00"/>
    <x v="36"/>
    <m/>
    <x v="3"/>
    <x v="843"/>
    <x v="0"/>
    <n v="396"/>
    <x v="26"/>
  </r>
  <r>
    <n v="1158"/>
    <d v="2021-12-17T00:00:00"/>
    <x v="36"/>
    <m/>
    <x v="3"/>
    <x v="167"/>
    <x v="0"/>
    <n v="192"/>
    <x v="38"/>
  </r>
  <r>
    <n v="1159"/>
    <d v="2021-12-17T00:00:00"/>
    <x v="40"/>
    <m/>
    <x v="3"/>
    <x v="844"/>
    <x v="0"/>
    <n v="1840"/>
    <x v="38"/>
  </r>
  <r>
    <n v="1160"/>
    <d v="2021-12-17T00:00:00"/>
    <x v="39"/>
    <m/>
    <x v="3"/>
    <x v="688"/>
    <x v="0"/>
    <n v="913"/>
    <x v="42"/>
  </r>
  <r>
    <n v="1161"/>
    <d v="2021-12-17T00:00:00"/>
    <x v="6"/>
    <m/>
    <x v="3"/>
    <x v="845"/>
    <x v="0"/>
    <n v="2104.21"/>
    <x v="41"/>
  </r>
  <r>
    <n v="1162"/>
    <d v="2021-12-17T00:00:00"/>
    <x v="41"/>
    <m/>
    <x v="4"/>
    <x v="179"/>
    <x v="0"/>
    <n v="785.4"/>
    <x v="7"/>
  </r>
  <r>
    <n v="1163"/>
    <d v="2021-12-17T00:00:00"/>
    <x v="54"/>
    <m/>
    <x v="4"/>
    <x v="846"/>
    <x v="0"/>
    <n v="698.04"/>
    <x v="43"/>
  </r>
  <r>
    <n v="1164"/>
    <d v="2021-12-17T00:00:00"/>
    <x v="36"/>
    <m/>
    <x v="3"/>
    <x v="710"/>
    <x v="0"/>
    <n v="506.8"/>
    <x v="56"/>
  </r>
  <r>
    <n v="1165"/>
    <d v="2021-12-17T00:00:00"/>
    <x v="9"/>
    <m/>
    <x v="3"/>
    <x v="642"/>
    <x v="0"/>
    <n v="62.23"/>
    <x v="38"/>
  </r>
  <r>
    <n v="1166"/>
    <d v="2021-12-17T00:00:00"/>
    <x v="9"/>
    <m/>
    <x v="3"/>
    <x v="191"/>
    <x v="0"/>
    <n v="38.4"/>
    <x v="10"/>
  </r>
  <r>
    <n v="1167"/>
    <d v="2021-12-17T00:00:00"/>
    <x v="1"/>
    <m/>
    <x v="3"/>
    <x v="847"/>
    <x v="0"/>
    <n v="93.9"/>
    <x v="10"/>
  </r>
  <r>
    <n v="1168"/>
    <d v="2021-12-17T00:00:00"/>
    <x v="42"/>
    <m/>
    <x v="3"/>
    <x v="162"/>
    <x v="0"/>
    <n v="818.72"/>
    <x v="12"/>
  </r>
  <r>
    <n v="1169"/>
    <d v="2021-12-17T00:00:00"/>
    <x v="24"/>
    <m/>
    <x v="3"/>
    <x v="848"/>
    <x v="0"/>
    <n v="169.8"/>
    <x v="44"/>
  </r>
  <r>
    <n v="1170"/>
    <d v="2021-12-17T00:00:00"/>
    <x v="34"/>
    <m/>
    <x v="3"/>
    <x v="849"/>
    <x v="0"/>
    <n v="38"/>
    <x v="26"/>
  </r>
  <r>
    <n v="1171"/>
    <d v="2021-12-17T00:00:00"/>
    <x v="24"/>
    <m/>
    <x v="3"/>
    <x v="662"/>
    <x v="0"/>
    <n v="720"/>
    <x v="36"/>
  </r>
  <r>
    <n v="1172"/>
    <d v="2021-12-17T00:00:00"/>
    <x v="34"/>
    <m/>
    <x v="3"/>
    <x v="850"/>
    <x v="0"/>
    <n v="354.9"/>
    <x v="26"/>
  </r>
  <r>
    <n v="1173"/>
    <d v="2021-12-17T00:00:00"/>
    <x v="9"/>
    <m/>
    <x v="3"/>
    <x v="191"/>
    <x v="0"/>
    <n v="150.69999999999999"/>
    <x v="36"/>
  </r>
  <r>
    <n v="1174"/>
    <d v="2021-12-17T00:00:00"/>
    <x v="28"/>
    <m/>
    <x v="3"/>
    <x v="169"/>
    <x v="0"/>
    <n v="1116"/>
    <x v="10"/>
  </r>
  <r>
    <n v="1175"/>
    <d v="2021-12-17T00:00:00"/>
    <x v="9"/>
    <m/>
    <x v="3"/>
    <x v="790"/>
    <x v="0"/>
    <n v="20.32"/>
    <x v="30"/>
  </r>
  <r>
    <n v="1176"/>
    <d v="2021-12-17T00:00:00"/>
    <x v="9"/>
    <m/>
    <x v="3"/>
    <x v="189"/>
    <x v="0"/>
    <n v="39.99"/>
    <x v="10"/>
  </r>
  <r>
    <n v="1177"/>
    <d v="2021-12-17T00:00:00"/>
    <x v="37"/>
    <m/>
    <x v="3"/>
    <x v="836"/>
    <x v="0"/>
    <n v="1559.05"/>
    <x v="10"/>
  </r>
  <r>
    <n v="1178"/>
    <d v="2021-12-17T00:00:00"/>
    <x v="37"/>
    <m/>
    <x v="3"/>
    <x v="169"/>
    <x v="0"/>
    <n v="2708"/>
    <x v="39"/>
  </r>
  <r>
    <n v="1179"/>
    <d v="2021-12-17T00:00:00"/>
    <x v="37"/>
    <m/>
    <x v="3"/>
    <x v="169"/>
    <x v="0"/>
    <n v="3777"/>
    <x v="39"/>
  </r>
  <r>
    <n v="1180"/>
    <d v="2021-12-17T00:00:00"/>
    <x v="37"/>
    <m/>
    <x v="3"/>
    <x v="689"/>
    <x v="0"/>
    <n v="499.84"/>
    <x v="39"/>
  </r>
  <r>
    <n v="1181"/>
    <d v="2021-12-17T00:00:00"/>
    <x v="37"/>
    <m/>
    <x v="3"/>
    <x v="851"/>
    <x v="0"/>
    <n v="4890.75"/>
    <x v="39"/>
  </r>
  <r>
    <n v="1182"/>
    <d v="2021-12-17T00:00:00"/>
    <x v="37"/>
    <m/>
    <x v="3"/>
    <x v="779"/>
    <x v="0"/>
    <n v="6578"/>
    <x v="39"/>
  </r>
  <r>
    <n v="1183"/>
    <d v="2021-12-17T00:00:00"/>
    <x v="35"/>
    <m/>
    <x v="3"/>
    <x v="729"/>
    <x v="0"/>
    <n v="1933"/>
    <x v="39"/>
  </r>
  <r>
    <n v="1184"/>
    <d v="2021-12-17T00:00:00"/>
    <x v="19"/>
    <m/>
    <x v="3"/>
    <x v="852"/>
    <x v="0"/>
    <n v="9851.5"/>
    <x v="37"/>
  </r>
  <r>
    <n v="1185"/>
    <d v="2021-12-17T00:00:00"/>
    <x v="26"/>
    <m/>
    <x v="3"/>
    <x v="853"/>
    <x v="0"/>
    <n v="12750"/>
    <x v="21"/>
  </r>
  <r>
    <n v="1186"/>
    <d v="2021-12-17T00:00:00"/>
    <x v="39"/>
    <m/>
    <x v="3"/>
    <x v="180"/>
    <x v="0"/>
    <n v="682"/>
    <x v="28"/>
  </r>
  <r>
    <n v="1187"/>
    <d v="2021-12-17T00:00:00"/>
    <x v="39"/>
    <m/>
    <x v="3"/>
    <x v="753"/>
    <x v="0"/>
    <n v="1208"/>
    <x v="41"/>
  </r>
  <r>
    <n v="1188"/>
    <d v="2021-12-17T00:00:00"/>
    <x v="39"/>
    <m/>
    <x v="3"/>
    <x v="854"/>
    <x v="0"/>
    <n v="316.98"/>
    <x v="41"/>
  </r>
  <r>
    <n v="1189"/>
    <d v="2021-12-17T00:00:00"/>
    <x v="26"/>
    <m/>
    <x v="3"/>
    <x v="855"/>
    <x v="0"/>
    <n v="2400"/>
    <x v="41"/>
  </r>
  <r>
    <n v="1190"/>
    <d v="2021-12-17T00:00:00"/>
    <x v="36"/>
    <m/>
    <x v="3"/>
    <x v="856"/>
    <x v="0"/>
    <n v="134.88"/>
    <x v="28"/>
  </r>
  <r>
    <n v="1191"/>
    <d v="2021-12-17T00:00:00"/>
    <x v="36"/>
    <m/>
    <x v="3"/>
    <x v="649"/>
    <x v="0"/>
    <n v="318.56"/>
    <x v="38"/>
  </r>
  <r>
    <n v="1192"/>
    <d v="2021-12-17T00:00:00"/>
    <x v="45"/>
    <m/>
    <x v="3"/>
    <x v="857"/>
    <x v="0"/>
    <n v="6860"/>
    <x v="38"/>
  </r>
  <r>
    <n v="1193"/>
    <d v="2021-12-17T00:00:00"/>
    <x v="8"/>
    <m/>
    <x v="3"/>
    <x v="189"/>
    <x v="0"/>
    <n v="1466.56"/>
    <x v="47"/>
  </r>
  <r>
    <n v="1194"/>
    <d v="2021-12-17T00:00:00"/>
    <x v="39"/>
    <m/>
    <x v="3"/>
    <x v="858"/>
    <x v="0"/>
    <n v="1388.3"/>
    <x v="9"/>
  </r>
  <r>
    <n v="1195"/>
    <d v="2021-12-17T00:00:00"/>
    <x v="42"/>
    <m/>
    <x v="3"/>
    <x v="739"/>
    <x v="0"/>
    <n v="135"/>
    <x v="41"/>
  </r>
  <r>
    <n v="1196"/>
    <d v="2021-12-17T00:00:00"/>
    <x v="36"/>
    <m/>
    <x v="3"/>
    <x v="859"/>
    <x v="0"/>
    <n v="180"/>
    <x v="44"/>
  </r>
  <r>
    <n v="1197"/>
    <d v="2021-12-17T00:00:00"/>
    <x v="35"/>
    <m/>
    <x v="3"/>
    <x v="860"/>
    <x v="0"/>
    <n v="300"/>
    <x v="38"/>
  </r>
  <r>
    <n v="1198"/>
    <d v="2021-12-17T00:00:00"/>
    <x v="1"/>
    <m/>
    <x v="3"/>
    <x v="861"/>
    <x v="0"/>
    <n v="1157"/>
    <x v="37"/>
  </r>
  <r>
    <n v="1199"/>
    <d v="2021-12-17T00:00:00"/>
    <x v="39"/>
    <m/>
    <x v="3"/>
    <x v="688"/>
    <x v="0"/>
    <n v="1191.9000000000001"/>
    <x v="12"/>
  </r>
  <r>
    <n v="1200"/>
    <d v="2021-12-17T00:00:00"/>
    <x v="39"/>
    <m/>
    <x v="3"/>
    <x v="740"/>
    <x v="0"/>
    <n v="182.25"/>
    <x v="41"/>
  </r>
  <r>
    <n v="1201"/>
    <d v="2021-12-17T00:00:00"/>
    <x v="4"/>
    <m/>
    <x v="3"/>
    <x v="654"/>
    <x v="0"/>
    <n v="94"/>
    <x v="41"/>
  </r>
  <r>
    <n v="1202"/>
    <d v="2021-12-17T00:00:00"/>
    <x v="42"/>
    <m/>
    <x v="3"/>
    <x v="788"/>
    <x v="0"/>
    <n v="1410"/>
    <x v="5"/>
  </r>
  <r>
    <n v="1203"/>
    <d v="2021-12-17T00:00:00"/>
    <x v="39"/>
    <m/>
    <x v="3"/>
    <x v="862"/>
    <x v="0"/>
    <n v="21.96"/>
    <x v="44"/>
  </r>
  <r>
    <n v="1204"/>
    <d v="2021-12-17T00:00:00"/>
    <x v="22"/>
    <m/>
    <x v="4"/>
    <x v="863"/>
    <x v="0"/>
    <n v="2471.3000000000002"/>
    <x v="41"/>
  </r>
  <r>
    <n v="1205"/>
    <d v="2021-12-17T00:00:00"/>
    <x v="9"/>
    <m/>
    <x v="3"/>
    <x v="794"/>
    <x v="0"/>
    <n v="135.09"/>
    <x v="24"/>
  </r>
  <r>
    <n v="1206"/>
    <d v="2021-12-17T00:00:00"/>
    <x v="22"/>
    <m/>
    <x v="4"/>
    <x v="722"/>
    <x v="0"/>
    <n v="322.38"/>
    <x v="10"/>
  </r>
  <r>
    <n v="1207"/>
    <d v="2021-12-17T00:00:00"/>
    <x v="44"/>
    <m/>
    <x v="4"/>
    <x v="864"/>
    <x v="0"/>
    <n v="2000"/>
    <x v="24"/>
  </r>
  <r>
    <n v="1208"/>
    <d v="2021-12-17T00:00:00"/>
    <x v="33"/>
    <m/>
    <x v="3"/>
    <x v="718"/>
    <x v="0"/>
    <n v="2392"/>
    <x v="46"/>
  </r>
  <r>
    <n v="1209"/>
    <d v="2021-12-17T00:00:00"/>
    <x v="31"/>
    <m/>
    <x v="3"/>
    <x v="160"/>
    <x v="0"/>
    <n v="312.74"/>
    <x v="35"/>
  </r>
  <r>
    <n v="1210"/>
    <d v="2021-12-17T00:00:00"/>
    <x v="31"/>
    <m/>
    <x v="3"/>
    <x v="160"/>
    <x v="0"/>
    <n v="720.51"/>
    <x v="33"/>
  </r>
  <r>
    <n v="1211"/>
    <d v="2021-12-17T00:00:00"/>
    <x v="33"/>
    <m/>
    <x v="3"/>
    <x v="865"/>
    <x v="0"/>
    <n v="101.52"/>
    <x v="33"/>
  </r>
  <r>
    <n v="1212"/>
    <d v="2021-12-17T00:00:00"/>
    <x v="22"/>
    <m/>
    <x v="3"/>
    <x v="728"/>
    <x v="0"/>
    <n v="1901"/>
    <x v="35"/>
  </r>
  <r>
    <n v="1213"/>
    <d v="2021-12-17T00:00:00"/>
    <x v="21"/>
    <m/>
    <x v="3"/>
    <x v="866"/>
    <x v="0"/>
    <n v="14874.63"/>
    <x v="24"/>
  </r>
  <r>
    <n v="1214"/>
    <d v="2021-12-17T00:00:00"/>
    <x v="38"/>
    <m/>
    <x v="4"/>
    <x v="867"/>
    <x v="0"/>
    <n v="650"/>
    <x v="23"/>
  </r>
  <r>
    <n v="1215"/>
    <d v="2021-12-17T00:00:00"/>
    <x v="34"/>
    <m/>
    <x v="3"/>
    <x v="684"/>
    <x v="0"/>
    <n v="251"/>
    <x v="40"/>
  </r>
  <r>
    <n v="1216"/>
    <d v="2021-12-17T00:00:00"/>
    <x v="6"/>
    <m/>
    <x v="3"/>
    <x v="845"/>
    <x v="0"/>
    <n v="2104.21"/>
    <x v="36"/>
  </r>
  <r>
    <n v="1217"/>
    <d v="2021-12-17T00:00:00"/>
    <x v="23"/>
    <m/>
    <x v="4"/>
    <x v="868"/>
    <x v="0"/>
    <n v="250"/>
    <x v="7"/>
  </r>
  <r>
    <n v="1218"/>
    <d v="2021-12-17T00:00:00"/>
    <x v="25"/>
    <m/>
    <x v="3"/>
    <x v="869"/>
    <x v="0"/>
    <n v="715.62"/>
    <x v="25"/>
  </r>
  <r>
    <n v="1219"/>
    <d v="2021-12-17T00:00:00"/>
    <x v="36"/>
    <m/>
    <x v="3"/>
    <x v="870"/>
    <x v="0"/>
    <n v="577"/>
    <x v="27"/>
  </r>
  <r>
    <n v="1220"/>
    <d v="2021-12-17T00:00:00"/>
    <x v="1"/>
    <m/>
    <x v="3"/>
    <x v="871"/>
    <x v="0"/>
    <n v="17130.400000000001"/>
    <x v="38"/>
  </r>
  <r>
    <n v="1221"/>
    <d v="2021-12-17T00:00:00"/>
    <x v="39"/>
    <m/>
    <x v="3"/>
    <x v="701"/>
    <x v="0"/>
    <n v="367.98"/>
    <x v="12"/>
  </r>
  <r>
    <n v="1222"/>
    <d v="2021-12-17T00:00:00"/>
    <x v="45"/>
    <m/>
    <x v="3"/>
    <x v="730"/>
    <x v="0"/>
    <n v="132"/>
    <x v="41"/>
  </r>
  <r>
    <n v="1223"/>
    <d v="2021-12-17T00:00:00"/>
    <x v="23"/>
    <m/>
    <x v="4"/>
    <x v="725"/>
    <x v="0"/>
    <n v="150"/>
    <x v="47"/>
  </r>
  <r>
    <n v="1224"/>
    <d v="2021-12-17T00:00:00"/>
    <x v="22"/>
    <m/>
    <x v="4"/>
    <x v="733"/>
    <x v="0"/>
    <n v="657"/>
    <x v="25"/>
  </r>
  <r>
    <n v="1225"/>
    <d v="2021-12-17T00:00:00"/>
    <x v="24"/>
    <m/>
    <x v="3"/>
    <x v="872"/>
    <x v="0"/>
    <n v="440"/>
    <x v="24"/>
  </r>
  <r>
    <n v="1226"/>
    <d v="2021-12-17T00:00:00"/>
    <x v="8"/>
    <m/>
    <x v="3"/>
    <x v="161"/>
    <x v="0"/>
    <n v="96"/>
    <x v="26"/>
  </r>
  <r>
    <n v="1227"/>
    <d v="2021-12-17T00:00:00"/>
    <x v="8"/>
    <m/>
    <x v="3"/>
    <x v="873"/>
    <x v="0"/>
    <n v="432.55"/>
    <x v="9"/>
  </r>
  <r>
    <n v="1228"/>
    <d v="2021-12-17T00:00:00"/>
    <x v="8"/>
    <m/>
    <x v="3"/>
    <x v="153"/>
    <x v="0"/>
    <n v="1944.74"/>
    <x v="9"/>
  </r>
  <r>
    <n v="1229"/>
    <d v="2021-12-17T00:00:00"/>
    <x v="25"/>
    <m/>
    <x v="3"/>
    <x v="874"/>
    <x v="0"/>
    <n v="2000"/>
    <x v="9"/>
  </r>
  <r>
    <n v="1230"/>
    <d v="2021-12-17T00:00:00"/>
    <x v="9"/>
    <m/>
    <x v="3"/>
    <x v="875"/>
    <x v="0"/>
    <n v="2474.92"/>
    <x v="27"/>
  </r>
  <r>
    <n v="1231"/>
    <d v="2021-12-17T00:00:00"/>
    <x v="56"/>
    <m/>
    <x v="3"/>
    <x v="876"/>
    <x v="0"/>
    <n v="1358.5"/>
    <x v="10"/>
  </r>
  <r>
    <n v="1232"/>
    <d v="2021-12-17T00:00:00"/>
    <x v="42"/>
    <m/>
    <x v="3"/>
    <x v="701"/>
    <x v="0"/>
    <n v="2339.12"/>
    <x v="58"/>
  </r>
  <r>
    <n v="1233"/>
    <d v="2021-12-17T00:00:00"/>
    <x v="42"/>
    <m/>
    <x v="3"/>
    <x v="701"/>
    <x v="0"/>
    <n v="280.02"/>
    <x v="44"/>
  </r>
  <r>
    <n v="1234"/>
    <d v="2021-12-17T00:00:00"/>
    <x v="41"/>
    <m/>
    <x v="3"/>
    <x v="794"/>
    <x v="0"/>
    <n v="490"/>
    <x v="44"/>
  </r>
  <r>
    <n v="1235"/>
    <d v="2021-12-17T00:00:00"/>
    <x v="57"/>
    <m/>
    <x v="3"/>
    <x v="730"/>
    <x v="0"/>
    <n v="2279.4"/>
    <x v="43"/>
  </r>
  <r>
    <n v="1236"/>
    <d v="2021-12-17T00:00:00"/>
    <x v="56"/>
    <m/>
    <x v="3"/>
    <x v="877"/>
    <x v="0"/>
    <n v="1323.37"/>
    <x v="59"/>
  </r>
  <r>
    <n v="1237"/>
    <d v="2021-12-17T00:00:00"/>
    <x v="39"/>
    <m/>
    <x v="3"/>
    <x v="878"/>
    <x v="0"/>
    <n v="2634"/>
    <x v="58"/>
  </r>
  <r>
    <n v="1238"/>
    <d v="2021-12-17T00:00:00"/>
    <x v="31"/>
    <m/>
    <x v="3"/>
    <x v="701"/>
    <x v="0"/>
    <n v="2862.98"/>
    <x v="41"/>
  </r>
  <r>
    <n v="1239"/>
    <d v="2021-12-17T00:00:00"/>
    <x v="31"/>
    <m/>
    <x v="3"/>
    <x v="701"/>
    <x v="0"/>
    <n v="111.21"/>
    <x v="33"/>
  </r>
  <r>
    <n v="1240"/>
    <d v="2021-12-17T00:00:00"/>
    <x v="31"/>
    <m/>
    <x v="3"/>
    <x v="160"/>
    <x v="0"/>
    <n v="389.75"/>
    <x v="33"/>
  </r>
  <r>
    <n v="1241"/>
    <d v="2021-12-17T00:00:00"/>
    <x v="31"/>
    <m/>
    <x v="3"/>
    <x v="879"/>
    <x v="0"/>
    <n v="2928.42"/>
    <x v="33"/>
  </r>
  <r>
    <n v="1242"/>
    <d v="2021-12-17T00:00:00"/>
    <x v="31"/>
    <m/>
    <x v="3"/>
    <x v="185"/>
    <x v="0"/>
    <n v="1376.3"/>
    <x v="33"/>
  </r>
  <r>
    <n v="1243"/>
    <d v="2021-12-17T00:00:00"/>
    <x v="31"/>
    <m/>
    <x v="3"/>
    <x v="185"/>
    <x v="0"/>
    <n v="927.3"/>
    <x v="33"/>
  </r>
  <r>
    <n v="1244"/>
    <d v="2021-12-17T00:00:00"/>
    <x v="31"/>
    <m/>
    <x v="3"/>
    <x v="804"/>
    <x v="0"/>
    <n v="1647"/>
    <x v="33"/>
  </r>
  <r>
    <n v="1245"/>
    <d v="2021-12-17T00:00:00"/>
    <x v="25"/>
    <m/>
    <x v="3"/>
    <x v="880"/>
    <x v="0"/>
    <n v="1136.33"/>
    <x v="33"/>
  </r>
  <r>
    <n v="1246"/>
    <d v="2021-12-17T00:00:00"/>
    <x v="1"/>
    <m/>
    <x v="3"/>
    <x v="191"/>
    <x v="0"/>
    <n v="768"/>
    <x v="27"/>
  </r>
  <r>
    <n v="1247"/>
    <d v="2021-12-17T00:00:00"/>
    <x v="41"/>
    <m/>
    <x v="3"/>
    <x v="881"/>
    <x v="0"/>
    <n v="6009"/>
    <x v="12"/>
  </r>
  <r>
    <n v="1248"/>
    <d v="2021-12-17T00:00:00"/>
    <x v="35"/>
    <m/>
    <x v="3"/>
    <x v="882"/>
    <x v="0"/>
    <n v="853.94"/>
    <x v="43"/>
  </r>
  <r>
    <n v="1249"/>
    <d v="2021-12-17T00:00:00"/>
    <x v="39"/>
    <m/>
    <x v="3"/>
    <x v="883"/>
    <x v="0"/>
    <n v="218.62"/>
    <x v="37"/>
  </r>
  <r>
    <n v="1250"/>
    <d v="2021-12-17T00:00:00"/>
    <x v="39"/>
    <m/>
    <x v="3"/>
    <x v="153"/>
    <x v="0"/>
    <n v="1166"/>
    <x v="41"/>
  </r>
  <r>
    <n v="1251"/>
    <d v="2021-12-17T00:00:00"/>
    <x v="35"/>
    <m/>
    <x v="3"/>
    <x v="165"/>
    <x v="0"/>
    <n v="5750"/>
    <x v="41"/>
  </r>
  <r>
    <n v="1252"/>
    <d v="2021-12-17T00:00:00"/>
    <x v="25"/>
    <m/>
    <x v="3"/>
    <x v="153"/>
    <x v="0"/>
    <n v="209.2"/>
    <x v="37"/>
  </r>
  <r>
    <n v="1253"/>
    <d v="2021-12-17T00:00:00"/>
    <x v="26"/>
    <m/>
    <x v="4"/>
    <x v="884"/>
    <x v="0"/>
    <n v="4453"/>
    <x v="27"/>
  </r>
  <r>
    <n v="1254"/>
    <d v="2021-12-17T00:00:00"/>
    <x v="1"/>
    <m/>
    <x v="3"/>
    <x v="885"/>
    <x v="0"/>
    <n v="929.55"/>
    <x v="28"/>
  </r>
  <r>
    <n v="1255"/>
    <d v="2021-12-17T00:00:00"/>
    <x v="4"/>
    <m/>
    <x v="3"/>
    <x v="650"/>
    <x v="0"/>
    <n v="903.6"/>
    <x v="12"/>
  </r>
  <r>
    <n v="1256"/>
    <d v="2021-12-17T00:00:00"/>
    <x v="4"/>
    <m/>
    <x v="3"/>
    <x v="886"/>
    <x v="0"/>
    <n v="62"/>
    <x v="5"/>
  </r>
  <r>
    <n v="1257"/>
    <d v="2021-12-17T00:00:00"/>
    <x v="4"/>
    <m/>
    <x v="3"/>
    <x v="655"/>
    <x v="0"/>
    <n v="126.9"/>
    <x v="5"/>
  </r>
  <r>
    <n v="1258"/>
    <d v="2021-12-17T00:00:00"/>
    <x v="4"/>
    <m/>
    <x v="3"/>
    <x v="887"/>
    <x v="0"/>
    <n v="57"/>
    <x v="5"/>
  </r>
  <r>
    <n v="1259"/>
    <d v="2021-12-17T00:00:00"/>
    <x v="36"/>
    <m/>
    <x v="3"/>
    <x v="888"/>
    <x v="0"/>
    <n v="347.4"/>
    <x v="5"/>
  </r>
  <r>
    <n v="1260"/>
    <d v="2021-12-17T00:00:00"/>
    <x v="23"/>
    <m/>
    <x v="4"/>
    <x v="771"/>
    <x v="0"/>
    <n v="1100"/>
    <x v="38"/>
  </r>
  <r>
    <n v="1261"/>
    <d v="2021-12-17T00:00:00"/>
    <x v="52"/>
    <m/>
    <x v="4"/>
    <x v="709"/>
    <x v="0"/>
    <n v="313.5"/>
    <x v="25"/>
  </r>
  <r>
    <n v="1262"/>
    <d v="2021-12-17T00:00:00"/>
    <x v="37"/>
    <m/>
    <x v="3"/>
    <x v="799"/>
    <x v="0"/>
    <n v="231.16"/>
    <x v="54"/>
  </r>
  <r>
    <n v="1263"/>
    <d v="2021-12-17T00:00:00"/>
    <x v="8"/>
    <m/>
    <x v="3"/>
    <x v="889"/>
    <x v="0"/>
    <n v="1600"/>
    <x v="39"/>
  </r>
  <r>
    <n v="1264"/>
    <d v="2021-12-17T00:00:00"/>
    <x v="8"/>
    <m/>
    <x v="3"/>
    <x v="642"/>
    <x v="0"/>
    <n v="236.9"/>
    <x v="9"/>
  </r>
  <r>
    <n v="1265"/>
    <d v="2021-12-17T00:00:00"/>
    <x v="19"/>
    <m/>
    <x v="3"/>
    <x v="890"/>
    <x v="0"/>
    <n v="3014"/>
    <x v="9"/>
  </r>
  <r>
    <n v="1266"/>
    <d v="2021-12-17T00:00:00"/>
    <x v="28"/>
    <m/>
    <x v="3"/>
    <x v="835"/>
    <x v="0"/>
    <n v="48"/>
    <x v="21"/>
  </r>
  <r>
    <n v="1267"/>
    <d v="2021-12-17T00:00:00"/>
    <x v="28"/>
    <m/>
    <x v="3"/>
    <x v="891"/>
    <x v="0"/>
    <n v="393"/>
    <x v="30"/>
  </r>
  <r>
    <n v="1268"/>
    <d v="2021-12-17T00:00:00"/>
    <x v="28"/>
    <m/>
    <x v="3"/>
    <x v="701"/>
    <x v="0"/>
    <n v="837.77"/>
    <x v="30"/>
  </r>
  <r>
    <n v="1269"/>
    <d v="2021-12-17T00:00:00"/>
    <x v="37"/>
    <m/>
    <x v="3"/>
    <x v="701"/>
    <x v="0"/>
    <n v="419.84"/>
    <x v="30"/>
  </r>
  <r>
    <n v="1270"/>
    <d v="2021-12-17T00:00:00"/>
    <x v="37"/>
    <m/>
    <x v="3"/>
    <x v="690"/>
    <x v="0"/>
    <n v="387.72"/>
    <x v="39"/>
  </r>
  <r>
    <n v="1271"/>
    <d v="2021-12-17T00:00:00"/>
    <x v="34"/>
    <m/>
    <x v="3"/>
    <x v="191"/>
    <x v="0"/>
    <n v="340.4"/>
    <x v="39"/>
  </r>
  <r>
    <n v="1272"/>
    <d v="2021-12-17T00:00:00"/>
    <x v="26"/>
    <m/>
    <x v="3"/>
    <x v="892"/>
    <x v="0"/>
    <n v="5340"/>
    <x v="36"/>
  </r>
  <r>
    <n v="1273"/>
    <d v="2021-12-17T00:00:00"/>
    <x v="19"/>
    <m/>
    <x v="3"/>
    <x v="893"/>
    <x v="0"/>
    <n v="3300"/>
    <x v="28"/>
  </r>
  <r>
    <n v="1274"/>
    <d v="2021-12-17T00:00:00"/>
    <x v="39"/>
    <m/>
    <x v="3"/>
    <x v="894"/>
    <x v="0"/>
    <n v="2832"/>
    <x v="21"/>
  </r>
  <r>
    <n v="1275"/>
    <d v="2021-12-17T00:00:00"/>
    <x v="36"/>
    <m/>
    <x v="3"/>
    <x v="887"/>
    <x v="0"/>
    <n v="114"/>
    <x v="41"/>
  </r>
  <r>
    <n v="1276"/>
    <d v="2021-12-17T00:00:00"/>
    <x v="36"/>
    <m/>
    <x v="3"/>
    <x v="865"/>
    <x v="0"/>
    <n v="126.9"/>
    <x v="38"/>
  </r>
  <r>
    <n v="1277"/>
    <d v="2021-12-17T00:00:00"/>
    <x v="34"/>
    <m/>
    <x v="3"/>
    <x v="887"/>
    <x v="0"/>
    <n v="114"/>
    <x v="38"/>
  </r>
  <r>
    <n v="1278"/>
    <d v="2021-12-17T00:00:00"/>
    <x v="34"/>
    <m/>
    <x v="3"/>
    <x v="684"/>
    <x v="0"/>
    <n v="100.64"/>
    <x v="36"/>
  </r>
  <r>
    <n v="1279"/>
    <d v="2021-12-17T00:00:00"/>
    <x v="9"/>
    <m/>
    <x v="3"/>
    <x v="746"/>
    <x v="0"/>
    <n v="310"/>
    <x v="36"/>
  </r>
  <r>
    <n v="1280"/>
    <d v="2021-12-17T00:00:00"/>
    <x v="3"/>
    <m/>
    <x v="3"/>
    <x v="191"/>
    <x v="0"/>
    <n v="219.36"/>
    <x v="10"/>
  </r>
  <r>
    <n v="1281"/>
    <d v="2021-12-17T00:00:00"/>
    <x v="3"/>
    <m/>
    <x v="3"/>
    <x v="895"/>
    <x v="0"/>
    <n v="453.56"/>
    <x v="4"/>
  </r>
  <r>
    <n v="1282"/>
    <d v="2021-12-17T00:00:00"/>
    <x v="28"/>
    <m/>
    <x v="4"/>
    <x v="896"/>
    <x v="0"/>
    <n v="1190"/>
    <x v="4"/>
  </r>
  <r>
    <n v="1283"/>
    <d v="2021-12-17T00:00:00"/>
    <x v="33"/>
    <m/>
    <x v="3"/>
    <x v="189"/>
    <x v="0"/>
    <n v="201.83"/>
    <x v="30"/>
  </r>
  <r>
    <n v="1284"/>
    <d v="2021-12-17T00:00:00"/>
    <x v="33"/>
    <m/>
    <x v="3"/>
    <x v="897"/>
    <x v="0"/>
    <n v="120.75"/>
    <x v="35"/>
  </r>
  <r>
    <n v="1285"/>
    <d v="2021-12-17T00:00:00"/>
    <x v="6"/>
    <m/>
    <x v="3"/>
    <x v="805"/>
    <x v="0"/>
    <n v="224.8"/>
    <x v="35"/>
  </r>
  <r>
    <n v="1286"/>
    <d v="2021-12-17T00:00:00"/>
    <x v="32"/>
    <m/>
    <x v="3"/>
    <x v="898"/>
    <x v="0"/>
    <n v="3825.9"/>
    <x v="7"/>
  </r>
  <r>
    <n v="1287"/>
    <d v="2021-12-17T00:00:00"/>
    <x v="33"/>
    <m/>
    <x v="3"/>
    <x v="899"/>
    <x v="0"/>
    <n v="224.8"/>
    <x v="34"/>
  </r>
  <r>
    <n v="1288"/>
    <d v="2021-12-17T00:00:00"/>
    <x v="15"/>
    <m/>
    <x v="4"/>
    <x v="900"/>
    <x v="0"/>
    <n v="120"/>
    <x v="35"/>
  </r>
  <r>
    <n v="1289"/>
    <d v="2021-12-17T00:00:00"/>
    <x v="6"/>
    <m/>
    <x v="3"/>
    <x v="901"/>
    <x v="0"/>
    <n v="677.25"/>
    <x v="17"/>
  </r>
  <r>
    <n v="1290"/>
    <d v="2021-12-17T00:00:00"/>
    <x v="9"/>
    <m/>
    <x v="3"/>
    <x v="746"/>
    <x v="0"/>
    <n v="620"/>
    <x v="7"/>
  </r>
  <r>
    <n v="1291"/>
    <d v="2021-12-17T00:00:00"/>
    <x v="9"/>
    <m/>
    <x v="3"/>
    <x v="902"/>
    <x v="0"/>
    <n v="345.96"/>
    <x v="10"/>
  </r>
  <r>
    <n v="1292"/>
    <d v="2021-12-17T00:00:00"/>
    <x v="25"/>
    <m/>
    <x v="3"/>
    <x v="873"/>
    <x v="0"/>
    <n v="695.93"/>
    <x v="10"/>
  </r>
  <r>
    <n v="1293"/>
    <d v="2021-12-17T00:00:00"/>
    <x v="4"/>
    <m/>
    <x v="3"/>
    <x v="903"/>
    <x v="0"/>
    <n v="1614.29"/>
    <x v="27"/>
  </r>
  <r>
    <n v="1294"/>
    <d v="2021-12-17T00:00:00"/>
    <x v="4"/>
    <m/>
    <x v="3"/>
    <x v="904"/>
    <x v="0"/>
    <n v="166.6"/>
    <x v="5"/>
  </r>
  <r>
    <n v="1295"/>
    <d v="2021-12-17T00:00:00"/>
    <x v="4"/>
    <m/>
    <x v="4"/>
    <x v="905"/>
    <x v="0"/>
    <n v="780.75"/>
    <x v="5"/>
  </r>
  <r>
    <n v="1296"/>
    <d v="2021-12-17T00:00:00"/>
    <x v="1"/>
    <m/>
    <x v="4"/>
    <x v="906"/>
    <x v="0"/>
    <n v="1764"/>
    <x v="5"/>
  </r>
  <r>
    <n v="1297"/>
    <d v="2021-12-17T00:00:00"/>
    <x v="4"/>
    <m/>
    <x v="3"/>
    <x v="856"/>
    <x v="0"/>
    <n v="168.6"/>
    <x v="12"/>
  </r>
  <r>
    <n v="1298"/>
    <d v="2021-12-17T00:00:00"/>
    <x v="8"/>
    <m/>
    <x v="3"/>
    <x v="650"/>
    <x v="0"/>
    <n v="929.82"/>
    <x v="5"/>
  </r>
  <r>
    <n v="1299"/>
    <d v="2021-12-17T00:00:00"/>
    <x v="8"/>
    <m/>
    <x v="3"/>
    <x v="191"/>
    <x v="0"/>
    <n v="409.6"/>
    <x v="9"/>
  </r>
  <r>
    <n v="1300"/>
    <d v="2021-12-17T00:00:00"/>
    <x v="28"/>
    <m/>
    <x v="3"/>
    <x v="907"/>
    <x v="0"/>
    <n v="49"/>
    <x v="9"/>
  </r>
  <r>
    <n v="1301"/>
    <d v="2021-12-17T00:00:00"/>
    <x v="36"/>
    <m/>
    <x v="3"/>
    <x v="791"/>
    <x v="0"/>
    <n v="707"/>
    <x v="30"/>
  </r>
  <r>
    <n v="1302"/>
    <d v="2021-12-17T00:00:00"/>
    <x v="31"/>
    <m/>
    <x v="3"/>
    <x v="161"/>
    <x v="0"/>
    <n v="58.98"/>
    <x v="38"/>
  </r>
  <r>
    <n v="1303"/>
    <d v="2021-12-17T00:00:00"/>
    <x v="31"/>
    <m/>
    <x v="3"/>
    <x v="161"/>
    <x v="0"/>
    <n v="58.98"/>
    <x v="33"/>
  </r>
  <r>
    <n v="1304"/>
    <d v="2021-12-17T00:00:00"/>
    <x v="31"/>
    <m/>
    <x v="3"/>
    <x v="803"/>
    <x v="0"/>
    <n v="522.1"/>
    <x v="33"/>
  </r>
  <r>
    <n v="1305"/>
    <d v="2021-12-17T00:00:00"/>
    <x v="31"/>
    <m/>
    <x v="3"/>
    <x v="803"/>
    <x v="0"/>
    <n v="522.05999999999995"/>
    <x v="33"/>
  </r>
  <r>
    <n v="1306"/>
    <d v="2021-12-17T00:00:00"/>
    <x v="31"/>
    <m/>
    <x v="3"/>
    <x v="803"/>
    <x v="0"/>
    <n v="522.05999999999995"/>
    <x v="33"/>
  </r>
  <r>
    <n v="1307"/>
    <d v="2021-12-17T00:00:00"/>
    <x v="34"/>
    <m/>
    <x v="3"/>
    <x v="191"/>
    <x v="0"/>
    <n v="65"/>
    <x v="33"/>
  </r>
  <r>
    <n v="1308"/>
    <d v="2021-12-17T00:00:00"/>
    <x v="25"/>
    <m/>
    <x v="3"/>
    <x v="880"/>
    <x v="0"/>
    <n v="555"/>
    <x v="36"/>
  </r>
  <r>
    <n v="1309"/>
    <d v="2021-12-17T00:00:00"/>
    <x v="40"/>
    <m/>
    <x v="3"/>
    <x v="908"/>
    <x v="0"/>
    <n v="400"/>
    <x v="27"/>
  </r>
  <r>
    <n v="1310"/>
    <d v="2021-12-17T00:00:00"/>
    <x v="34"/>
    <m/>
    <x v="3"/>
    <x v="909"/>
    <x v="0"/>
    <n v="173.6"/>
    <x v="42"/>
  </r>
  <r>
    <n v="1311"/>
    <d v="2021-12-17T00:00:00"/>
    <x v="34"/>
    <m/>
    <x v="3"/>
    <x v="768"/>
    <x v="0"/>
    <n v="165.45"/>
    <x v="36"/>
  </r>
  <r>
    <n v="1312"/>
    <d v="2021-12-17T00:00:00"/>
    <x v="9"/>
    <m/>
    <x v="3"/>
    <x v="710"/>
    <x v="0"/>
    <n v="36"/>
    <x v="36"/>
  </r>
  <r>
    <n v="1313"/>
    <d v="2021-12-17T00:00:00"/>
    <x v="9"/>
    <m/>
    <x v="3"/>
    <x v="902"/>
    <x v="0"/>
    <n v="518.94000000000005"/>
    <x v="10"/>
  </r>
  <r>
    <n v="1314"/>
    <d v="2021-12-17T00:00:00"/>
    <x v="9"/>
    <m/>
    <x v="3"/>
    <x v="856"/>
    <x v="0"/>
    <n v="224.8"/>
    <x v="10"/>
  </r>
  <r>
    <n v="1315"/>
    <d v="2021-12-17T00:00:00"/>
    <x v="31"/>
    <m/>
    <x v="3"/>
    <x v="662"/>
    <x v="0"/>
    <n v="1800"/>
    <x v="10"/>
  </r>
  <r>
    <n v="1316"/>
    <d v="2021-12-17T00:00:00"/>
    <x v="31"/>
    <m/>
    <x v="3"/>
    <x v="825"/>
    <x v="0"/>
    <n v="150"/>
    <x v="33"/>
  </r>
  <r>
    <n v="1317"/>
    <d v="2021-12-17T00:00:00"/>
    <x v="34"/>
    <m/>
    <x v="3"/>
    <x v="650"/>
    <x v="0"/>
    <n v="262.48"/>
    <x v="33"/>
  </r>
  <r>
    <n v="1318"/>
    <d v="2021-12-17T00:00:00"/>
    <x v="34"/>
    <m/>
    <x v="3"/>
    <x v="910"/>
    <x v="0"/>
    <n v="185.9"/>
    <x v="36"/>
  </r>
  <r>
    <n v="1319"/>
    <d v="2021-12-17T00:00:00"/>
    <x v="34"/>
    <m/>
    <x v="3"/>
    <x v="768"/>
    <x v="0"/>
    <n v="439.79"/>
    <x v="36"/>
  </r>
  <r>
    <n v="1320"/>
    <d v="2021-12-17T00:00:00"/>
    <x v="34"/>
    <m/>
    <x v="3"/>
    <x v="191"/>
    <x v="0"/>
    <n v="92.45"/>
    <x v="36"/>
  </r>
  <r>
    <n v="1321"/>
    <d v="2021-12-17T00:00:00"/>
    <x v="6"/>
    <m/>
    <x v="3"/>
    <x v="746"/>
    <x v="0"/>
    <n v="1550"/>
    <x v="36"/>
  </r>
  <r>
    <n v="1322"/>
    <d v="2021-12-17T00:00:00"/>
    <x v="6"/>
    <m/>
    <x v="3"/>
    <x v="911"/>
    <x v="0"/>
    <n v="280"/>
    <x v="7"/>
  </r>
  <r>
    <n v="1323"/>
    <d v="2021-12-17T00:00:00"/>
    <x v="42"/>
    <m/>
    <x v="3"/>
    <x v="191"/>
    <x v="0"/>
    <n v="300.06"/>
    <x v="7"/>
  </r>
  <r>
    <n v="1324"/>
    <d v="2021-12-17T00:00:00"/>
    <x v="42"/>
    <m/>
    <x v="3"/>
    <x v="912"/>
    <x v="0"/>
    <n v="186.12"/>
    <x v="44"/>
  </r>
  <r>
    <n v="1325"/>
    <d v="2021-12-17T00:00:00"/>
    <x v="34"/>
    <m/>
    <x v="3"/>
    <x v="183"/>
    <x v="0"/>
    <n v="51"/>
    <x v="44"/>
  </r>
  <r>
    <n v="1326"/>
    <d v="2021-12-17T00:00:00"/>
    <x v="6"/>
    <m/>
    <x v="3"/>
    <x v="913"/>
    <x v="0"/>
    <n v="559.98"/>
    <x v="36"/>
  </r>
  <r>
    <n v="1327"/>
    <d v="2021-12-17T00:00:00"/>
    <x v="41"/>
    <m/>
    <x v="3"/>
    <x v="878"/>
    <x v="0"/>
    <n v="1160"/>
    <x v="7"/>
  </r>
  <r>
    <n v="1328"/>
    <d v="2021-12-17T00:00:00"/>
    <x v="31"/>
    <m/>
    <x v="3"/>
    <x v="153"/>
    <x v="0"/>
    <n v="101.49"/>
    <x v="43"/>
  </r>
  <r>
    <n v="1329"/>
    <d v="2021-12-17T00:00:00"/>
    <x v="6"/>
    <m/>
    <x v="3"/>
    <x v="914"/>
    <x v="0"/>
    <n v="4800"/>
    <x v="33"/>
  </r>
  <r>
    <n v="1330"/>
    <d v="2021-12-17T00:00:00"/>
    <x v="58"/>
    <m/>
    <x v="4"/>
    <x v="915"/>
    <x v="0"/>
    <n v="8735"/>
    <x v="7"/>
  </r>
  <r>
    <n v="1331"/>
    <m/>
    <x v="59"/>
    <m/>
    <x v="7"/>
    <x v="916"/>
    <x v="0"/>
    <m/>
    <x v="60"/>
  </r>
  <r>
    <n v="1332"/>
    <m/>
    <x v="59"/>
    <m/>
    <x v="7"/>
    <x v="916"/>
    <x v="0"/>
    <m/>
    <x v="3"/>
  </r>
  <r>
    <n v="1333"/>
    <m/>
    <x v="59"/>
    <m/>
    <x v="7"/>
    <x v="916"/>
    <x v="0"/>
    <m/>
    <x v="3"/>
  </r>
  <r>
    <n v="1334"/>
    <m/>
    <x v="59"/>
    <m/>
    <x v="7"/>
    <x v="916"/>
    <x v="0"/>
    <m/>
    <x v="3"/>
  </r>
  <r>
    <n v="1335"/>
    <m/>
    <x v="59"/>
    <m/>
    <x v="7"/>
    <x v="916"/>
    <x v="0"/>
    <m/>
    <x v="3"/>
  </r>
  <r>
    <n v="1336"/>
    <m/>
    <x v="59"/>
    <m/>
    <x v="7"/>
    <x v="916"/>
    <x v="0"/>
    <m/>
    <x v="3"/>
  </r>
  <r>
    <n v="1337"/>
    <m/>
    <x v="59"/>
    <m/>
    <x v="7"/>
    <x v="916"/>
    <x v="0"/>
    <m/>
    <x v="3"/>
  </r>
  <r>
    <n v="1338"/>
    <m/>
    <x v="59"/>
    <m/>
    <x v="7"/>
    <x v="916"/>
    <x v="0"/>
    <m/>
    <x v="3"/>
  </r>
  <r>
    <n v="1339"/>
    <m/>
    <x v="59"/>
    <m/>
    <x v="7"/>
    <x v="916"/>
    <x v="0"/>
    <m/>
    <x v="3"/>
  </r>
  <r>
    <n v="1340"/>
    <m/>
    <x v="59"/>
    <m/>
    <x v="7"/>
    <x v="916"/>
    <x v="0"/>
    <m/>
    <x v="3"/>
  </r>
  <r>
    <n v="1341"/>
    <m/>
    <x v="59"/>
    <m/>
    <x v="7"/>
    <x v="916"/>
    <x v="0"/>
    <m/>
    <x v="3"/>
  </r>
  <r>
    <n v="1342"/>
    <m/>
    <x v="59"/>
    <m/>
    <x v="7"/>
    <x v="916"/>
    <x v="0"/>
    <m/>
    <x v="3"/>
  </r>
  <r>
    <n v="1343"/>
    <m/>
    <x v="59"/>
    <m/>
    <x v="7"/>
    <x v="916"/>
    <x v="0"/>
    <m/>
    <x v="3"/>
  </r>
  <r>
    <n v="1344"/>
    <m/>
    <x v="59"/>
    <m/>
    <x v="7"/>
    <x v="916"/>
    <x v="0"/>
    <m/>
    <x v="3"/>
  </r>
  <r>
    <n v="1345"/>
    <m/>
    <x v="59"/>
    <m/>
    <x v="7"/>
    <x v="916"/>
    <x v="0"/>
    <m/>
    <x v="3"/>
  </r>
  <r>
    <n v="1346"/>
    <m/>
    <x v="59"/>
    <m/>
    <x v="7"/>
    <x v="916"/>
    <x v="0"/>
    <m/>
    <x v="3"/>
  </r>
  <r>
    <n v="1347"/>
    <m/>
    <x v="59"/>
    <m/>
    <x v="7"/>
    <x v="916"/>
    <x v="0"/>
    <m/>
    <x v="3"/>
  </r>
  <r>
    <n v="1348"/>
    <m/>
    <x v="59"/>
    <m/>
    <x v="7"/>
    <x v="916"/>
    <x v="0"/>
    <m/>
    <x v="3"/>
  </r>
  <r>
    <n v="1349"/>
    <m/>
    <x v="59"/>
    <m/>
    <x v="7"/>
    <x v="916"/>
    <x v="0"/>
    <m/>
    <x v="3"/>
  </r>
  <r>
    <n v="1350"/>
    <m/>
    <x v="59"/>
    <m/>
    <x v="7"/>
    <x v="916"/>
    <x v="0"/>
    <m/>
    <x v="3"/>
  </r>
  <r>
    <n v="1351"/>
    <m/>
    <x v="59"/>
    <m/>
    <x v="7"/>
    <x v="916"/>
    <x v="0"/>
    <m/>
    <x v="3"/>
  </r>
  <r>
    <n v="1352"/>
    <m/>
    <x v="59"/>
    <m/>
    <x v="7"/>
    <x v="916"/>
    <x v="0"/>
    <m/>
    <x v="3"/>
  </r>
  <r>
    <n v="1353"/>
    <m/>
    <x v="59"/>
    <m/>
    <x v="7"/>
    <x v="916"/>
    <x v="0"/>
    <m/>
    <x v="3"/>
  </r>
  <r>
    <n v="1354"/>
    <m/>
    <x v="59"/>
    <m/>
    <x v="7"/>
    <x v="916"/>
    <x v="0"/>
    <m/>
    <x v="3"/>
  </r>
  <r>
    <n v="1355"/>
    <m/>
    <x v="59"/>
    <m/>
    <x v="7"/>
    <x v="916"/>
    <x v="0"/>
    <m/>
    <x v="3"/>
  </r>
  <r>
    <n v="1356"/>
    <m/>
    <x v="59"/>
    <m/>
    <x v="7"/>
    <x v="916"/>
    <x v="0"/>
    <m/>
    <x v="3"/>
  </r>
  <r>
    <n v="1357"/>
    <m/>
    <x v="59"/>
    <m/>
    <x v="7"/>
    <x v="916"/>
    <x v="0"/>
    <m/>
    <x v="3"/>
  </r>
  <r>
    <n v="1358"/>
    <m/>
    <x v="59"/>
    <m/>
    <x v="7"/>
    <x v="916"/>
    <x v="0"/>
    <m/>
    <x v="3"/>
  </r>
  <r>
    <n v="1359"/>
    <m/>
    <x v="59"/>
    <m/>
    <x v="7"/>
    <x v="916"/>
    <x v="0"/>
    <m/>
    <x v="3"/>
  </r>
  <r>
    <n v="1360"/>
    <m/>
    <x v="59"/>
    <m/>
    <x v="7"/>
    <x v="916"/>
    <x v="0"/>
    <m/>
    <x v="3"/>
  </r>
  <r>
    <n v="1361"/>
    <m/>
    <x v="59"/>
    <m/>
    <x v="7"/>
    <x v="916"/>
    <x v="0"/>
    <m/>
    <x v="3"/>
  </r>
  <r>
    <n v="1362"/>
    <m/>
    <x v="59"/>
    <m/>
    <x v="7"/>
    <x v="916"/>
    <x v="0"/>
    <m/>
    <x v="3"/>
  </r>
  <r>
    <n v="1363"/>
    <m/>
    <x v="59"/>
    <m/>
    <x v="7"/>
    <x v="916"/>
    <x v="0"/>
    <m/>
    <x v="3"/>
  </r>
  <r>
    <n v="1364"/>
    <m/>
    <x v="59"/>
    <m/>
    <x v="7"/>
    <x v="916"/>
    <x v="0"/>
    <m/>
    <x v="3"/>
  </r>
  <r>
    <n v="1365"/>
    <m/>
    <x v="59"/>
    <m/>
    <x v="7"/>
    <x v="916"/>
    <x v="0"/>
    <m/>
    <x v="3"/>
  </r>
  <r>
    <n v="1366"/>
    <m/>
    <x v="59"/>
    <m/>
    <x v="7"/>
    <x v="916"/>
    <x v="0"/>
    <m/>
    <x v="3"/>
  </r>
  <r>
    <n v="1367"/>
    <m/>
    <x v="59"/>
    <m/>
    <x v="7"/>
    <x v="916"/>
    <x v="0"/>
    <m/>
    <x v="3"/>
  </r>
  <r>
    <n v="1368"/>
    <m/>
    <x v="59"/>
    <m/>
    <x v="7"/>
    <x v="916"/>
    <x v="0"/>
    <m/>
    <x v="3"/>
  </r>
  <r>
    <n v="1369"/>
    <m/>
    <x v="59"/>
    <m/>
    <x v="7"/>
    <x v="916"/>
    <x v="0"/>
    <m/>
    <x v="3"/>
  </r>
  <r>
    <n v="1370"/>
    <m/>
    <x v="59"/>
    <m/>
    <x v="7"/>
    <x v="916"/>
    <x v="0"/>
    <m/>
    <x v="3"/>
  </r>
  <r>
    <n v="1371"/>
    <m/>
    <x v="59"/>
    <m/>
    <x v="7"/>
    <x v="916"/>
    <x v="0"/>
    <m/>
    <x v="3"/>
  </r>
  <r>
    <n v="1372"/>
    <m/>
    <x v="59"/>
    <m/>
    <x v="7"/>
    <x v="916"/>
    <x v="0"/>
    <m/>
    <x v="3"/>
  </r>
  <r>
    <n v="1373"/>
    <m/>
    <x v="59"/>
    <m/>
    <x v="7"/>
    <x v="916"/>
    <x v="0"/>
    <m/>
    <x v="3"/>
  </r>
  <r>
    <n v="1374"/>
    <m/>
    <x v="59"/>
    <m/>
    <x v="7"/>
    <x v="916"/>
    <x v="0"/>
    <m/>
    <x v="3"/>
  </r>
  <r>
    <n v="1375"/>
    <m/>
    <x v="59"/>
    <m/>
    <x v="7"/>
    <x v="916"/>
    <x v="0"/>
    <m/>
    <x v="3"/>
  </r>
  <r>
    <n v="1376"/>
    <m/>
    <x v="59"/>
    <m/>
    <x v="7"/>
    <x v="916"/>
    <x v="0"/>
    <m/>
    <x v="3"/>
  </r>
  <r>
    <n v="1377"/>
    <m/>
    <x v="59"/>
    <m/>
    <x v="7"/>
    <x v="916"/>
    <x v="0"/>
    <m/>
    <x v="3"/>
  </r>
  <r>
    <n v="1378"/>
    <m/>
    <x v="59"/>
    <m/>
    <x v="7"/>
    <x v="916"/>
    <x v="0"/>
    <m/>
    <x v="3"/>
  </r>
  <r>
    <n v="1379"/>
    <m/>
    <x v="59"/>
    <m/>
    <x v="7"/>
    <x v="916"/>
    <x v="0"/>
    <m/>
    <x v="3"/>
  </r>
  <r>
    <n v="1380"/>
    <m/>
    <x v="59"/>
    <m/>
    <x v="7"/>
    <x v="916"/>
    <x v="0"/>
    <m/>
    <x v="3"/>
  </r>
  <r>
    <n v="1381"/>
    <m/>
    <x v="59"/>
    <m/>
    <x v="7"/>
    <x v="916"/>
    <x v="0"/>
    <m/>
    <x v="3"/>
  </r>
  <r>
    <n v="1382"/>
    <m/>
    <x v="59"/>
    <m/>
    <x v="7"/>
    <x v="916"/>
    <x v="0"/>
    <m/>
    <x v="3"/>
  </r>
  <r>
    <n v="1383"/>
    <m/>
    <x v="59"/>
    <m/>
    <x v="7"/>
    <x v="916"/>
    <x v="0"/>
    <m/>
    <x v="3"/>
  </r>
  <r>
    <n v="1384"/>
    <m/>
    <x v="59"/>
    <m/>
    <x v="7"/>
    <x v="916"/>
    <x v="0"/>
    <m/>
    <x v="3"/>
  </r>
  <r>
    <n v="1385"/>
    <m/>
    <x v="59"/>
    <m/>
    <x v="7"/>
    <x v="916"/>
    <x v="0"/>
    <m/>
    <x v="3"/>
  </r>
  <r>
    <n v="1386"/>
    <m/>
    <x v="59"/>
    <m/>
    <x v="7"/>
    <x v="916"/>
    <x v="0"/>
    <m/>
    <x v="3"/>
  </r>
  <r>
    <n v="1387"/>
    <m/>
    <x v="59"/>
    <m/>
    <x v="7"/>
    <x v="916"/>
    <x v="0"/>
    <m/>
    <x v="3"/>
  </r>
  <r>
    <n v="1388"/>
    <m/>
    <x v="59"/>
    <m/>
    <x v="7"/>
    <x v="916"/>
    <x v="0"/>
    <m/>
    <x v="3"/>
  </r>
  <r>
    <n v="1389"/>
    <m/>
    <x v="59"/>
    <m/>
    <x v="7"/>
    <x v="916"/>
    <x v="0"/>
    <m/>
    <x v="3"/>
  </r>
  <r>
    <n v="1390"/>
    <m/>
    <x v="59"/>
    <m/>
    <x v="7"/>
    <x v="916"/>
    <x v="0"/>
    <m/>
    <x v="3"/>
  </r>
  <r>
    <n v="1391"/>
    <m/>
    <x v="59"/>
    <m/>
    <x v="7"/>
    <x v="916"/>
    <x v="0"/>
    <m/>
    <x v="3"/>
  </r>
  <r>
    <n v="1392"/>
    <m/>
    <x v="59"/>
    <m/>
    <x v="7"/>
    <x v="916"/>
    <x v="0"/>
    <m/>
    <x v="3"/>
  </r>
  <r>
    <n v="1393"/>
    <m/>
    <x v="59"/>
    <m/>
    <x v="7"/>
    <x v="916"/>
    <x v="0"/>
    <m/>
    <x v="3"/>
  </r>
  <r>
    <n v="1394"/>
    <m/>
    <x v="59"/>
    <m/>
    <x v="7"/>
    <x v="916"/>
    <x v="0"/>
    <m/>
    <x v="3"/>
  </r>
  <r>
    <n v="1395"/>
    <m/>
    <x v="59"/>
    <m/>
    <x v="7"/>
    <x v="916"/>
    <x v="0"/>
    <m/>
    <x v="3"/>
  </r>
  <r>
    <n v="1396"/>
    <m/>
    <x v="59"/>
    <m/>
    <x v="7"/>
    <x v="916"/>
    <x v="0"/>
    <m/>
    <x v="3"/>
  </r>
  <r>
    <n v="1397"/>
    <m/>
    <x v="59"/>
    <m/>
    <x v="7"/>
    <x v="916"/>
    <x v="0"/>
    <m/>
    <x v="3"/>
  </r>
  <r>
    <n v="1398"/>
    <m/>
    <x v="59"/>
    <m/>
    <x v="7"/>
    <x v="916"/>
    <x v="0"/>
    <m/>
    <x v="3"/>
  </r>
  <r>
    <n v="1399"/>
    <m/>
    <x v="59"/>
    <m/>
    <x v="7"/>
    <x v="916"/>
    <x v="0"/>
    <m/>
    <x v="3"/>
  </r>
  <r>
    <n v="1400"/>
    <m/>
    <x v="59"/>
    <m/>
    <x v="7"/>
    <x v="916"/>
    <x v="0"/>
    <m/>
    <x v="3"/>
  </r>
  <r>
    <n v="1401"/>
    <m/>
    <x v="59"/>
    <m/>
    <x v="7"/>
    <x v="916"/>
    <x v="0"/>
    <m/>
    <x v="3"/>
  </r>
  <r>
    <n v="1402"/>
    <m/>
    <x v="59"/>
    <m/>
    <x v="7"/>
    <x v="916"/>
    <x v="0"/>
    <m/>
    <x v="3"/>
  </r>
  <r>
    <n v="1403"/>
    <m/>
    <x v="59"/>
    <m/>
    <x v="7"/>
    <x v="916"/>
    <x v="0"/>
    <m/>
    <x v="3"/>
  </r>
  <r>
    <n v="1404"/>
    <m/>
    <x v="59"/>
    <m/>
    <x v="7"/>
    <x v="916"/>
    <x v="0"/>
    <m/>
    <x v="3"/>
  </r>
  <r>
    <n v="1405"/>
    <m/>
    <x v="59"/>
    <m/>
    <x v="7"/>
    <x v="916"/>
    <x v="0"/>
    <m/>
    <x v="3"/>
  </r>
  <r>
    <n v="1406"/>
    <m/>
    <x v="59"/>
    <m/>
    <x v="7"/>
    <x v="916"/>
    <x v="0"/>
    <m/>
    <x v="3"/>
  </r>
  <r>
    <n v="1407"/>
    <m/>
    <x v="59"/>
    <m/>
    <x v="7"/>
    <x v="916"/>
    <x v="0"/>
    <m/>
    <x v="3"/>
  </r>
  <r>
    <n v="1408"/>
    <m/>
    <x v="59"/>
    <m/>
    <x v="7"/>
    <x v="916"/>
    <x v="0"/>
    <m/>
    <x v="3"/>
  </r>
  <r>
    <n v="1409"/>
    <m/>
    <x v="59"/>
    <m/>
    <x v="7"/>
    <x v="916"/>
    <x v="0"/>
    <m/>
    <x v="3"/>
  </r>
  <r>
    <n v="1410"/>
    <m/>
    <x v="59"/>
    <m/>
    <x v="7"/>
    <x v="916"/>
    <x v="0"/>
    <m/>
    <x v="3"/>
  </r>
  <r>
    <n v="1411"/>
    <m/>
    <x v="59"/>
    <m/>
    <x v="7"/>
    <x v="916"/>
    <x v="0"/>
    <m/>
    <x v="3"/>
  </r>
  <r>
    <n v="1412"/>
    <m/>
    <x v="59"/>
    <m/>
    <x v="7"/>
    <x v="916"/>
    <x v="0"/>
    <m/>
    <x v="3"/>
  </r>
  <r>
    <n v="1413"/>
    <m/>
    <x v="59"/>
    <m/>
    <x v="7"/>
    <x v="916"/>
    <x v="0"/>
    <m/>
    <x v="3"/>
  </r>
  <r>
    <n v="1414"/>
    <m/>
    <x v="59"/>
    <m/>
    <x v="7"/>
    <x v="916"/>
    <x v="0"/>
    <m/>
    <x v="3"/>
  </r>
  <r>
    <n v="1415"/>
    <m/>
    <x v="59"/>
    <m/>
    <x v="7"/>
    <x v="916"/>
    <x v="0"/>
    <m/>
    <x v="3"/>
  </r>
  <r>
    <n v="1416"/>
    <m/>
    <x v="59"/>
    <m/>
    <x v="7"/>
    <x v="916"/>
    <x v="0"/>
    <m/>
    <x v="3"/>
  </r>
  <r>
    <n v="1417"/>
    <m/>
    <x v="59"/>
    <m/>
    <x v="7"/>
    <x v="916"/>
    <x v="0"/>
    <m/>
    <x v="3"/>
  </r>
  <r>
    <n v="1418"/>
    <m/>
    <x v="59"/>
    <m/>
    <x v="7"/>
    <x v="916"/>
    <x v="0"/>
    <m/>
    <x v="3"/>
  </r>
  <r>
    <n v="1419"/>
    <m/>
    <x v="59"/>
    <m/>
    <x v="7"/>
    <x v="916"/>
    <x v="0"/>
    <m/>
    <x v="3"/>
  </r>
  <r>
    <n v="1420"/>
    <m/>
    <x v="59"/>
    <m/>
    <x v="7"/>
    <x v="916"/>
    <x v="0"/>
    <m/>
    <x v="3"/>
  </r>
  <r>
    <n v="1421"/>
    <m/>
    <x v="59"/>
    <m/>
    <x v="7"/>
    <x v="916"/>
    <x v="0"/>
    <m/>
    <x v="3"/>
  </r>
  <r>
    <n v="1422"/>
    <m/>
    <x v="59"/>
    <m/>
    <x v="7"/>
    <x v="916"/>
    <x v="0"/>
    <m/>
    <x v="3"/>
  </r>
  <r>
    <n v="1423"/>
    <m/>
    <x v="59"/>
    <m/>
    <x v="7"/>
    <x v="916"/>
    <x v="0"/>
    <m/>
    <x v="3"/>
  </r>
  <r>
    <n v="1424"/>
    <m/>
    <x v="59"/>
    <m/>
    <x v="7"/>
    <x v="916"/>
    <x v="0"/>
    <m/>
    <x v="3"/>
  </r>
  <r>
    <n v="1425"/>
    <m/>
    <x v="59"/>
    <m/>
    <x v="7"/>
    <x v="916"/>
    <x v="0"/>
    <m/>
    <x v="3"/>
  </r>
  <r>
    <n v="1426"/>
    <m/>
    <x v="59"/>
    <m/>
    <x v="7"/>
    <x v="916"/>
    <x v="0"/>
    <m/>
    <x v="3"/>
  </r>
  <r>
    <n v="1427"/>
    <m/>
    <x v="59"/>
    <m/>
    <x v="7"/>
    <x v="916"/>
    <x v="0"/>
    <m/>
    <x v="3"/>
  </r>
  <r>
    <n v="1428"/>
    <m/>
    <x v="59"/>
    <m/>
    <x v="7"/>
    <x v="916"/>
    <x v="0"/>
    <m/>
    <x v="3"/>
  </r>
  <r>
    <n v="1429"/>
    <m/>
    <x v="59"/>
    <m/>
    <x v="7"/>
    <x v="916"/>
    <x v="0"/>
    <m/>
    <x v="3"/>
  </r>
  <r>
    <n v="1430"/>
    <m/>
    <x v="59"/>
    <m/>
    <x v="7"/>
    <x v="916"/>
    <x v="0"/>
    <m/>
    <x v="3"/>
  </r>
  <r>
    <n v="1431"/>
    <m/>
    <x v="59"/>
    <m/>
    <x v="7"/>
    <x v="916"/>
    <x v="0"/>
    <m/>
    <x v="3"/>
  </r>
  <r>
    <n v="1432"/>
    <m/>
    <x v="59"/>
    <m/>
    <x v="7"/>
    <x v="916"/>
    <x v="0"/>
    <m/>
    <x v="3"/>
  </r>
  <r>
    <n v="1433"/>
    <m/>
    <x v="59"/>
    <m/>
    <x v="7"/>
    <x v="916"/>
    <x v="0"/>
    <m/>
    <x v="3"/>
  </r>
  <r>
    <n v="1434"/>
    <m/>
    <x v="59"/>
    <m/>
    <x v="7"/>
    <x v="916"/>
    <x v="0"/>
    <m/>
    <x v="3"/>
  </r>
  <r>
    <n v="1435"/>
    <m/>
    <x v="59"/>
    <m/>
    <x v="7"/>
    <x v="916"/>
    <x v="0"/>
    <m/>
    <x v="3"/>
  </r>
  <r>
    <n v="1436"/>
    <m/>
    <x v="59"/>
    <m/>
    <x v="7"/>
    <x v="916"/>
    <x v="0"/>
    <m/>
    <x v="3"/>
  </r>
  <r>
    <n v="1437"/>
    <m/>
    <x v="59"/>
    <m/>
    <x v="7"/>
    <x v="916"/>
    <x v="0"/>
    <m/>
    <x v="3"/>
  </r>
  <r>
    <n v="1438"/>
    <m/>
    <x v="59"/>
    <m/>
    <x v="7"/>
    <x v="916"/>
    <x v="0"/>
    <m/>
    <x v="3"/>
  </r>
  <r>
    <n v="1439"/>
    <m/>
    <x v="59"/>
    <m/>
    <x v="7"/>
    <x v="916"/>
    <x v="0"/>
    <m/>
    <x v="3"/>
  </r>
  <r>
    <n v="1440"/>
    <m/>
    <x v="59"/>
    <m/>
    <x v="7"/>
    <x v="916"/>
    <x v="0"/>
    <m/>
    <x v="3"/>
  </r>
  <r>
    <n v="1441"/>
    <m/>
    <x v="59"/>
    <m/>
    <x v="7"/>
    <x v="916"/>
    <x v="0"/>
    <m/>
    <x v="3"/>
  </r>
  <r>
    <n v="1442"/>
    <m/>
    <x v="59"/>
    <m/>
    <x v="7"/>
    <x v="916"/>
    <x v="0"/>
    <m/>
    <x v="3"/>
  </r>
  <r>
    <n v="1443"/>
    <m/>
    <x v="59"/>
    <m/>
    <x v="7"/>
    <x v="916"/>
    <x v="0"/>
    <m/>
    <x v="3"/>
  </r>
  <r>
    <n v="1444"/>
    <m/>
    <x v="59"/>
    <m/>
    <x v="7"/>
    <x v="916"/>
    <x v="0"/>
    <m/>
    <x v="3"/>
  </r>
  <r>
    <n v="1445"/>
    <m/>
    <x v="59"/>
    <m/>
    <x v="7"/>
    <x v="916"/>
    <x v="0"/>
    <m/>
    <x v="3"/>
  </r>
  <r>
    <n v="1446"/>
    <m/>
    <x v="59"/>
    <m/>
    <x v="7"/>
    <x v="916"/>
    <x v="0"/>
    <m/>
    <x v="3"/>
  </r>
  <r>
    <n v="1447"/>
    <m/>
    <x v="59"/>
    <m/>
    <x v="7"/>
    <x v="916"/>
    <x v="0"/>
    <m/>
    <x v="3"/>
  </r>
  <r>
    <n v="1448"/>
    <m/>
    <x v="59"/>
    <m/>
    <x v="7"/>
    <x v="916"/>
    <x v="0"/>
    <m/>
    <x v="3"/>
  </r>
  <r>
    <n v="1449"/>
    <m/>
    <x v="59"/>
    <m/>
    <x v="7"/>
    <x v="916"/>
    <x v="0"/>
    <m/>
    <x v="3"/>
  </r>
  <r>
    <n v="1450"/>
    <m/>
    <x v="59"/>
    <m/>
    <x v="7"/>
    <x v="916"/>
    <x v="0"/>
    <m/>
    <x v="3"/>
  </r>
  <r>
    <n v="1451"/>
    <m/>
    <x v="59"/>
    <m/>
    <x v="7"/>
    <x v="916"/>
    <x v="0"/>
    <m/>
    <x v="3"/>
  </r>
  <r>
    <n v="1452"/>
    <m/>
    <x v="59"/>
    <m/>
    <x v="7"/>
    <x v="916"/>
    <x v="0"/>
    <m/>
    <x v="3"/>
  </r>
  <r>
    <n v="1453"/>
    <m/>
    <x v="59"/>
    <m/>
    <x v="7"/>
    <x v="916"/>
    <x v="0"/>
    <m/>
    <x v="3"/>
  </r>
  <r>
    <n v="1454"/>
    <m/>
    <x v="59"/>
    <m/>
    <x v="7"/>
    <x v="916"/>
    <x v="0"/>
    <m/>
    <x v="3"/>
  </r>
  <r>
    <n v="1455"/>
    <m/>
    <x v="59"/>
    <m/>
    <x v="7"/>
    <x v="916"/>
    <x v="0"/>
    <m/>
    <x v="3"/>
  </r>
  <r>
    <n v="1456"/>
    <m/>
    <x v="59"/>
    <m/>
    <x v="7"/>
    <x v="916"/>
    <x v="0"/>
    <m/>
    <x v="3"/>
  </r>
  <r>
    <n v="1457"/>
    <m/>
    <x v="59"/>
    <m/>
    <x v="7"/>
    <x v="916"/>
    <x v="0"/>
    <m/>
    <x v="3"/>
  </r>
  <r>
    <n v="1458"/>
    <m/>
    <x v="59"/>
    <m/>
    <x v="7"/>
    <x v="916"/>
    <x v="0"/>
    <m/>
    <x v="3"/>
  </r>
  <r>
    <n v="1459"/>
    <m/>
    <x v="59"/>
    <m/>
    <x v="7"/>
    <x v="916"/>
    <x v="0"/>
    <m/>
    <x v="3"/>
  </r>
  <r>
    <n v="1460"/>
    <m/>
    <x v="59"/>
    <m/>
    <x v="7"/>
    <x v="916"/>
    <x v="0"/>
    <m/>
    <x v="3"/>
  </r>
  <r>
    <n v="1461"/>
    <m/>
    <x v="59"/>
    <m/>
    <x v="7"/>
    <x v="916"/>
    <x v="0"/>
    <m/>
    <x v="3"/>
  </r>
  <r>
    <n v="1462"/>
    <m/>
    <x v="59"/>
    <m/>
    <x v="7"/>
    <x v="916"/>
    <x v="0"/>
    <m/>
    <x v="3"/>
  </r>
  <r>
    <n v="1463"/>
    <m/>
    <x v="59"/>
    <m/>
    <x v="7"/>
    <x v="916"/>
    <x v="0"/>
    <m/>
    <x v="3"/>
  </r>
  <r>
    <n v="1464"/>
    <m/>
    <x v="59"/>
    <m/>
    <x v="7"/>
    <x v="916"/>
    <x v="0"/>
    <m/>
    <x v="3"/>
  </r>
  <r>
    <n v="1465"/>
    <m/>
    <x v="59"/>
    <m/>
    <x v="7"/>
    <x v="916"/>
    <x v="0"/>
    <m/>
    <x v="3"/>
  </r>
  <r>
    <n v="1466"/>
    <m/>
    <x v="59"/>
    <m/>
    <x v="7"/>
    <x v="916"/>
    <x v="0"/>
    <m/>
    <x v="3"/>
  </r>
  <r>
    <n v="1467"/>
    <m/>
    <x v="59"/>
    <m/>
    <x v="7"/>
    <x v="916"/>
    <x v="0"/>
    <m/>
    <x v="3"/>
  </r>
  <r>
    <n v="1468"/>
    <m/>
    <x v="59"/>
    <m/>
    <x v="7"/>
    <x v="916"/>
    <x v="0"/>
    <m/>
    <x v="3"/>
  </r>
  <r>
    <n v="1469"/>
    <m/>
    <x v="59"/>
    <m/>
    <x v="7"/>
    <x v="916"/>
    <x v="0"/>
    <m/>
    <x v="3"/>
  </r>
  <r>
    <n v="1470"/>
    <m/>
    <x v="59"/>
    <m/>
    <x v="7"/>
    <x v="916"/>
    <x v="0"/>
    <m/>
    <x v="3"/>
  </r>
  <r>
    <n v="1471"/>
    <m/>
    <x v="59"/>
    <m/>
    <x v="7"/>
    <x v="916"/>
    <x v="0"/>
    <m/>
    <x v="3"/>
  </r>
  <r>
    <n v="1472"/>
    <m/>
    <x v="59"/>
    <m/>
    <x v="7"/>
    <x v="916"/>
    <x v="0"/>
    <m/>
    <x v="3"/>
  </r>
  <r>
    <n v="1473"/>
    <m/>
    <x v="59"/>
    <m/>
    <x v="7"/>
    <x v="916"/>
    <x v="0"/>
    <m/>
    <x v="3"/>
  </r>
  <r>
    <n v="1474"/>
    <m/>
    <x v="59"/>
    <m/>
    <x v="7"/>
    <x v="916"/>
    <x v="0"/>
    <m/>
    <x v="3"/>
  </r>
  <r>
    <n v="1475"/>
    <m/>
    <x v="59"/>
    <m/>
    <x v="7"/>
    <x v="916"/>
    <x v="0"/>
    <m/>
    <x v="3"/>
  </r>
  <r>
    <n v="1476"/>
    <m/>
    <x v="59"/>
    <m/>
    <x v="7"/>
    <x v="916"/>
    <x v="0"/>
    <m/>
    <x v="3"/>
  </r>
  <r>
    <n v="1477"/>
    <m/>
    <x v="59"/>
    <m/>
    <x v="7"/>
    <x v="916"/>
    <x v="0"/>
    <m/>
    <x v="3"/>
  </r>
  <r>
    <n v="1478"/>
    <m/>
    <x v="59"/>
    <m/>
    <x v="7"/>
    <x v="916"/>
    <x v="0"/>
    <m/>
    <x v="3"/>
  </r>
  <r>
    <n v="1479"/>
    <m/>
    <x v="59"/>
    <m/>
    <x v="7"/>
    <x v="916"/>
    <x v="0"/>
    <m/>
    <x v="3"/>
  </r>
  <r>
    <n v="1480"/>
    <m/>
    <x v="59"/>
    <m/>
    <x v="7"/>
    <x v="916"/>
    <x v="0"/>
    <m/>
    <x v="3"/>
  </r>
  <r>
    <n v="1481"/>
    <m/>
    <x v="59"/>
    <m/>
    <x v="7"/>
    <x v="916"/>
    <x v="0"/>
    <m/>
    <x v="3"/>
  </r>
  <r>
    <n v="1482"/>
    <m/>
    <x v="59"/>
    <m/>
    <x v="7"/>
    <x v="916"/>
    <x v="0"/>
    <m/>
    <x v="3"/>
  </r>
  <r>
    <n v="1483"/>
    <m/>
    <x v="59"/>
    <m/>
    <x v="7"/>
    <x v="916"/>
    <x v="0"/>
    <m/>
    <x v="3"/>
  </r>
  <r>
    <n v="1484"/>
    <m/>
    <x v="59"/>
    <m/>
    <x v="7"/>
    <x v="916"/>
    <x v="0"/>
    <m/>
    <x v="3"/>
  </r>
  <r>
    <n v="1485"/>
    <m/>
    <x v="59"/>
    <m/>
    <x v="7"/>
    <x v="916"/>
    <x v="0"/>
    <m/>
    <x v="3"/>
  </r>
  <r>
    <n v="1486"/>
    <m/>
    <x v="59"/>
    <m/>
    <x v="7"/>
    <x v="916"/>
    <x v="0"/>
    <m/>
    <x v="3"/>
  </r>
  <r>
    <n v="1487"/>
    <m/>
    <x v="59"/>
    <m/>
    <x v="7"/>
    <x v="916"/>
    <x v="0"/>
    <m/>
    <x v="3"/>
  </r>
  <r>
    <n v="1488"/>
    <m/>
    <x v="59"/>
    <m/>
    <x v="7"/>
    <x v="916"/>
    <x v="0"/>
    <m/>
    <x v="3"/>
  </r>
  <r>
    <n v="1489"/>
    <m/>
    <x v="59"/>
    <m/>
    <x v="7"/>
    <x v="916"/>
    <x v="0"/>
    <m/>
    <x v="3"/>
  </r>
  <r>
    <n v="1490"/>
    <m/>
    <x v="59"/>
    <m/>
    <x v="7"/>
    <x v="916"/>
    <x v="0"/>
    <m/>
    <x v="3"/>
  </r>
  <r>
    <n v="1491"/>
    <m/>
    <x v="59"/>
    <m/>
    <x v="7"/>
    <x v="916"/>
    <x v="0"/>
    <m/>
    <x v="3"/>
  </r>
  <r>
    <n v="1492"/>
    <m/>
    <x v="59"/>
    <m/>
    <x v="7"/>
    <x v="916"/>
    <x v="0"/>
    <m/>
    <x v="3"/>
  </r>
  <r>
    <n v="1493"/>
    <m/>
    <x v="59"/>
    <m/>
    <x v="7"/>
    <x v="916"/>
    <x v="0"/>
    <m/>
    <x v="3"/>
  </r>
  <r>
    <n v="1494"/>
    <m/>
    <x v="59"/>
    <m/>
    <x v="7"/>
    <x v="916"/>
    <x v="0"/>
    <m/>
    <x v="3"/>
  </r>
  <r>
    <n v="1495"/>
    <m/>
    <x v="59"/>
    <m/>
    <x v="7"/>
    <x v="916"/>
    <x v="0"/>
    <m/>
    <x v="3"/>
  </r>
  <r>
    <n v="1496"/>
    <m/>
    <x v="59"/>
    <m/>
    <x v="7"/>
    <x v="916"/>
    <x v="0"/>
    <m/>
    <x v="3"/>
  </r>
  <r>
    <n v="1497"/>
    <m/>
    <x v="59"/>
    <m/>
    <x v="7"/>
    <x v="916"/>
    <x v="0"/>
    <m/>
    <x v="3"/>
  </r>
  <r>
    <n v="1498"/>
    <m/>
    <x v="59"/>
    <m/>
    <x v="7"/>
    <x v="916"/>
    <x v="0"/>
    <m/>
    <x v="3"/>
  </r>
  <r>
    <n v="1499"/>
    <m/>
    <x v="59"/>
    <m/>
    <x v="7"/>
    <x v="916"/>
    <x v="0"/>
    <m/>
    <x v="3"/>
  </r>
  <r>
    <n v="1500"/>
    <m/>
    <x v="59"/>
    <m/>
    <x v="7"/>
    <x v="916"/>
    <x v="0"/>
    <m/>
    <x v="3"/>
  </r>
  <r>
    <n v="1501"/>
    <m/>
    <x v="59"/>
    <m/>
    <x v="7"/>
    <x v="916"/>
    <x v="0"/>
    <m/>
    <x v="3"/>
  </r>
  <r>
    <n v="1502"/>
    <m/>
    <x v="59"/>
    <m/>
    <x v="7"/>
    <x v="916"/>
    <x v="0"/>
    <m/>
    <x v="3"/>
  </r>
  <r>
    <n v="1503"/>
    <m/>
    <x v="59"/>
    <m/>
    <x v="7"/>
    <x v="916"/>
    <x v="0"/>
    <m/>
    <x v="3"/>
  </r>
  <r>
    <n v="1504"/>
    <m/>
    <x v="59"/>
    <m/>
    <x v="7"/>
    <x v="916"/>
    <x v="0"/>
    <m/>
    <x v="3"/>
  </r>
  <r>
    <n v="1505"/>
    <m/>
    <x v="59"/>
    <m/>
    <x v="7"/>
    <x v="916"/>
    <x v="0"/>
    <m/>
    <x v="3"/>
  </r>
  <r>
    <n v="1506"/>
    <m/>
    <x v="59"/>
    <m/>
    <x v="7"/>
    <x v="916"/>
    <x v="0"/>
    <m/>
    <x v="3"/>
  </r>
  <r>
    <n v="1507"/>
    <m/>
    <x v="59"/>
    <m/>
    <x v="7"/>
    <x v="916"/>
    <x v="0"/>
    <m/>
    <x v="3"/>
  </r>
  <r>
    <n v="1508"/>
    <m/>
    <x v="59"/>
    <m/>
    <x v="7"/>
    <x v="916"/>
    <x v="0"/>
    <m/>
    <x v="3"/>
  </r>
  <r>
    <n v="1509"/>
    <m/>
    <x v="59"/>
    <m/>
    <x v="7"/>
    <x v="916"/>
    <x v="0"/>
    <m/>
    <x v="3"/>
  </r>
  <r>
    <n v="1510"/>
    <m/>
    <x v="59"/>
    <m/>
    <x v="7"/>
    <x v="916"/>
    <x v="0"/>
    <m/>
    <x v="3"/>
  </r>
  <r>
    <n v="1511"/>
    <m/>
    <x v="59"/>
    <m/>
    <x v="7"/>
    <x v="916"/>
    <x v="0"/>
    <m/>
    <x v="3"/>
  </r>
  <r>
    <n v="1512"/>
    <m/>
    <x v="59"/>
    <m/>
    <x v="7"/>
    <x v="916"/>
    <x v="0"/>
    <m/>
    <x v="3"/>
  </r>
  <r>
    <n v="1513"/>
    <m/>
    <x v="59"/>
    <m/>
    <x v="7"/>
    <x v="916"/>
    <x v="0"/>
    <m/>
    <x v="3"/>
  </r>
  <r>
    <n v="1514"/>
    <m/>
    <x v="59"/>
    <m/>
    <x v="7"/>
    <x v="916"/>
    <x v="0"/>
    <m/>
    <x v="3"/>
  </r>
  <r>
    <n v="1515"/>
    <m/>
    <x v="59"/>
    <m/>
    <x v="7"/>
    <x v="916"/>
    <x v="0"/>
    <m/>
    <x v="3"/>
  </r>
  <r>
    <n v="1516"/>
    <m/>
    <x v="59"/>
    <m/>
    <x v="7"/>
    <x v="916"/>
    <x v="0"/>
    <m/>
    <x v="3"/>
  </r>
  <r>
    <n v="1517"/>
    <m/>
    <x v="59"/>
    <m/>
    <x v="7"/>
    <x v="916"/>
    <x v="0"/>
    <m/>
    <x v="3"/>
  </r>
  <r>
    <n v="1518"/>
    <m/>
    <x v="59"/>
    <m/>
    <x v="7"/>
    <x v="916"/>
    <x v="0"/>
    <m/>
    <x v="3"/>
  </r>
  <r>
    <n v="1519"/>
    <m/>
    <x v="59"/>
    <m/>
    <x v="7"/>
    <x v="916"/>
    <x v="0"/>
    <m/>
    <x v="3"/>
  </r>
  <r>
    <n v="1520"/>
    <m/>
    <x v="59"/>
    <m/>
    <x v="7"/>
    <x v="916"/>
    <x v="0"/>
    <m/>
    <x v="3"/>
  </r>
  <r>
    <n v="1521"/>
    <m/>
    <x v="59"/>
    <m/>
    <x v="7"/>
    <x v="916"/>
    <x v="0"/>
    <m/>
    <x v="3"/>
  </r>
  <r>
    <n v="1522"/>
    <m/>
    <x v="59"/>
    <m/>
    <x v="7"/>
    <x v="916"/>
    <x v="0"/>
    <m/>
    <x v="3"/>
  </r>
  <r>
    <n v="1523"/>
    <m/>
    <x v="59"/>
    <m/>
    <x v="7"/>
    <x v="916"/>
    <x v="0"/>
    <m/>
    <x v="3"/>
  </r>
  <r>
    <n v="1524"/>
    <m/>
    <x v="59"/>
    <m/>
    <x v="7"/>
    <x v="916"/>
    <x v="0"/>
    <m/>
    <x v="3"/>
  </r>
  <r>
    <n v="1525"/>
    <m/>
    <x v="59"/>
    <m/>
    <x v="7"/>
    <x v="916"/>
    <x v="0"/>
    <m/>
    <x v="3"/>
  </r>
  <r>
    <n v="1526"/>
    <m/>
    <x v="59"/>
    <m/>
    <x v="7"/>
    <x v="916"/>
    <x v="0"/>
    <m/>
    <x v="3"/>
  </r>
  <r>
    <n v="1527"/>
    <m/>
    <x v="59"/>
    <m/>
    <x v="7"/>
    <x v="916"/>
    <x v="0"/>
    <m/>
    <x v="3"/>
  </r>
  <r>
    <n v="1528"/>
    <m/>
    <x v="59"/>
    <m/>
    <x v="7"/>
    <x v="916"/>
    <x v="0"/>
    <m/>
    <x v="3"/>
  </r>
  <r>
    <n v="1529"/>
    <m/>
    <x v="59"/>
    <m/>
    <x v="7"/>
    <x v="916"/>
    <x v="0"/>
    <m/>
    <x v="3"/>
  </r>
  <r>
    <n v="1530"/>
    <m/>
    <x v="59"/>
    <m/>
    <x v="7"/>
    <x v="916"/>
    <x v="0"/>
    <m/>
    <x v="3"/>
  </r>
  <r>
    <n v="1531"/>
    <m/>
    <x v="59"/>
    <m/>
    <x v="7"/>
    <x v="916"/>
    <x v="0"/>
    <m/>
    <x v="3"/>
  </r>
  <r>
    <n v="1532"/>
    <m/>
    <x v="59"/>
    <m/>
    <x v="7"/>
    <x v="916"/>
    <x v="0"/>
    <m/>
    <x v="3"/>
  </r>
  <r>
    <n v="1533"/>
    <m/>
    <x v="59"/>
    <m/>
    <x v="7"/>
    <x v="916"/>
    <x v="0"/>
    <m/>
    <x v="3"/>
  </r>
  <r>
    <n v="1534"/>
    <m/>
    <x v="59"/>
    <m/>
    <x v="7"/>
    <x v="916"/>
    <x v="0"/>
    <m/>
    <x v="3"/>
  </r>
  <r>
    <n v="1535"/>
    <m/>
    <x v="59"/>
    <m/>
    <x v="7"/>
    <x v="916"/>
    <x v="0"/>
    <m/>
    <x v="3"/>
  </r>
  <r>
    <n v="1536"/>
    <m/>
    <x v="59"/>
    <m/>
    <x v="7"/>
    <x v="916"/>
    <x v="0"/>
    <m/>
    <x v="3"/>
  </r>
  <r>
    <n v="1537"/>
    <m/>
    <x v="59"/>
    <m/>
    <x v="7"/>
    <x v="916"/>
    <x v="0"/>
    <m/>
    <x v="3"/>
  </r>
  <r>
    <n v="1538"/>
    <m/>
    <x v="59"/>
    <m/>
    <x v="7"/>
    <x v="916"/>
    <x v="0"/>
    <m/>
    <x v="3"/>
  </r>
  <r>
    <n v="1539"/>
    <m/>
    <x v="59"/>
    <m/>
    <x v="7"/>
    <x v="916"/>
    <x v="0"/>
    <m/>
    <x v="3"/>
  </r>
  <r>
    <n v="1540"/>
    <m/>
    <x v="59"/>
    <m/>
    <x v="7"/>
    <x v="916"/>
    <x v="0"/>
    <m/>
    <x v="3"/>
  </r>
  <r>
    <n v="1541"/>
    <m/>
    <x v="59"/>
    <m/>
    <x v="7"/>
    <x v="916"/>
    <x v="0"/>
    <m/>
    <x v="3"/>
  </r>
  <r>
    <n v="1542"/>
    <m/>
    <x v="59"/>
    <m/>
    <x v="7"/>
    <x v="916"/>
    <x v="0"/>
    <m/>
    <x v="3"/>
  </r>
  <r>
    <n v="1543"/>
    <m/>
    <x v="59"/>
    <m/>
    <x v="7"/>
    <x v="916"/>
    <x v="0"/>
    <m/>
    <x v="3"/>
  </r>
  <r>
    <n v="1544"/>
    <m/>
    <x v="59"/>
    <m/>
    <x v="7"/>
    <x v="916"/>
    <x v="0"/>
    <m/>
    <x v="3"/>
  </r>
  <r>
    <n v="1545"/>
    <m/>
    <x v="59"/>
    <m/>
    <x v="7"/>
    <x v="916"/>
    <x v="0"/>
    <m/>
    <x v="3"/>
  </r>
  <r>
    <n v="1546"/>
    <m/>
    <x v="59"/>
    <m/>
    <x v="7"/>
    <x v="916"/>
    <x v="0"/>
    <m/>
    <x v="3"/>
  </r>
  <r>
    <n v="1547"/>
    <m/>
    <x v="59"/>
    <m/>
    <x v="7"/>
    <x v="916"/>
    <x v="0"/>
    <m/>
    <x v="3"/>
  </r>
  <r>
    <n v="1548"/>
    <m/>
    <x v="59"/>
    <m/>
    <x v="7"/>
    <x v="916"/>
    <x v="0"/>
    <m/>
    <x v="3"/>
  </r>
  <r>
    <n v="1549"/>
    <m/>
    <x v="59"/>
    <m/>
    <x v="7"/>
    <x v="916"/>
    <x v="0"/>
    <m/>
    <x v="3"/>
  </r>
  <r>
    <n v="1550"/>
    <m/>
    <x v="59"/>
    <m/>
    <x v="7"/>
    <x v="916"/>
    <x v="0"/>
    <m/>
    <x v="3"/>
  </r>
  <r>
    <n v="1551"/>
    <m/>
    <x v="59"/>
    <m/>
    <x v="7"/>
    <x v="916"/>
    <x v="0"/>
    <m/>
    <x v="3"/>
  </r>
  <r>
    <n v="1552"/>
    <m/>
    <x v="59"/>
    <m/>
    <x v="7"/>
    <x v="916"/>
    <x v="0"/>
    <m/>
    <x v="3"/>
  </r>
  <r>
    <n v="1553"/>
    <m/>
    <x v="59"/>
    <m/>
    <x v="7"/>
    <x v="916"/>
    <x v="0"/>
    <m/>
    <x v="3"/>
  </r>
  <r>
    <n v="1554"/>
    <m/>
    <x v="59"/>
    <m/>
    <x v="7"/>
    <x v="916"/>
    <x v="0"/>
    <m/>
    <x v="3"/>
  </r>
  <r>
    <n v="1555"/>
    <m/>
    <x v="59"/>
    <m/>
    <x v="7"/>
    <x v="916"/>
    <x v="0"/>
    <m/>
    <x v="3"/>
  </r>
  <r>
    <n v="1556"/>
    <m/>
    <x v="59"/>
    <m/>
    <x v="7"/>
    <x v="916"/>
    <x v="0"/>
    <m/>
    <x v="3"/>
  </r>
  <r>
    <n v="1557"/>
    <m/>
    <x v="59"/>
    <m/>
    <x v="7"/>
    <x v="916"/>
    <x v="0"/>
    <m/>
    <x v="3"/>
  </r>
  <r>
    <n v="1558"/>
    <m/>
    <x v="59"/>
    <m/>
    <x v="7"/>
    <x v="916"/>
    <x v="0"/>
    <m/>
    <x v="3"/>
  </r>
  <r>
    <n v="1559"/>
    <m/>
    <x v="59"/>
    <m/>
    <x v="7"/>
    <x v="916"/>
    <x v="0"/>
    <m/>
    <x v="3"/>
  </r>
  <r>
    <n v="1560"/>
    <m/>
    <x v="59"/>
    <m/>
    <x v="7"/>
    <x v="916"/>
    <x v="0"/>
    <m/>
    <x v="3"/>
  </r>
  <r>
    <n v="1561"/>
    <m/>
    <x v="59"/>
    <m/>
    <x v="7"/>
    <x v="916"/>
    <x v="0"/>
    <m/>
    <x v="3"/>
  </r>
  <r>
    <n v="1562"/>
    <m/>
    <x v="59"/>
    <m/>
    <x v="7"/>
    <x v="916"/>
    <x v="0"/>
    <m/>
    <x v="3"/>
  </r>
  <r>
    <n v="1563"/>
    <m/>
    <x v="59"/>
    <m/>
    <x v="7"/>
    <x v="916"/>
    <x v="0"/>
    <m/>
    <x v="3"/>
  </r>
  <r>
    <n v="1564"/>
    <m/>
    <x v="59"/>
    <m/>
    <x v="7"/>
    <x v="916"/>
    <x v="0"/>
    <m/>
    <x v="3"/>
  </r>
  <r>
    <n v="1565"/>
    <m/>
    <x v="59"/>
    <m/>
    <x v="7"/>
    <x v="916"/>
    <x v="0"/>
    <m/>
    <x v="3"/>
  </r>
  <r>
    <n v="1566"/>
    <m/>
    <x v="59"/>
    <m/>
    <x v="7"/>
    <x v="916"/>
    <x v="0"/>
    <m/>
    <x v="3"/>
  </r>
  <r>
    <n v="1567"/>
    <m/>
    <x v="59"/>
    <m/>
    <x v="7"/>
    <x v="916"/>
    <x v="0"/>
    <m/>
    <x v="3"/>
  </r>
  <r>
    <n v="1568"/>
    <m/>
    <x v="59"/>
    <m/>
    <x v="7"/>
    <x v="916"/>
    <x v="0"/>
    <m/>
    <x v="3"/>
  </r>
  <r>
    <n v="1569"/>
    <m/>
    <x v="59"/>
    <m/>
    <x v="7"/>
    <x v="916"/>
    <x v="0"/>
    <m/>
    <x v="3"/>
  </r>
  <r>
    <n v="1570"/>
    <m/>
    <x v="59"/>
    <m/>
    <x v="7"/>
    <x v="916"/>
    <x v="0"/>
    <m/>
    <x v="3"/>
  </r>
  <r>
    <n v="1571"/>
    <m/>
    <x v="59"/>
    <m/>
    <x v="7"/>
    <x v="916"/>
    <x v="0"/>
    <m/>
    <x v="3"/>
  </r>
  <r>
    <n v="1572"/>
    <m/>
    <x v="59"/>
    <m/>
    <x v="7"/>
    <x v="916"/>
    <x v="0"/>
    <m/>
    <x v="3"/>
  </r>
  <r>
    <n v="1573"/>
    <m/>
    <x v="59"/>
    <m/>
    <x v="7"/>
    <x v="916"/>
    <x v="0"/>
    <m/>
    <x v="3"/>
  </r>
  <r>
    <n v="1574"/>
    <m/>
    <x v="59"/>
    <m/>
    <x v="7"/>
    <x v="916"/>
    <x v="0"/>
    <m/>
    <x v="3"/>
  </r>
  <r>
    <n v="1575"/>
    <m/>
    <x v="59"/>
    <m/>
    <x v="7"/>
    <x v="916"/>
    <x v="0"/>
    <m/>
    <x v="3"/>
  </r>
  <r>
    <n v="1576"/>
    <m/>
    <x v="59"/>
    <m/>
    <x v="7"/>
    <x v="916"/>
    <x v="0"/>
    <m/>
    <x v="3"/>
  </r>
  <r>
    <n v="1577"/>
    <m/>
    <x v="59"/>
    <m/>
    <x v="7"/>
    <x v="916"/>
    <x v="0"/>
    <m/>
    <x v="3"/>
  </r>
  <r>
    <n v="1578"/>
    <m/>
    <x v="59"/>
    <m/>
    <x v="7"/>
    <x v="916"/>
    <x v="0"/>
    <m/>
    <x v="3"/>
  </r>
  <r>
    <n v="1579"/>
    <m/>
    <x v="59"/>
    <m/>
    <x v="7"/>
    <x v="916"/>
    <x v="0"/>
    <m/>
    <x v="3"/>
  </r>
  <r>
    <n v="1580"/>
    <m/>
    <x v="59"/>
    <m/>
    <x v="7"/>
    <x v="916"/>
    <x v="0"/>
    <m/>
    <x v="3"/>
  </r>
  <r>
    <n v="1581"/>
    <m/>
    <x v="59"/>
    <m/>
    <x v="7"/>
    <x v="916"/>
    <x v="0"/>
    <m/>
    <x v="3"/>
  </r>
  <r>
    <n v="1582"/>
    <m/>
    <x v="59"/>
    <m/>
    <x v="7"/>
    <x v="916"/>
    <x v="0"/>
    <m/>
    <x v="3"/>
  </r>
  <r>
    <n v="1583"/>
    <m/>
    <x v="59"/>
    <m/>
    <x v="7"/>
    <x v="916"/>
    <x v="0"/>
    <m/>
    <x v="3"/>
  </r>
  <r>
    <n v="1584"/>
    <m/>
    <x v="59"/>
    <m/>
    <x v="7"/>
    <x v="916"/>
    <x v="0"/>
    <m/>
    <x v="3"/>
  </r>
  <r>
    <n v="1585"/>
    <m/>
    <x v="59"/>
    <m/>
    <x v="7"/>
    <x v="916"/>
    <x v="0"/>
    <m/>
    <x v="3"/>
  </r>
  <r>
    <n v="1586"/>
    <m/>
    <x v="59"/>
    <m/>
    <x v="7"/>
    <x v="916"/>
    <x v="0"/>
    <m/>
    <x v="3"/>
  </r>
  <r>
    <n v="1587"/>
    <m/>
    <x v="59"/>
    <m/>
    <x v="7"/>
    <x v="916"/>
    <x v="0"/>
    <m/>
    <x v="3"/>
  </r>
  <r>
    <n v="1588"/>
    <m/>
    <x v="59"/>
    <m/>
    <x v="7"/>
    <x v="916"/>
    <x v="0"/>
    <m/>
    <x v="3"/>
  </r>
  <r>
    <n v="1589"/>
    <m/>
    <x v="59"/>
    <m/>
    <x v="7"/>
    <x v="916"/>
    <x v="0"/>
    <m/>
    <x v="3"/>
  </r>
  <r>
    <n v="1590"/>
    <m/>
    <x v="59"/>
    <m/>
    <x v="7"/>
    <x v="916"/>
    <x v="0"/>
    <m/>
    <x v="3"/>
  </r>
  <r>
    <n v="1591"/>
    <m/>
    <x v="59"/>
    <m/>
    <x v="7"/>
    <x v="916"/>
    <x v="0"/>
    <m/>
    <x v="3"/>
  </r>
  <r>
    <n v="1592"/>
    <m/>
    <x v="59"/>
    <m/>
    <x v="7"/>
    <x v="916"/>
    <x v="0"/>
    <m/>
    <x v="3"/>
  </r>
  <r>
    <n v="1593"/>
    <m/>
    <x v="59"/>
    <m/>
    <x v="7"/>
    <x v="916"/>
    <x v="0"/>
    <m/>
    <x v="3"/>
  </r>
  <r>
    <n v="1594"/>
    <m/>
    <x v="59"/>
    <m/>
    <x v="7"/>
    <x v="916"/>
    <x v="0"/>
    <m/>
    <x v="3"/>
  </r>
  <r>
    <n v="1595"/>
    <m/>
    <x v="59"/>
    <m/>
    <x v="7"/>
    <x v="916"/>
    <x v="0"/>
    <m/>
    <x v="3"/>
  </r>
  <r>
    <n v="1596"/>
    <m/>
    <x v="59"/>
    <m/>
    <x v="7"/>
    <x v="916"/>
    <x v="0"/>
    <m/>
    <x v="3"/>
  </r>
  <r>
    <n v="1597"/>
    <m/>
    <x v="59"/>
    <m/>
    <x v="7"/>
    <x v="916"/>
    <x v="0"/>
    <m/>
    <x v="3"/>
  </r>
  <r>
    <n v="1598"/>
    <m/>
    <x v="59"/>
    <m/>
    <x v="7"/>
    <x v="916"/>
    <x v="0"/>
    <m/>
    <x v="3"/>
  </r>
  <r>
    <n v="1599"/>
    <m/>
    <x v="59"/>
    <m/>
    <x v="7"/>
    <x v="916"/>
    <x v="0"/>
    <m/>
    <x v="3"/>
  </r>
  <r>
    <n v="1600"/>
    <m/>
    <x v="59"/>
    <m/>
    <x v="7"/>
    <x v="916"/>
    <x v="0"/>
    <m/>
    <x v="3"/>
  </r>
  <r>
    <n v="1601"/>
    <m/>
    <x v="59"/>
    <m/>
    <x v="7"/>
    <x v="916"/>
    <x v="0"/>
    <m/>
    <x v="3"/>
  </r>
  <r>
    <n v="1602"/>
    <m/>
    <x v="59"/>
    <m/>
    <x v="7"/>
    <x v="916"/>
    <x v="0"/>
    <m/>
    <x v="3"/>
  </r>
  <r>
    <n v="1603"/>
    <m/>
    <x v="59"/>
    <m/>
    <x v="7"/>
    <x v="916"/>
    <x v="0"/>
    <m/>
    <x v="3"/>
  </r>
  <r>
    <n v="1604"/>
    <m/>
    <x v="59"/>
    <m/>
    <x v="7"/>
    <x v="916"/>
    <x v="0"/>
    <m/>
    <x v="3"/>
  </r>
  <r>
    <n v="1605"/>
    <m/>
    <x v="59"/>
    <m/>
    <x v="7"/>
    <x v="916"/>
    <x v="0"/>
    <m/>
    <x v="3"/>
  </r>
  <r>
    <n v="1606"/>
    <m/>
    <x v="59"/>
    <m/>
    <x v="7"/>
    <x v="916"/>
    <x v="0"/>
    <m/>
    <x v="3"/>
  </r>
  <r>
    <n v="1607"/>
    <m/>
    <x v="59"/>
    <m/>
    <x v="7"/>
    <x v="916"/>
    <x v="0"/>
    <m/>
    <x v="3"/>
  </r>
  <r>
    <n v="1608"/>
    <m/>
    <x v="59"/>
    <m/>
    <x v="7"/>
    <x v="916"/>
    <x v="0"/>
    <m/>
    <x v="3"/>
  </r>
  <r>
    <n v="1609"/>
    <m/>
    <x v="59"/>
    <m/>
    <x v="7"/>
    <x v="916"/>
    <x v="0"/>
    <m/>
    <x v="3"/>
  </r>
  <r>
    <n v="1610"/>
    <m/>
    <x v="59"/>
    <m/>
    <x v="7"/>
    <x v="916"/>
    <x v="0"/>
    <m/>
    <x v="3"/>
  </r>
  <r>
    <n v="1611"/>
    <m/>
    <x v="59"/>
    <m/>
    <x v="7"/>
    <x v="916"/>
    <x v="0"/>
    <m/>
    <x v="3"/>
  </r>
  <r>
    <n v="1612"/>
    <m/>
    <x v="59"/>
    <m/>
    <x v="7"/>
    <x v="916"/>
    <x v="0"/>
    <m/>
    <x v="3"/>
  </r>
  <r>
    <n v="1613"/>
    <m/>
    <x v="59"/>
    <m/>
    <x v="7"/>
    <x v="916"/>
    <x v="0"/>
    <m/>
    <x v="3"/>
  </r>
  <r>
    <n v="1614"/>
    <m/>
    <x v="59"/>
    <m/>
    <x v="7"/>
    <x v="916"/>
    <x v="0"/>
    <m/>
    <x v="3"/>
  </r>
  <r>
    <n v="1615"/>
    <m/>
    <x v="59"/>
    <m/>
    <x v="7"/>
    <x v="916"/>
    <x v="0"/>
    <m/>
    <x v="3"/>
  </r>
  <r>
    <n v="1616"/>
    <m/>
    <x v="59"/>
    <m/>
    <x v="7"/>
    <x v="916"/>
    <x v="0"/>
    <m/>
    <x v="3"/>
  </r>
  <r>
    <n v="1617"/>
    <m/>
    <x v="59"/>
    <m/>
    <x v="7"/>
    <x v="916"/>
    <x v="0"/>
    <m/>
    <x v="3"/>
  </r>
  <r>
    <n v="1618"/>
    <m/>
    <x v="59"/>
    <m/>
    <x v="7"/>
    <x v="916"/>
    <x v="0"/>
    <m/>
    <x v="3"/>
  </r>
  <r>
    <n v="1619"/>
    <m/>
    <x v="59"/>
    <m/>
    <x v="7"/>
    <x v="916"/>
    <x v="0"/>
    <m/>
    <x v="3"/>
  </r>
  <r>
    <n v="1620"/>
    <m/>
    <x v="59"/>
    <m/>
    <x v="7"/>
    <x v="916"/>
    <x v="0"/>
    <m/>
    <x v="3"/>
  </r>
  <r>
    <n v="1621"/>
    <m/>
    <x v="59"/>
    <m/>
    <x v="7"/>
    <x v="916"/>
    <x v="0"/>
    <m/>
    <x v="3"/>
  </r>
  <r>
    <n v="1622"/>
    <m/>
    <x v="59"/>
    <m/>
    <x v="7"/>
    <x v="916"/>
    <x v="0"/>
    <m/>
    <x v="3"/>
  </r>
  <r>
    <n v="1623"/>
    <m/>
    <x v="59"/>
    <m/>
    <x v="7"/>
    <x v="916"/>
    <x v="0"/>
    <m/>
    <x v="3"/>
  </r>
  <r>
    <n v="1624"/>
    <m/>
    <x v="59"/>
    <m/>
    <x v="7"/>
    <x v="916"/>
    <x v="0"/>
    <m/>
    <x v="3"/>
  </r>
  <r>
    <n v="1625"/>
    <m/>
    <x v="59"/>
    <m/>
    <x v="7"/>
    <x v="916"/>
    <x v="0"/>
    <m/>
    <x v="3"/>
  </r>
  <r>
    <n v="1626"/>
    <m/>
    <x v="59"/>
    <m/>
    <x v="7"/>
    <x v="916"/>
    <x v="0"/>
    <m/>
    <x v="3"/>
  </r>
  <r>
    <n v="1627"/>
    <m/>
    <x v="59"/>
    <m/>
    <x v="7"/>
    <x v="916"/>
    <x v="0"/>
    <m/>
    <x v="3"/>
  </r>
  <r>
    <n v="1628"/>
    <m/>
    <x v="59"/>
    <m/>
    <x v="7"/>
    <x v="916"/>
    <x v="0"/>
    <m/>
    <x v="3"/>
  </r>
  <r>
    <n v="1629"/>
    <m/>
    <x v="59"/>
    <m/>
    <x v="7"/>
    <x v="916"/>
    <x v="0"/>
    <m/>
    <x v="3"/>
  </r>
  <r>
    <n v="1630"/>
    <m/>
    <x v="59"/>
    <m/>
    <x v="7"/>
    <x v="916"/>
    <x v="0"/>
    <m/>
    <x v="3"/>
  </r>
  <r>
    <n v="1631"/>
    <m/>
    <x v="59"/>
    <m/>
    <x v="7"/>
    <x v="916"/>
    <x v="0"/>
    <m/>
    <x v="3"/>
  </r>
  <r>
    <n v="1632"/>
    <m/>
    <x v="59"/>
    <m/>
    <x v="7"/>
    <x v="916"/>
    <x v="0"/>
    <m/>
    <x v="3"/>
  </r>
  <r>
    <n v="1633"/>
    <m/>
    <x v="59"/>
    <m/>
    <x v="7"/>
    <x v="916"/>
    <x v="0"/>
    <m/>
    <x v="3"/>
  </r>
  <r>
    <n v="1634"/>
    <m/>
    <x v="59"/>
    <m/>
    <x v="7"/>
    <x v="916"/>
    <x v="0"/>
    <m/>
    <x v="3"/>
  </r>
  <r>
    <n v="1635"/>
    <m/>
    <x v="59"/>
    <m/>
    <x v="7"/>
    <x v="916"/>
    <x v="0"/>
    <m/>
    <x v="3"/>
  </r>
  <r>
    <n v="1636"/>
    <m/>
    <x v="59"/>
    <m/>
    <x v="7"/>
    <x v="916"/>
    <x v="0"/>
    <m/>
    <x v="3"/>
  </r>
  <r>
    <n v="1637"/>
    <m/>
    <x v="59"/>
    <m/>
    <x v="7"/>
    <x v="916"/>
    <x v="0"/>
    <m/>
    <x v="3"/>
  </r>
  <r>
    <n v="1638"/>
    <m/>
    <x v="59"/>
    <m/>
    <x v="7"/>
    <x v="916"/>
    <x v="0"/>
    <m/>
    <x v="3"/>
  </r>
  <r>
    <n v="1639"/>
    <m/>
    <x v="59"/>
    <m/>
    <x v="7"/>
    <x v="916"/>
    <x v="0"/>
    <m/>
    <x v="3"/>
  </r>
  <r>
    <n v="1640"/>
    <m/>
    <x v="59"/>
    <m/>
    <x v="7"/>
    <x v="916"/>
    <x v="0"/>
    <m/>
    <x v="3"/>
  </r>
  <r>
    <n v="1641"/>
    <m/>
    <x v="59"/>
    <m/>
    <x v="7"/>
    <x v="916"/>
    <x v="0"/>
    <m/>
    <x v="3"/>
  </r>
  <r>
    <n v="1642"/>
    <m/>
    <x v="59"/>
    <m/>
    <x v="7"/>
    <x v="916"/>
    <x v="0"/>
    <m/>
    <x v="3"/>
  </r>
  <r>
    <n v="1643"/>
    <m/>
    <x v="59"/>
    <m/>
    <x v="7"/>
    <x v="916"/>
    <x v="0"/>
    <m/>
    <x v="3"/>
  </r>
  <r>
    <n v="1644"/>
    <m/>
    <x v="59"/>
    <m/>
    <x v="7"/>
    <x v="916"/>
    <x v="0"/>
    <m/>
    <x v="3"/>
  </r>
  <r>
    <n v="1645"/>
    <m/>
    <x v="59"/>
    <m/>
    <x v="7"/>
    <x v="916"/>
    <x v="0"/>
    <m/>
    <x v="3"/>
  </r>
  <r>
    <n v="1646"/>
    <m/>
    <x v="59"/>
    <m/>
    <x v="7"/>
    <x v="916"/>
    <x v="0"/>
    <m/>
    <x v="3"/>
  </r>
  <r>
    <n v="1647"/>
    <m/>
    <x v="59"/>
    <m/>
    <x v="7"/>
    <x v="916"/>
    <x v="0"/>
    <m/>
    <x v="3"/>
  </r>
  <r>
    <n v="1648"/>
    <m/>
    <x v="59"/>
    <m/>
    <x v="7"/>
    <x v="916"/>
    <x v="0"/>
    <m/>
    <x v="3"/>
  </r>
  <r>
    <n v="1649"/>
    <m/>
    <x v="59"/>
    <m/>
    <x v="7"/>
    <x v="916"/>
    <x v="0"/>
    <m/>
    <x v="3"/>
  </r>
  <r>
    <n v="1650"/>
    <m/>
    <x v="59"/>
    <m/>
    <x v="7"/>
    <x v="916"/>
    <x v="0"/>
    <m/>
    <x v="3"/>
  </r>
  <r>
    <n v="1651"/>
    <m/>
    <x v="59"/>
    <m/>
    <x v="7"/>
    <x v="916"/>
    <x v="0"/>
    <m/>
    <x v="3"/>
  </r>
  <r>
    <n v="1652"/>
    <m/>
    <x v="59"/>
    <m/>
    <x v="7"/>
    <x v="916"/>
    <x v="0"/>
    <m/>
    <x v="3"/>
  </r>
  <r>
    <n v="1653"/>
    <m/>
    <x v="59"/>
    <m/>
    <x v="7"/>
    <x v="916"/>
    <x v="0"/>
    <m/>
    <x v="3"/>
  </r>
  <r>
    <n v="1654"/>
    <m/>
    <x v="59"/>
    <m/>
    <x v="7"/>
    <x v="916"/>
    <x v="0"/>
    <m/>
    <x v="3"/>
  </r>
  <r>
    <n v="1655"/>
    <m/>
    <x v="59"/>
    <m/>
    <x v="7"/>
    <x v="916"/>
    <x v="0"/>
    <m/>
    <x v="3"/>
  </r>
  <r>
    <n v="1656"/>
    <m/>
    <x v="59"/>
    <m/>
    <x v="7"/>
    <x v="916"/>
    <x v="0"/>
    <m/>
    <x v="3"/>
  </r>
  <r>
    <n v="1657"/>
    <m/>
    <x v="59"/>
    <m/>
    <x v="7"/>
    <x v="916"/>
    <x v="0"/>
    <m/>
    <x v="3"/>
  </r>
  <r>
    <n v="1658"/>
    <m/>
    <x v="59"/>
    <m/>
    <x v="7"/>
    <x v="916"/>
    <x v="0"/>
    <m/>
    <x v="3"/>
  </r>
  <r>
    <n v="1659"/>
    <m/>
    <x v="59"/>
    <m/>
    <x v="7"/>
    <x v="916"/>
    <x v="0"/>
    <m/>
    <x v="3"/>
  </r>
  <r>
    <n v="1660"/>
    <m/>
    <x v="59"/>
    <m/>
    <x v="7"/>
    <x v="916"/>
    <x v="0"/>
    <m/>
    <x v="3"/>
  </r>
  <r>
    <n v="1661"/>
    <m/>
    <x v="59"/>
    <m/>
    <x v="7"/>
    <x v="916"/>
    <x v="0"/>
    <m/>
    <x v="3"/>
  </r>
  <r>
    <n v="1662"/>
    <m/>
    <x v="59"/>
    <m/>
    <x v="7"/>
    <x v="916"/>
    <x v="0"/>
    <m/>
    <x v="3"/>
  </r>
  <r>
    <n v="1663"/>
    <m/>
    <x v="59"/>
    <m/>
    <x v="7"/>
    <x v="916"/>
    <x v="0"/>
    <m/>
    <x v="3"/>
  </r>
  <r>
    <n v="1664"/>
    <m/>
    <x v="59"/>
    <m/>
    <x v="7"/>
    <x v="916"/>
    <x v="0"/>
    <m/>
    <x v="3"/>
  </r>
  <r>
    <n v="1665"/>
    <m/>
    <x v="59"/>
    <m/>
    <x v="7"/>
    <x v="916"/>
    <x v="0"/>
    <m/>
    <x v="3"/>
  </r>
  <r>
    <n v="1666"/>
    <m/>
    <x v="59"/>
    <m/>
    <x v="7"/>
    <x v="916"/>
    <x v="0"/>
    <m/>
    <x v="3"/>
  </r>
  <r>
    <n v="1667"/>
    <m/>
    <x v="59"/>
    <m/>
    <x v="7"/>
    <x v="916"/>
    <x v="0"/>
    <m/>
    <x v="3"/>
  </r>
  <r>
    <n v="1668"/>
    <m/>
    <x v="59"/>
    <m/>
    <x v="7"/>
    <x v="916"/>
    <x v="0"/>
    <m/>
    <x v="3"/>
  </r>
  <r>
    <n v="1669"/>
    <m/>
    <x v="59"/>
    <m/>
    <x v="7"/>
    <x v="916"/>
    <x v="0"/>
    <m/>
    <x v="3"/>
  </r>
  <r>
    <n v="1670"/>
    <m/>
    <x v="59"/>
    <m/>
    <x v="7"/>
    <x v="916"/>
    <x v="0"/>
    <m/>
    <x v="3"/>
  </r>
  <r>
    <n v="1671"/>
    <m/>
    <x v="59"/>
    <m/>
    <x v="7"/>
    <x v="916"/>
    <x v="0"/>
    <m/>
    <x v="3"/>
  </r>
  <r>
    <n v="1672"/>
    <m/>
    <x v="59"/>
    <m/>
    <x v="7"/>
    <x v="916"/>
    <x v="0"/>
    <m/>
    <x v="3"/>
  </r>
  <r>
    <n v="1673"/>
    <m/>
    <x v="59"/>
    <m/>
    <x v="7"/>
    <x v="916"/>
    <x v="0"/>
    <m/>
    <x v="3"/>
  </r>
  <r>
    <n v="1674"/>
    <m/>
    <x v="59"/>
    <m/>
    <x v="7"/>
    <x v="916"/>
    <x v="0"/>
    <m/>
    <x v="3"/>
  </r>
  <r>
    <n v="1675"/>
    <m/>
    <x v="59"/>
    <m/>
    <x v="7"/>
    <x v="916"/>
    <x v="0"/>
    <m/>
    <x v="3"/>
  </r>
  <r>
    <n v="1676"/>
    <m/>
    <x v="59"/>
    <m/>
    <x v="7"/>
    <x v="916"/>
    <x v="0"/>
    <m/>
    <x v="3"/>
  </r>
  <r>
    <n v="1677"/>
    <m/>
    <x v="59"/>
    <m/>
    <x v="7"/>
    <x v="916"/>
    <x v="0"/>
    <m/>
    <x v="3"/>
  </r>
  <r>
    <n v="1678"/>
    <m/>
    <x v="59"/>
    <m/>
    <x v="7"/>
    <x v="916"/>
    <x v="0"/>
    <m/>
    <x v="3"/>
  </r>
  <r>
    <n v="1679"/>
    <m/>
    <x v="59"/>
    <m/>
    <x v="7"/>
    <x v="916"/>
    <x v="0"/>
    <m/>
    <x v="3"/>
  </r>
  <r>
    <n v="1680"/>
    <m/>
    <x v="59"/>
    <m/>
    <x v="7"/>
    <x v="916"/>
    <x v="0"/>
    <m/>
    <x v="3"/>
  </r>
  <r>
    <n v="1681"/>
    <m/>
    <x v="59"/>
    <m/>
    <x v="7"/>
    <x v="916"/>
    <x v="0"/>
    <m/>
    <x v="3"/>
  </r>
  <r>
    <n v="1682"/>
    <m/>
    <x v="59"/>
    <m/>
    <x v="7"/>
    <x v="916"/>
    <x v="0"/>
    <m/>
    <x v="3"/>
  </r>
  <r>
    <n v="1683"/>
    <m/>
    <x v="59"/>
    <m/>
    <x v="7"/>
    <x v="916"/>
    <x v="0"/>
    <m/>
    <x v="3"/>
  </r>
  <r>
    <n v="1684"/>
    <m/>
    <x v="59"/>
    <m/>
    <x v="7"/>
    <x v="916"/>
    <x v="0"/>
    <m/>
    <x v="3"/>
  </r>
  <r>
    <n v="1685"/>
    <m/>
    <x v="59"/>
    <m/>
    <x v="7"/>
    <x v="916"/>
    <x v="0"/>
    <m/>
    <x v="3"/>
  </r>
  <r>
    <n v="1686"/>
    <m/>
    <x v="59"/>
    <m/>
    <x v="7"/>
    <x v="916"/>
    <x v="0"/>
    <m/>
    <x v="3"/>
  </r>
  <r>
    <n v="1687"/>
    <m/>
    <x v="59"/>
    <m/>
    <x v="7"/>
    <x v="916"/>
    <x v="0"/>
    <m/>
    <x v="3"/>
  </r>
  <r>
    <n v="1688"/>
    <m/>
    <x v="59"/>
    <m/>
    <x v="7"/>
    <x v="916"/>
    <x v="0"/>
    <m/>
    <x v="3"/>
  </r>
  <r>
    <n v="1689"/>
    <m/>
    <x v="59"/>
    <m/>
    <x v="7"/>
    <x v="916"/>
    <x v="0"/>
    <m/>
    <x v="3"/>
  </r>
  <r>
    <n v="1690"/>
    <m/>
    <x v="59"/>
    <m/>
    <x v="7"/>
    <x v="916"/>
    <x v="0"/>
    <m/>
    <x v="3"/>
  </r>
  <r>
    <n v="1691"/>
    <m/>
    <x v="59"/>
    <m/>
    <x v="7"/>
    <x v="916"/>
    <x v="0"/>
    <m/>
    <x v="3"/>
  </r>
  <r>
    <n v="1692"/>
    <m/>
    <x v="59"/>
    <m/>
    <x v="7"/>
    <x v="916"/>
    <x v="0"/>
    <m/>
    <x v="3"/>
  </r>
  <r>
    <n v="1693"/>
    <m/>
    <x v="59"/>
    <m/>
    <x v="7"/>
    <x v="916"/>
    <x v="0"/>
    <m/>
    <x v="3"/>
  </r>
  <r>
    <n v="1694"/>
    <m/>
    <x v="59"/>
    <m/>
    <x v="7"/>
    <x v="916"/>
    <x v="0"/>
    <m/>
    <x v="3"/>
  </r>
  <r>
    <n v="1695"/>
    <m/>
    <x v="59"/>
    <m/>
    <x v="7"/>
    <x v="916"/>
    <x v="0"/>
    <m/>
    <x v="3"/>
  </r>
  <r>
    <n v="1696"/>
    <m/>
    <x v="59"/>
    <m/>
    <x v="7"/>
    <x v="916"/>
    <x v="0"/>
    <m/>
    <x v="3"/>
  </r>
  <r>
    <n v="1697"/>
    <m/>
    <x v="59"/>
    <m/>
    <x v="7"/>
    <x v="916"/>
    <x v="0"/>
    <m/>
    <x v="3"/>
  </r>
  <r>
    <n v="1698"/>
    <m/>
    <x v="59"/>
    <m/>
    <x v="7"/>
    <x v="916"/>
    <x v="0"/>
    <m/>
    <x v="3"/>
  </r>
  <r>
    <n v="1699"/>
    <m/>
    <x v="59"/>
    <m/>
    <x v="7"/>
    <x v="916"/>
    <x v="0"/>
    <m/>
    <x v="3"/>
  </r>
  <r>
    <n v="1700"/>
    <m/>
    <x v="59"/>
    <m/>
    <x v="7"/>
    <x v="916"/>
    <x v="0"/>
    <m/>
    <x v="3"/>
  </r>
  <r>
    <n v="1701"/>
    <m/>
    <x v="59"/>
    <m/>
    <x v="7"/>
    <x v="916"/>
    <x v="0"/>
    <m/>
    <x v="3"/>
  </r>
  <r>
    <n v="1702"/>
    <m/>
    <x v="59"/>
    <m/>
    <x v="7"/>
    <x v="916"/>
    <x v="0"/>
    <m/>
    <x v="3"/>
  </r>
  <r>
    <n v="1703"/>
    <m/>
    <x v="59"/>
    <m/>
    <x v="7"/>
    <x v="916"/>
    <x v="0"/>
    <m/>
    <x v="3"/>
  </r>
  <r>
    <n v="1704"/>
    <m/>
    <x v="59"/>
    <m/>
    <x v="7"/>
    <x v="916"/>
    <x v="0"/>
    <m/>
    <x v="3"/>
  </r>
  <r>
    <n v="1705"/>
    <m/>
    <x v="59"/>
    <m/>
    <x v="7"/>
    <x v="916"/>
    <x v="0"/>
    <m/>
    <x v="3"/>
  </r>
  <r>
    <n v="1706"/>
    <m/>
    <x v="59"/>
    <m/>
    <x v="7"/>
    <x v="916"/>
    <x v="0"/>
    <m/>
    <x v="3"/>
  </r>
  <r>
    <n v="1707"/>
    <m/>
    <x v="59"/>
    <m/>
    <x v="7"/>
    <x v="916"/>
    <x v="0"/>
    <m/>
    <x v="3"/>
  </r>
  <r>
    <n v="1708"/>
    <m/>
    <x v="59"/>
    <m/>
    <x v="7"/>
    <x v="916"/>
    <x v="0"/>
    <m/>
    <x v="3"/>
  </r>
  <r>
    <n v="1709"/>
    <m/>
    <x v="59"/>
    <m/>
    <x v="7"/>
    <x v="916"/>
    <x v="0"/>
    <m/>
    <x v="3"/>
  </r>
  <r>
    <n v="1710"/>
    <m/>
    <x v="59"/>
    <m/>
    <x v="7"/>
    <x v="916"/>
    <x v="0"/>
    <m/>
    <x v="3"/>
  </r>
  <r>
    <n v="1711"/>
    <m/>
    <x v="59"/>
    <m/>
    <x v="7"/>
    <x v="916"/>
    <x v="0"/>
    <m/>
    <x v="3"/>
  </r>
  <r>
    <n v="1712"/>
    <m/>
    <x v="59"/>
    <m/>
    <x v="7"/>
    <x v="916"/>
    <x v="0"/>
    <m/>
    <x v="3"/>
  </r>
  <r>
    <n v="1713"/>
    <m/>
    <x v="59"/>
    <m/>
    <x v="7"/>
    <x v="916"/>
    <x v="0"/>
    <m/>
    <x v="3"/>
  </r>
  <r>
    <n v="1714"/>
    <m/>
    <x v="59"/>
    <m/>
    <x v="7"/>
    <x v="916"/>
    <x v="0"/>
    <m/>
    <x v="3"/>
  </r>
  <r>
    <n v="1715"/>
    <m/>
    <x v="59"/>
    <m/>
    <x v="7"/>
    <x v="916"/>
    <x v="0"/>
    <m/>
    <x v="3"/>
  </r>
  <r>
    <n v="1716"/>
    <m/>
    <x v="59"/>
    <m/>
    <x v="7"/>
    <x v="916"/>
    <x v="0"/>
    <m/>
    <x v="3"/>
  </r>
  <r>
    <n v="1717"/>
    <m/>
    <x v="59"/>
    <m/>
    <x v="7"/>
    <x v="916"/>
    <x v="0"/>
    <m/>
    <x v="3"/>
  </r>
  <r>
    <n v="1718"/>
    <m/>
    <x v="59"/>
    <m/>
    <x v="7"/>
    <x v="916"/>
    <x v="0"/>
    <m/>
    <x v="3"/>
  </r>
  <r>
    <n v="1719"/>
    <m/>
    <x v="59"/>
    <m/>
    <x v="7"/>
    <x v="916"/>
    <x v="0"/>
    <m/>
    <x v="3"/>
  </r>
  <r>
    <n v="1720"/>
    <m/>
    <x v="59"/>
    <m/>
    <x v="7"/>
    <x v="916"/>
    <x v="0"/>
    <m/>
    <x v="3"/>
  </r>
  <r>
    <n v="1721"/>
    <m/>
    <x v="59"/>
    <m/>
    <x v="7"/>
    <x v="916"/>
    <x v="0"/>
    <m/>
    <x v="3"/>
  </r>
  <r>
    <n v="1722"/>
    <m/>
    <x v="59"/>
    <m/>
    <x v="7"/>
    <x v="916"/>
    <x v="0"/>
    <m/>
    <x v="3"/>
  </r>
  <r>
    <n v="1723"/>
    <m/>
    <x v="59"/>
    <m/>
    <x v="7"/>
    <x v="916"/>
    <x v="0"/>
    <m/>
    <x v="3"/>
  </r>
  <r>
    <n v="1724"/>
    <m/>
    <x v="59"/>
    <m/>
    <x v="7"/>
    <x v="916"/>
    <x v="0"/>
    <m/>
    <x v="3"/>
  </r>
  <r>
    <n v="1725"/>
    <m/>
    <x v="59"/>
    <m/>
    <x v="7"/>
    <x v="916"/>
    <x v="0"/>
    <m/>
    <x v="3"/>
  </r>
  <r>
    <n v="1726"/>
    <m/>
    <x v="59"/>
    <m/>
    <x v="7"/>
    <x v="916"/>
    <x v="0"/>
    <m/>
    <x v="3"/>
  </r>
  <r>
    <n v="1727"/>
    <m/>
    <x v="59"/>
    <m/>
    <x v="7"/>
    <x v="916"/>
    <x v="0"/>
    <m/>
    <x v="3"/>
  </r>
  <r>
    <n v="1728"/>
    <m/>
    <x v="59"/>
    <m/>
    <x v="7"/>
    <x v="916"/>
    <x v="0"/>
    <m/>
    <x v="3"/>
  </r>
  <r>
    <n v="1729"/>
    <m/>
    <x v="59"/>
    <m/>
    <x v="7"/>
    <x v="916"/>
    <x v="0"/>
    <m/>
    <x v="3"/>
  </r>
  <r>
    <n v="1730"/>
    <m/>
    <x v="59"/>
    <m/>
    <x v="7"/>
    <x v="916"/>
    <x v="0"/>
    <m/>
    <x v="3"/>
  </r>
  <r>
    <n v="1731"/>
    <m/>
    <x v="59"/>
    <m/>
    <x v="7"/>
    <x v="916"/>
    <x v="0"/>
    <m/>
    <x v="3"/>
  </r>
  <r>
    <n v="1732"/>
    <m/>
    <x v="59"/>
    <m/>
    <x v="7"/>
    <x v="916"/>
    <x v="0"/>
    <m/>
    <x v="3"/>
  </r>
  <r>
    <n v="1733"/>
    <m/>
    <x v="59"/>
    <m/>
    <x v="7"/>
    <x v="916"/>
    <x v="0"/>
    <m/>
    <x v="3"/>
  </r>
  <r>
    <n v="1734"/>
    <m/>
    <x v="59"/>
    <m/>
    <x v="7"/>
    <x v="916"/>
    <x v="0"/>
    <m/>
    <x v="3"/>
  </r>
  <r>
    <n v="1735"/>
    <m/>
    <x v="59"/>
    <m/>
    <x v="7"/>
    <x v="916"/>
    <x v="0"/>
    <m/>
    <x v="3"/>
  </r>
  <r>
    <n v="1736"/>
    <m/>
    <x v="59"/>
    <m/>
    <x v="7"/>
    <x v="916"/>
    <x v="0"/>
    <m/>
    <x v="3"/>
  </r>
  <r>
    <n v="1737"/>
    <m/>
    <x v="59"/>
    <m/>
    <x v="7"/>
    <x v="916"/>
    <x v="0"/>
    <m/>
    <x v="3"/>
  </r>
  <r>
    <n v="1738"/>
    <m/>
    <x v="59"/>
    <m/>
    <x v="7"/>
    <x v="916"/>
    <x v="0"/>
    <m/>
    <x v="3"/>
  </r>
  <r>
    <n v="1739"/>
    <m/>
    <x v="59"/>
    <m/>
    <x v="7"/>
    <x v="916"/>
    <x v="0"/>
    <m/>
    <x v="3"/>
  </r>
  <r>
    <n v="1740"/>
    <m/>
    <x v="59"/>
    <m/>
    <x v="7"/>
    <x v="916"/>
    <x v="0"/>
    <m/>
    <x v="3"/>
  </r>
  <r>
    <n v="1741"/>
    <m/>
    <x v="59"/>
    <m/>
    <x v="7"/>
    <x v="916"/>
    <x v="0"/>
    <m/>
    <x v="3"/>
  </r>
  <r>
    <n v="1742"/>
    <m/>
    <x v="59"/>
    <m/>
    <x v="7"/>
    <x v="916"/>
    <x v="0"/>
    <m/>
    <x v="3"/>
  </r>
  <r>
    <n v="1743"/>
    <m/>
    <x v="59"/>
    <m/>
    <x v="7"/>
    <x v="916"/>
    <x v="0"/>
    <m/>
    <x v="3"/>
  </r>
  <r>
    <n v="1744"/>
    <m/>
    <x v="59"/>
    <m/>
    <x v="7"/>
    <x v="916"/>
    <x v="0"/>
    <m/>
    <x v="3"/>
  </r>
  <r>
    <n v="1745"/>
    <m/>
    <x v="59"/>
    <m/>
    <x v="7"/>
    <x v="916"/>
    <x v="0"/>
    <m/>
    <x v="3"/>
  </r>
  <r>
    <n v="1746"/>
    <m/>
    <x v="59"/>
    <m/>
    <x v="7"/>
    <x v="916"/>
    <x v="0"/>
    <m/>
    <x v="3"/>
  </r>
  <r>
    <n v="1747"/>
    <m/>
    <x v="59"/>
    <m/>
    <x v="7"/>
    <x v="916"/>
    <x v="0"/>
    <m/>
    <x v="3"/>
  </r>
  <r>
    <n v="1748"/>
    <m/>
    <x v="59"/>
    <m/>
    <x v="7"/>
    <x v="916"/>
    <x v="0"/>
    <m/>
    <x v="3"/>
  </r>
  <r>
    <n v="1749"/>
    <m/>
    <x v="59"/>
    <m/>
    <x v="7"/>
    <x v="916"/>
    <x v="0"/>
    <m/>
    <x v="3"/>
  </r>
  <r>
    <n v="1750"/>
    <m/>
    <x v="59"/>
    <m/>
    <x v="7"/>
    <x v="916"/>
    <x v="0"/>
    <m/>
    <x v="3"/>
  </r>
  <r>
    <n v="1751"/>
    <m/>
    <x v="59"/>
    <m/>
    <x v="7"/>
    <x v="916"/>
    <x v="0"/>
    <m/>
    <x v="3"/>
  </r>
  <r>
    <n v="1752"/>
    <m/>
    <x v="59"/>
    <m/>
    <x v="7"/>
    <x v="916"/>
    <x v="0"/>
    <m/>
    <x v="3"/>
  </r>
  <r>
    <n v="1753"/>
    <m/>
    <x v="59"/>
    <m/>
    <x v="7"/>
    <x v="916"/>
    <x v="0"/>
    <m/>
    <x v="3"/>
  </r>
  <r>
    <n v="1754"/>
    <m/>
    <x v="59"/>
    <m/>
    <x v="7"/>
    <x v="916"/>
    <x v="0"/>
    <m/>
    <x v="3"/>
  </r>
  <r>
    <n v="1755"/>
    <m/>
    <x v="59"/>
    <m/>
    <x v="7"/>
    <x v="916"/>
    <x v="0"/>
    <m/>
    <x v="3"/>
  </r>
  <r>
    <n v="1756"/>
    <m/>
    <x v="59"/>
    <m/>
    <x v="7"/>
    <x v="916"/>
    <x v="0"/>
    <m/>
    <x v="3"/>
  </r>
  <r>
    <n v="1757"/>
    <m/>
    <x v="59"/>
    <m/>
    <x v="7"/>
    <x v="916"/>
    <x v="0"/>
    <m/>
    <x v="3"/>
  </r>
  <r>
    <n v="1758"/>
    <m/>
    <x v="59"/>
    <m/>
    <x v="7"/>
    <x v="916"/>
    <x v="0"/>
    <m/>
    <x v="3"/>
  </r>
  <r>
    <n v="1759"/>
    <m/>
    <x v="59"/>
    <m/>
    <x v="7"/>
    <x v="916"/>
    <x v="0"/>
    <m/>
    <x v="3"/>
  </r>
  <r>
    <n v="1760"/>
    <m/>
    <x v="59"/>
    <m/>
    <x v="7"/>
    <x v="916"/>
    <x v="0"/>
    <m/>
    <x v="3"/>
  </r>
  <r>
    <n v="1761"/>
    <m/>
    <x v="59"/>
    <m/>
    <x v="7"/>
    <x v="916"/>
    <x v="0"/>
    <m/>
    <x v="3"/>
  </r>
  <r>
    <n v="1762"/>
    <m/>
    <x v="59"/>
    <m/>
    <x v="7"/>
    <x v="916"/>
    <x v="0"/>
    <m/>
    <x v="3"/>
  </r>
  <r>
    <n v="1763"/>
    <m/>
    <x v="59"/>
    <m/>
    <x v="7"/>
    <x v="916"/>
    <x v="0"/>
    <m/>
    <x v="3"/>
  </r>
  <r>
    <n v="1764"/>
    <m/>
    <x v="59"/>
    <m/>
    <x v="7"/>
    <x v="916"/>
    <x v="0"/>
    <m/>
    <x v="3"/>
  </r>
  <r>
    <n v="1765"/>
    <m/>
    <x v="59"/>
    <m/>
    <x v="7"/>
    <x v="916"/>
    <x v="0"/>
    <m/>
    <x v="3"/>
  </r>
  <r>
    <n v="1766"/>
    <m/>
    <x v="59"/>
    <m/>
    <x v="7"/>
    <x v="916"/>
    <x v="0"/>
    <m/>
    <x v="3"/>
  </r>
  <r>
    <n v="1767"/>
    <m/>
    <x v="59"/>
    <m/>
    <x v="7"/>
    <x v="916"/>
    <x v="0"/>
    <m/>
    <x v="3"/>
  </r>
  <r>
    <n v="1768"/>
    <m/>
    <x v="59"/>
    <m/>
    <x v="7"/>
    <x v="916"/>
    <x v="0"/>
    <m/>
    <x v="3"/>
  </r>
  <r>
    <n v="1769"/>
    <m/>
    <x v="59"/>
    <m/>
    <x v="7"/>
    <x v="916"/>
    <x v="0"/>
    <m/>
    <x v="3"/>
  </r>
  <r>
    <n v="1770"/>
    <m/>
    <x v="59"/>
    <m/>
    <x v="7"/>
    <x v="916"/>
    <x v="0"/>
    <m/>
    <x v="3"/>
  </r>
  <r>
    <n v="1771"/>
    <m/>
    <x v="59"/>
    <m/>
    <x v="7"/>
    <x v="916"/>
    <x v="0"/>
    <m/>
    <x v="3"/>
  </r>
  <r>
    <n v="1772"/>
    <m/>
    <x v="59"/>
    <m/>
    <x v="7"/>
    <x v="916"/>
    <x v="0"/>
    <m/>
    <x v="3"/>
  </r>
  <r>
    <n v="1773"/>
    <m/>
    <x v="59"/>
    <m/>
    <x v="7"/>
    <x v="916"/>
    <x v="0"/>
    <m/>
    <x v="3"/>
  </r>
  <r>
    <n v="1774"/>
    <m/>
    <x v="59"/>
    <m/>
    <x v="7"/>
    <x v="916"/>
    <x v="0"/>
    <m/>
    <x v="3"/>
  </r>
  <r>
    <n v="1775"/>
    <m/>
    <x v="59"/>
    <m/>
    <x v="7"/>
    <x v="916"/>
    <x v="0"/>
    <m/>
    <x v="3"/>
  </r>
  <r>
    <n v="1776"/>
    <m/>
    <x v="59"/>
    <m/>
    <x v="7"/>
    <x v="916"/>
    <x v="0"/>
    <m/>
    <x v="3"/>
  </r>
  <r>
    <n v="1777"/>
    <m/>
    <x v="59"/>
    <m/>
    <x v="7"/>
    <x v="916"/>
    <x v="0"/>
    <m/>
    <x v="3"/>
  </r>
  <r>
    <n v="1778"/>
    <m/>
    <x v="59"/>
    <m/>
    <x v="7"/>
    <x v="916"/>
    <x v="0"/>
    <m/>
    <x v="3"/>
  </r>
  <r>
    <n v="1779"/>
    <m/>
    <x v="59"/>
    <m/>
    <x v="7"/>
    <x v="916"/>
    <x v="0"/>
    <m/>
    <x v="3"/>
  </r>
  <r>
    <n v="1780"/>
    <m/>
    <x v="59"/>
    <m/>
    <x v="7"/>
    <x v="916"/>
    <x v="0"/>
    <m/>
    <x v="3"/>
  </r>
  <r>
    <n v="1781"/>
    <m/>
    <x v="59"/>
    <m/>
    <x v="7"/>
    <x v="916"/>
    <x v="0"/>
    <m/>
    <x v="3"/>
  </r>
  <r>
    <n v="1782"/>
    <m/>
    <x v="59"/>
    <m/>
    <x v="7"/>
    <x v="916"/>
    <x v="0"/>
    <m/>
    <x v="3"/>
  </r>
  <r>
    <n v="1783"/>
    <m/>
    <x v="59"/>
    <m/>
    <x v="7"/>
    <x v="916"/>
    <x v="0"/>
    <m/>
    <x v="3"/>
  </r>
  <r>
    <n v="1784"/>
    <m/>
    <x v="59"/>
    <m/>
    <x v="7"/>
    <x v="916"/>
    <x v="0"/>
    <m/>
    <x v="3"/>
  </r>
  <r>
    <n v="1785"/>
    <m/>
    <x v="59"/>
    <m/>
    <x v="7"/>
    <x v="916"/>
    <x v="0"/>
    <m/>
    <x v="3"/>
  </r>
  <r>
    <n v="1786"/>
    <m/>
    <x v="59"/>
    <m/>
    <x v="7"/>
    <x v="916"/>
    <x v="0"/>
    <m/>
    <x v="3"/>
  </r>
  <r>
    <n v="1787"/>
    <m/>
    <x v="59"/>
    <m/>
    <x v="7"/>
    <x v="916"/>
    <x v="0"/>
    <m/>
    <x v="3"/>
  </r>
  <r>
    <n v="1788"/>
    <m/>
    <x v="59"/>
    <m/>
    <x v="7"/>
    <x v="916"/>
    <x v="0"/>
    <m/>
    <x v="3"/>
  </r>
  <r>
    <n v="1789"/>
    <m/>
    <x v="59"/>
    <m/>
    <x v="7"/>
    <x v="916"/>
    <x v="0"/>
    <m/>
    <x v="3"/>
  </r>
  <r>
    <n v="1790"/>
    <m/>
    <x v="59"/>
    <m/>
    <x v="7"/>
    <x v="916"/>
    <x v="0"/>
    <m/>
    <x v="3"/>
  </r>
  <r>
    <n v="1791"/>
    <m/>
    <x v="59"/>
    <m/>
    <x v="7"/>
    <x v="916"/>
    <x v="0"/>
    <m/>
    <x v="3"/>
  </r>
  <r>
    <n v="1792"/>
    <m/>
    <x v="59"/>
    <m/>
    <x v="7"/>
    <x v="916"/>
    <x v="0"/>
    <m/>
    <x v="3"/>
  </r>
  <r>
    <n v="1793"/>
    <m/>
    <x v="59"/>
    <m/>
    <x v="7"/>
    <x v="916"/>
    <x v="0"/>
    <m/>
    <x v="3"/>
  </r>
  <r>
    <n v="1794"/>
    <m/>
    <x v="59"/>
    <m/>
    <x v="7"/>
    <x v="916"/>
    <x v="0"/>
    <m/>
    <x v="3"/>
  </r>
  <r>
    <n v="1795"/>
    <m/>
    <x v="59"/>
    <m/>
    <x v="7"/>
    <x v="916"/>
    <x v="0"/>
    <m/>
    <x v="3"/>
  </r>
  <r>
    <n v="1796"/>
    <m/>
    <x v="59"/>
    <m/>
    <x v="7"/>
    <x v="916"/>
    <x v="0"/>
    <m/>
    <x v="3"/>
  </r>
  <r>
    <n v="1797"/>
    <m/>
    <x v="59"/>
    <m/>
    <x v="7"/>
    <x v="916"/>
    <x v="0"/>
    <m/>
    <x v="3"/>
  </r>
  <r>
    <n v="1798"/>
    <m/>
    <x v="59"/>
    <m/>
    <x v="7"/>
    <x v="916"/>
    <x v="0"/>
    <m/>
    <x v="3"/>
  </r>
  <r>
    <n v="1799"/>
    <m/>
    <x v="59"/>
    <m/>
    <x v="7"/>
    <x v="916"/>
    <x v="0"/>
    <m/>
    <x v="3"/>
  </r>
  <r>
    <n v="1800"/>
    <m/>
    <x v="59"/>
    <m/>
    <x v="7"/>
    <x v="916"/>
    <x v="0"/>
    <m/>
    <x v="3"/>
  </r>
  <r>
    <n v="1801"/>
    <m/>
    <x v="59"/>
    <m/>
    <x v="7"/>
    <x v="916"/>
    <x v="0"/>
    <m/>
    <x v="3"/>
  </r>
  <r>
    <n v="1802"/>
    <m/>
    <x v="59"/>
    <m/>
    <x v="7"/>
    <x v="916"/>
    <x v="0"/>
    <m/>
    <x v="3"/>
  </r>
  <r>
    <n v="1803"/>
    <m/>
    <x v="59"/>
    <m/>
    <x v="7"/>
    <x v="916"/>
    <x v="0"/>
    <m/>
    <x v="3"/>
  </r>
  <r>
    <n v="1804"/>
    <m/>
    <x v="59"/>
    <m/>
    <x v="7"/>
    <x v="916"/>
    <x v="0"/>
    <m/>
    <x v="3"/>
  </r>
  <r>
    <n v="1805"/>
    <m/>
    <x v="59"/>
    <m/>
    <x v="7"/>
    <x v="916"/>
    <x v="0"/>
    <m/>
    <x v="3"/>
  </r>
  <r>
    <n v="1806"/>
    <m/>
    <x v="59"/>
    <m/>
    <x v="7"/>
    <x v="916"/>
    <x v="0"/>
    <m/>
    <x v="3"/>
  </r>
  <r>
    <n v="1807"/>
    <m/>
    <x v="59"/>
    <m/>
    <x v="7"/>
    <x v="916"/>
    <x v="0"/>
    <m/>
    <x v="3"/>
  </r>
  <r>
    <n v="1808"/>
    <m/>
    <x v="59"/>
    <m/>
    <x v="7"/>
    <x v="916"/>
    <x v="0"/>
    <m/>
    <x v="3"/>
  </r>
  <r>
    <n v="1809"/>
    <m/>
    <x v="59"/>
    <m/>
    <x v="7"/>
    <x v="916"/>
    <x v="0"/>
    <m/>
    <x v="3"/>
  </r>
  <r>
    <n v="1810"/>
    <m/>
    <x v="59"/>
    <m/>
    <x v="7"/>
    <x v="916"/>
    <x v="0"/>
    <m/>
    <x v="3"/>
  </r>
  <r>
    <n v="1811"/>
    <m/>
    <x v="59"/>
    <m/>
    <x v="7"/>
    <x v="916"/>
    <x v="0"/>
    <m/>
    <x v="3"/>
  </r>
  <r>
    <n v="1812"/>
    <m/>
    <x v="59"/>
    <m/>
    <x v="7"/>
    <x v="916"/>
    <x v="0"/>
    <m/>
    <x v="3"/>
  </r>
  <r>
    <n v="1813"/>
    <m/>
    <x v="59"/>
    <m/>
    <x v="7"/>
    <x v="916"/>
    <x v="0"/>
    <m/>
    <x v="3"/>
  </r>
  <r>
    <n v="1814"/>
    <m/>
    <x v="59"/>
    <m/>
    <x v="7"/>
    <x v="916"/>
    <x v="0"/>
    <m/>
    <x v="3"/>
  </r>
  <r>
    <n v="1815"/>
    <m/>
    <x v="59"/>
    <m/>
    <x v="7"/>
    <x v="916"/>
    <x v="0"/>
    <m/>
    <x v="3"/>
  </r>
  <r>
    <n v="1816"/>
    <m/>
    <x v="59"/>
    <m/>
    <x v="7"/>
    <x v="916"/>
    <x v="0"/>
    <m/>
    <x v="3"/>
  </r>
  <r>
    <n v="1817"/>
    <m/>
    <x v="59"/>
    <m/>
    <x v="7"/>
    <x v="916"/>
    <x v="0"/>
    <m/>
    <x v="3"/>
  </r>
  <r>
    <n v="1818"/>
    <m/>
    <x v="59"/>
    <m/>
    <x v="7"/>
    <x v="916"/>
    <x v="0"/>
    <m/>
    <x v="3"/>
  </r>
  <r>
    <n v="1819"/>
    <m/>
    <x v="59"/>
    <m/>
    <x v="7"/>
    <x v="916"/>
    <x v="0"/>
    <m/>
    <x v="3"/>
  </r>
  <r>
    <n v="1820"/>
    <m/>
    <x v="59"/>
    <m/>
    <x v="7"/>
    <x v="916"/>
    <x v="0"/>
    <m/>
    <x v="3"/>
  </r>
  <r>
    <n v="1821"/>
    <m/>
    <x v="59"/>
    <m/>
    <x v="7"/>
    <x v="916"/>
    <x v="0"/>
    <m/>
    <x v="3"/>
  </r>
  <r>
    <n v="1822"/>
    <m/>
    <x v="59"/>
    <m/>
    <x v="7"/>
    <x v="916"/>
    <x v="0"/>
    <m/>
    <x v="3"/>
  </r>
  <r>
    <n v="1823"/>
    <m/>
    <x v="59"/>
    <m/>
    <x v="7"/>
    <x v="916"/>
    <x v="0"/>
    <m/>
    <x v="3"/>
  </r>
  <r>
    <n v="1824"/>
    <m/>
    <x v="59"/>
    <m/>
    <x v="7"/>
    <x v="916"/>
    <x v="0"/>
    <m/>
    <x v="3"/>
  </r>
  <r>
    <n v="1825"/>
    <m/>
    <x v="59"/>
    <m/>
    <x v="7"/>
    <x v="916"/>
    <x v="0"/>
    <m/>
    <x v="3"/>
  </r>
  <r>
    <n v="1826"/>
    <m/>
    <x v="59"/>
    <m/>
    <x v="7"/>
    <x v="916"/>
    <x v="0"/>
    <m/>
    <x v="3"/>
  </r>
  <r>
    <n v="1827"/>
    <m/>
    <x v="59"/>
    <m/>
    <x v="7"/>
    <x v="916"/>
    <x v="0"/>
    <m/>
    <x v="3"/>
  </r>
  <r>
    <n v="1828"/>
    <m/>
    <x v="59"/>
    <m/>
    <x v="7"/>
    <x v="916"/>
    <x v="0"/>
    <m/>
    <x v="3"/>
  </r>
  <r>
    <n v="1829"/>
    <m/>
    <x v="59"/>
    <m/>
    <x v="7"/>
    <x v="916"/>
    <x v="0"/>
    <m/>
    <x v="3"/>
  </r>
  <r>
    <n v="1830"/>
    <m/>
    <x v="59"/>
    <m/>
    <x v="7"/>
    <x v="916"/>
    <x v="0"/>
    <m/>
    <x v="3"/>
  </r>
  <r>
    <n v="1831"/>
    <m/>
    <x v="59"/>
    <m/>
    <x v="7"/>
    <x v="916"/>
    <x v="0"/>
    <m/>
    <x v="3"/>
  </r>
  <r>
    <n v="1832"/>
    <m/>
    <x v="59"/>
    <m/>
    <x v="7"/>
    <x v="916"/>
    <x v="0"/>
    <m/>
    <x v="3"/>
  </r>
  <r>
    <n v="1833"/>
    <m/>
    <x v="59"/>
    <m/>
    <x v="7"/>
    <x v="916"/>
    <x v="0"/>
    <m/>
    <x v="3"/>
  </r>
  <r>
    <n v="1834"/>
    <m/>
    <x v="59"/>
    <m/>
    <x v="7"/>
    <x v="916"/>
    <x v="0"/>
    <m/>
    <x v="3"/>
  </r>
  <r>
    <n v="1835"/>
    <m/>
    <x v="59"/>
    <m/>
    <x v="7"/>
    <x v="916"/>
    <x v="0"/>
    <m/>
    <x v="3"/>
  </r>
  <r>
    <n v="1836"/>
    <m/>
    <x v="59"/>
    <m/>
    <x v="7"/>
    <x v="916"/>
    <x v="0"/>
    <m/>
    <x v="3"/>
  </r>
  <r>
    <n v="1837"/>
    <m/>
    <x v="59"/>
    <m/>
    <x v="7"/>
    <x v="916"/>
    <x v="0"/>
    <m/>
    <x v="3"/>
  </r>
  <r>
    <n v="1838"/>
    <m/>
    <x v="59"/>
    <m/>
    <x v="7"/>
    <x v="916"/>
    <x v="0"/>
    <m/>
    <x v="3"/>
  </r>
  <r>
    <n v="1839"/>
    <m/>
    <x v="59"/>
    <m/>
    <x v="7"/>
    <x v="916"/>
    <x v="0"/>
    <m/>
    <x v="3"/>
  </r>
  <r>
    <n v="1840"/>
    <m/>
    <x v="59"/>
    <m/>
    <x v="7"/>
    <x v="916"/>
    <x v="0"/>
    <m/>
    <x v="3"/>
  </r>
  <r>
    <n v="1841"/>
    <m/>
    <x v="59"/>
    <m/>
    <x v="7"/>
    <x v="916"/>
    <x v="0"/>
    <m/>
    <x v="3"/>
  </r>
  <r>
    <n v="1842"/>
    <m/>
    <x v="59"/>
    <m/>
    <x v="7"/>
    <x v="916"/>
    <x v="0"/>
    <m/>
    <x v="3"/>
  </r>
  <r>
    <n v="1843"/>
    <m/>
    <x v="59"/>
    <m/>
    <x v="7"/>
    <x v="916"/>
    <x v="0"/>
    <m/>
    <x v="3"/>
  </r>
  <r>
    <n v="1844"/>
    <m/>
    <x v="59"/>
    <m/>
    <x v="7"/>
    <x v="916"/>
    <x v="0"/>
    <m/>
    <x v="3"/>
  </r>
  <r>
    <n v="1845"/>
    <m/>
    <x v="59"/>
    <m/>
    <x v="7"/>
    <x v="916"/>
    <x v="0"/>
    <m/>
    <x v="3"/>
  </r>
  <r>
    <n v="1846"/>
    <m/>
    <x v="59"/>
    <m/>
    <x v="7"/>
    <x v="916"/>
    <x v="0"/>
    <m/>
    <x v="3"/>
  </r>
  <r>
    <n v="1847"/>
    <m/>
    <x v="59"/>
    <m/>
    <x v="7"/>
    <x v="916"/>
    <x v="0"/>
    <m/>
    <x v="3"/>
  </r>
  <r>
    <n v="1848"/>
    <m/>
    <x v="59"/>
    <m/>
    <x v="7"/>
    <x v="916"/>
    <x v="0"/>
    <m/>
    <x v="3"/>
  </r>
  <r>
    <n v="1849"/>
    <m/>
    <x v="59"/>
    <m/>
    <x v="7"/>
    <x v="916"/>
    <x v="0"/>
    <m/>
    <x v="3"/>
  </r>
  <r>
    <n v="1850"/>
    <m/>
    <x v="59"/>
    <m/>
    <x v="7"/>
    <x v="916"/>
    <x v="0"/>
    <m/>
    <x v="3"/>
  </r>
  <r>
    <n v="1851"/>
    <m/>
    <x v="59"/>
    <m/>
    <x v="7"/>
    <x v="916"/>
    <x v="0"/>
    <m/>
    <x v="3"/>
  </r>
  <r>
    <n v="1852"/>
    <m/>
    <x v="59"/>
    <m/>
    <x v="7"/>
    <x v="916"/>
    <x v="0"/>
    <m/>
    <x v="3"/>
  </r>
  <r>
    <n v="1853"/>
    <m/>
    <x v="59"/>
    <m/>
    <x v="7"/>
    <x v="916"/>
    <x v="0"/>
    <m/>
    <x v="3"/>
  </r>
  <r>
    <n v="1854"/>
    <m/>
    <x v="59"/>
    <m/>
    <x v="7"/>
    <x v="916"/>
    <x v="0"/>
    <m/>
    <x v="3"/>
  </r>
  <r>
    <n v="1855"/>
    <m/>
    <x v="59"/>
    <m/>
    <x v="7"/>
    <x v="916"/>
    <x v="0"/>
    <m/>
    <x v="3"/>
  </r>
  <r>
    <n v="1856"/>
    <m/>
    <x v="59"/>
    <m/>
    <x v="7"/>
    <x v="916"/>
    <x v="0"/>
    <m/>
    <x v="3"/>
  </r>
  <r>
    <n v="1857"/>
    <m/>
    <x v="59"/>
    <m/>
    <x v="7"/>
    <x v="916"/>
    <x v="0"/>
    <m/>
    <x v="3"/>
  </r>
  <r>
    <n v="1858"/>
    <m/>
    <x v="59"/>
    <m/>
    <x v="7"/>
    <x v="916"/>
    <x v="0"/>
    <m/>
    <x v="3"/>
  </r>
  <r>
    <n v="1859"/>
    <m/>
    <x v="59"/>
    <m/>
    <x v="7"/>
    <x v="916"/>
    <x v="0"/>
    <m/>
    <x v="3"/>
  </r>
  <r>
    <n v="1860"/>
    <m/>
    <x v="59"/>
    <m/>
    <x v="7"/>
    <x v="916"/>
    <x v="0"/>
    <m/>
    <x v="3"/>
  </r>
  <r>
    <n v="1861"/>
    <m/>
    <x v="59"/>
    <m/>
    <x v="7"/>
    <x v="916"/>
    <x v="0"/>
    <m/>
    <x v="3"/>
  </r>
  <r>
    <n v="1862"/>
    <m/>
    <x v="59"/>
    <m/>
    <x v="7"/>
    <x v="916"/>
    <x v="0"/>
    <m/>
    <x v="3"/>
  </r>
  <r>
    <n v="1863"/>
    <m/>
    <x v="59"/>
    <m/>
    <x v="7"/>
    <x v="916"/>
    <x v="0"/>
    <m/>
    <x v="3"/>
  </r>
  <r>
    <n v="1864"/>
    <m/>
    <x v="59"/>
    <m/>
    <x v="7"/>
    <x v="916"/>
    <x v="0"/>
    <m/>
    <x v="3"/>
  </r>
  <r>
    <n v="1865"/>
    <m/>
    <x v="59"/>
    <m/>
    <x v="7"/>
    <x v="916"/>
    <x v="0"/>
    <m/>
    <x v="3"/>
  </r>
  <r>
    <n v="1866"/>
    <m/>
    <x v="59"/>
    <m/>
    <x v="7"/>
    <x v="916"/>
    <x v="0"/>
    <m/>
    <x v="3"/>
  </r>
  <r>
    <n v="1867"/>
    <m/>
    <x v="59"/>
    <m/>
    <x v="7"/>
    <x v="916"/>
    <x v="0"/>
    <m/>
    <x v="3"/>
  </r>
  <r>
    <n v="1868"/>
    <m/>
    <x v="59"/>
    <m/>
    <x v="7"/>
    <x v="916"/>
    <x v="0"/>
    <m/>
    <x v="3"/>
  </r>
  <r>
    <n v="1869"/>
    <m/>
    <x v="59"/>
    <m/>
    <x v="7"/>
    <x v="916"/>
    <x v="0"/>
    <m/>
    <x v="3"/>
  </r>
  <r>
    <n v="1870"/>
    <m/>
    <x v="59"/>
    <m/>
    <x v="7"/>
    <x v="916"/>
    <x v="0"/>
    <m/>
    <x v="3"/>
  </r>
  <r>
    <n v="1871"/>
    <m/>
    <x v="59"/>
    <m/>
    <x v="7"/>
    <x v="916"/>
    <x v="0"/>
    <m/>
    <x v="3"/>
  </r>
  <r>
    <n v="1872"/>
    <m/>
    <x v="59"/>
    <m/>
    <x v="7"/>
    <x v="916"/>
    <x v="0"/>
    <m/>
    <x v="3"/>
  </r>
  <r>
    <n v="1873"/>
    <m/>
    <x v="59"/>
    <m/>
    <x v="7"/>
    <x v="916"/>
    <x v="0"/>
    <m/>
    <x v="3"/>
  </r>
  <r>
    <n v="1874"/>
    <m/>
    <x v="59"/>
    <m/>
    <x v="7"/>
    <x v="916"/>
    <x v="0"/>
    <m/>
    <x v="3"/>
  </r>
  <r>
    <n v="1875"/>
    <m/>
    <x v="59"/>
    <m/>
    <x v="7"/>
    <x v="916"/>
    <x v="0"/>
    <m/>
    <x v="3"/>
  </r>
  <r>
    <n v="1876"/>
    <m/>
    <x v="59"/>
    <m/>
    <x v="7"/>
    <x v="916"/>
    <x v="0"/>
    <m/>
    <x v="3"/>
  </r>
  <r>
    <n v="1877"/>
    <m/>
    <x v="59"/>
    <m/>
    <x v="7"/>
    <x v="916"/>
    <x v="0"/>
    <m/>
    <x v="3"/>
  </r>
  <r>
    <n v="1878"/>
    <m/>
    <x v="59"/>
    <m/>
    <x v="7"/>
    <x v="916"/>
    <x v="0"/>
    <m/>
    <x v="3"/>
  </r>
  <r>
    <n v="1879"/>
    <m/>
    <x v="59"/>
    <m/>
    <x v="7"/>
    <x v="916"/>
    <x v="0"/>
    <m/>
    <x v="3"/>
  </r>
  <r>
    <n v="1880"/>
    <m/>
    <x v="59"/>
    <m/>
    <x v="7"/>
    <x v="916"/>
    <x v="0"/>
    <m/>
    <x v="3"/>
  </r>
  <r>
    <n v="1881"/>
    <m/>
    <x v="59"/>
    <m/>
    <x v="7"/>
    <x v="916"/>
    <x v="0"/>
    <m/>
    <x v="3"/>
  </r>
  <r>
    <n v="1882"/>
    <m/>
    <x v="59"/>
    <m/>
    <x v="7"/>
    <x v="916"/>
    <x v="0"/>
    <m/>
    <x v="3"/>
  </r>
  <r>
    <n v="1883"/>
    <m/>
    <x v="59"/>
    <m/>
    <x v="7"/>
    <x v="916"/>
    <x v="0"/>
    <m/>
    <x v="3"/>
  </r>
  <r>
    <n v="1884"/>
    <m/>
    <x v="59"/>
    <m/>
    <x v="7"/>
    <x v="916"/>
    <x v="0"/>
    <m/>
    <x v="3"/>
  </r>
  <r>
    <n v="1885"/>
    <m/>
    <x v="59"/>
    <m/>
    <x v="7"/>
    <x v="916"/>
    <x v="0"/>
    <m/>
    <x v="3"/>
  </r>
  <r>
    <n v="1886"/>
    <m/>
    <x v="59"/>
    <m/>
    <x v="7"/>
    <x v="916"/>
    <x v="0"/>
    <m/>
    <x v="3"/>
  </r>
  <r>
    <n v="1887"/>
    <m/>
    <x v="59"/>
    <m/>
    <x v="7"/>
    <x v="916"/>
    <x v="0"/>
    <m/>
    <x v="3"/>
  </r>
  <r>
    <n v="1888"/>
    <m/>
    <x v="59"/>
    <m/>
    <x v="7"/>
    <x v="916"/>
    <x v="0"/>
    <m/>
    <x v="3"/>
  </r>
  <r>
    <n v="1889"/>
    <m/>
    <x v="59"/>
    <m/>
    <x v="7"/>
    <x v="916"/>
    <x v="0"/>
    <m/>
    <x v="3"/>
  </r>
  <r>
    <n v="1890"/>
    <m/>
    <x v="59"/>
    <m/>
    <x v="7"/>
    <x v="916"/>
    <x v="0"/>
    <m/>
    <x v="3"/>
  </r>
  <r>
    <n v="1891"/>
    <m/>
    <x v="59"/>
    <m/>
    <x v="7"/>
    <x v="916"/>
    <x v="0"/>
    <m/>
    <x v="3"/>
  </r>
  <r>
    <n v="1892"/>
    <m/>
    <x v="59"/>
    <m/>
    <x v="7"/>
    <x v="916"/>
    <x v="0"/>
    <m/>
    <x v="3"/>
  </r>
  <r>
    <n v="1893"/>
    <m/>
    <x v="59"/>
    <m/>
    <x v="7"/>
    <x v="916"/>
    <x v="0"/>
    <m/>
    <x v="3"/>
  </r>
  <r>
    <n v="1894"/>
    <m/>
    <x v="59"/>
    <m/>
    <x v="7"/>
    <x v="916"/>
    <x v="0"/>
    <m/>
    <x v="3"/>
  </r>
  <r>
    <n v="1895"/>
    <m/>
    <x v="59"/>
    <m/>
    <x v="7"/>
    <x v="916"/>
    <x v="0"/>
    <m/>
    <x v="3"/>
  </r>
  <r>
    <n v="1896"/>
    <m/>
    <x v="59"/>
    <m/>
    <x v="7"/>
    <x v="916"/>
    <x v="0"/>
    <m/>
    <x v="3"/>
  </r>
  <r>
    <n v="1897"/>
    <m/>
    <x v="59"/>
    <m/>
    <x v="7"/>
    <x v="916"/>
    <x v="0"/>
    <m/>
    <x v="3"/>
  </r>
  <r>
    <n v="1898"/>
    <m/>
    <x v="59"/>
    <m/>
    <x v="7"/>
    <x v="916"/>
    <x v="0"/>
    <m/>
    <x v="3"/>
  </r>
  <r>
    <n v="1899"/>
    <m/>
    <x v="59"/>
    <m/>
    <x v="7"/>
    <x v="916"/>
    <x v="0"/>
    <m/>
    <x v="3"/>
  </r>
  <r>
    <n v="1900"/>
    <m/>
    <x v="59"/>
    <m/>
    <x v="7"/>
    <x v="916"/>
    <x v="0"/>
    <m/>
    <x v="3"/>
  </r>
  <r>
    <n v="1901"/>
    <m/>
    <x v="59"/>
    <m/>
    <x v="7"/>
    <x v="916"/>
    <x v="0"/>
    <m/>
    <x v="3"/>
  </r>
  <r>
    <n v="1902"/>
    <m/>
    <x v="59"/>
    <m/>
    <x v="7"/>
    <x v="916"/>
    <x v="0"/>
    <m/>
    <x v="3"/>
  </r>
  <r>
    <n v="1903"/>
    <m/>
    <x v="59"/>
    <m/>
    <x v="7"/>
    <x v="916"/>
    <x v="0"/>
    <m/>
    <x v="3"/>
  </r>
  <r>
    <n v="1904"/>
    <m/>
    <x v="59"/>
    <m/>
    <x v="7"/>
    <x v="916"/>
    <x v="0"/>
    <m/>
    <x v="3"/>
  </r>
  <r>
    <n v="1905"/>
    <m/>
    <x v="59"/>
    <m/>
    <x v="7"/>
    <x v="916"/>
    <x v="0"/>
    <m/>
    <x v="3"/>
  </r>
  <r>
    <n v="1906"/>
    <m/>
    <x v="59"/>
    <m/>
    <x v="7"/>
    <x v="916"/>
    <x v="0"/>
    <m/>
    <x v="3"/>
  </r>
  <r>
    <n v="1907"/>
    <m/>
    <x v="59"/>
    <m/>
    <x v="7"/>
    <x v="916"/>
    <x v="0"/>
    <m/>
    <x v="3"/>
  </r>
  <r>
    <n v="1908"/>
    <m/>
    <x v="59"/>
    <m/>
    <x v="7"/>
    <x v="916"/>
    <x v="0"/>
    <m/>
    <x v="3"/>
  </r>
  <r>
    <n v="1909"/>
    <m/>
    <x v="59"/>
    <m/>
    <x v="7"/>
    <x v="916"/>
    <x v="0"/>
    <m/>
    <x v="3"/>
  </r>
  <r>
    <n v="1910"/>
    <m/>
    <x v="59"/>
    <m/>
    <x v="7"/>
    <x v="916"/>
    <x v="0"/>
    <m/>
    <x v="3"/>
  </r>
  <r>
    <n v="1911"/>
    <m/>
    <x v="59"/>
    <m/>
    <x v="7"/>
    <x v="916"/>
    <x v="0"/>
    <m/>
    <x v="3"/>
  </r>
  <r>
    <n v="1912"/>
    <m/>
    <x v="59"/>
    <m/>
    <x v="7"/>
    <x v="916"/>
    <x v="0"/>
    <m/>
    <x v="3"/>
  </r>
  <r>
    <n v="1913"/>
    <m/>
    <x v="59"/>
    <m/>
    <x v="7"/>
    <x v="916"/>
    <x v="0"/>
    <m/>
    <x v="3"/>
  </r>
  <r>
    <n v="1914"/>
    <m/>
    <x v="59"/>
    <m/>
    <x v="7"/>
    <x v="916"/>
    <x v="0"/>
    <m/>
    <x v="3"/>
  </r>
  <r>
    <n v="1915"/>
    <m/>
    <x v="59"/>
    <m/>
    <x v="7"/>
    <x v="916"/>
    <x v="0"/>
    <m/>
    <x v="3"/>
  </r>
  <r>
    <n v="1916"/>
    <m/>
    <x v="59"/>
    <m/>
    <x v="7"/>
    <x v="916"/>
    <x v="0"/>
    <m/>
    <x v="3"/>
  </r>
  <r>
    <n v="1917"/>
    <m/>
    <x v="59"/>
    <m/>
    <x v="7"/>
    <x v="916"/>
    <x v="0"/>
    <m/>
    <x v="3"/>
  </r>
  <r>
    <n v="1918"/>
    <m/>
    <x v="59"/>
    <m/>
    <x v="7"/>
    <x v="916"/>
    <x v="0"/>
    <m/>
    <x v="3"/>
  </r>
  <r>
    <n v="1919"/>
    <m/>
    <x v="59"/>
    <m/>
    <x v="7"/>
    <x v="916"/>
    <x v="0"/>
    <m/>
    <x v="3"/>
  </r>
  <r>
    <n v="1920"/>
    <m/>
    <x v="59"/>
    <m/>
    <x v="7"/>
    <x v="916"/>
    <x v="0"/>
    <m/>
    <x v="3"/>
  </r>
  <r>
    <n v="1921"/>
    <m/>
    <x v="59"/>
    <m/>
    <x v="7"/>
    <x v="916"/>
    <x v="0"/>
    <m/>
    <x v="3"/>
  </r>
  <r>
    <n v="1922"/>
    <m/>
    <x v="59"/>
    <m/>
    <x v="7"/>
    <x v="916"/>
    <x v="0"/>
    <m/>
    <x v="3"/>
  </r>
  <r>
    <n v="1923"/>
    <m/>
    <x v="59"/>
    <m/>
    <x v="7"/>
    <x v="916"/>
    <x v="0"/>
    <m/>
    <x v="3"/>
  </r>
  <r>
    <n v="1924"/>
    <m/>
    <x v="59"/>
    <m/>
    <x v="7"/>
    <x v="916"/>
    <x v="0"/>
    <m/>
    <x v="3"/>
  </r>
  <r>
    <n v="1925"/>
    <m/>
    <x v="59"/>
    <m/>
    <x v="7"/>
    <x v="916"/>
    <x v="0"/>
    <m/>
    <x v="3"/>
  </r>
  <r>
    <n v="1926"/>
    <m/>
    <x v="59"/>
    <m/>
    <x v="7"/>
    <x v="916"/>
    <x v="0"/>
    <m/>
    <x v="3"/>
  </r>
  <r>
    <n v="1927"/>
    <m/>
    <x v="59"/>
    <m/>
    <x v="7"/>
    <x v="916"/>
    <x v="0"/>
    <m/>
    <x v="3"/>
  </r>
  <r>
    <n v="1928"/>
    <m/>
    <x v="59"/>
    <m/>
    <x v="7"/>
    <x v="916"/>
    <x v="0"/>
    <m/>
    <x v="3"/>
  </r>
  <r>
    <n v="1929"/>
    <m/>
    <x v="59"/>
    <m/>
    <x v="7"/>
    <x v="916"/>
    <x v="0"/>
    <m/>
    <x v="3"/>
  </r>
  <r>
    <n v="1930"/>
    <m/>
    <x v="59"/>
    <m/>
    <x v="7"/>
    <x v="916"/>
    <x v="0"/>
    <m/>
    <x v="3"/>
  </r>
  <r>
    <n v="1931"/>
    <m/>
    <x v="59"/>
    <m/>
    <x v="7"/>
    <x v="916"/>
    <x v="0"/>
    <m/>
    <x v="3"/>
  </r>
  <r>
    <n v="1932"/>
    <m/>
    <x v="59"/>
    <m/>
    <x v="7"/>
    <x v="916"/>
    <x v="0"/>
    <m/>
    <x v="3"/>
  </r>
  <r>
    <n v="1933"/>
    <m/>
    <x v="59"/>
    <m/>
    <x v="7"/>
    <x v="916"/>
    <x v="0"/>
    <m/>
    <x v="3"/>
  </r>
  <r>
    <n v="1934"/>
    <m/>
    <x v="59"/>
    <m/>
    <x v="7"/>
    <x v="916"/>
    <x v="0"/>
    <m/>
    <x v="3"/>
  </r>
  <r>
    <n v="1935"/>
    <m/>
    <x v="59"/>
    <m/>
    <x v="7"/>
    <x v="916"/>
    <x v="0"/>
    <m/>
    <x v="3"/>
  </r>
  <r>
    <n v="1936"/>
    <m/>
    <x v="59"/>
    <m/>
    <x v="7"/>
    <x v="916"/>
    <x v="0"/>
    <m/>
    <x v="3"/>
  </r>
  <r>
    <n v="1937"/>
    <m/>
    <x v="59"/>
    <m/>
    <x v="7"/>
    <x v="916"/>
    <x v="0"/>
    <m/>
    <x v="3"/>
  </r>
  <r>
    <n v="1938"/>
    <m/>
    <x v="59"/>
    <m/>
    <x v="7"/>
    <x v="916"/>
    <x v="0"/>
    <m/>
    <x v="3"/>
  </r>
  <r>
    <n v="1939"/>
    <m/>
    <x v="59"/>
    <m/>
    <x v="7"/>
    <x v="916"/>
    <x v="0"/>
    <m/>
    <x v="3"/>
  </r>
  <r>
    <n v="1940"/>
    <m/>
    <x v="59"/>
    <m/>
    <x v="7"/>
    <x v="916"/>
    <x v="0"/>
    <m/>
    <x v="3"/>
  </r>
  <r>
    <n v="1941"/>
    <m/>
    <x v="59"/>
    <m/>
    <x v="7"/>
    <x v="916"/>
    <x v="0"/>
    <m/>
    <x v="3"/>
  </r>
  <r>
    <n v="1942"/>
    <m/>
    <x v="59"/>
    <m/>
    <x v="7"/>
    <x v="916"/>
    <x v="0"/>
    <m/>
    <x v="3"/>
  </r>
  <r>
    <n v="1943"/>
    <m/>
    <x v="59"/>
    <m/>
    <x v="7"/>
    <x v="916"/>
    <x v="0"/>
    <m/>
    <x v="3"/>
  </r>
  <r>
    <n v="1944"/>
    <m/>
    <x v="59"/>
    <m/>
    <x v="7"/>
    <x v="916"/>
    <x v="0"/>
    <m/>
    <x v="3"/>
  </r>
  <r>
    <n v="1945"/>
    <m/>
    <x v="59"/>
    <m/>
    <x v="7"/>
    <x v="916"/>
    <x v="0"/>
    <m/>
    <x v="3"/>
  </r>
  <r>
    <n v="1946"/>
    <m/>
    <x v="59"/>
    <m/>
    <x v="7"/>
    <x v="916"/>
    <x v="0"/>
    <m/>
    <x v="3"/>
  </r>
  <r>
    <n v="1947"/>
    <m/>
    <x v="59"/>
    <m/>
    <x v="7"/>
    <x v="916"/>
    <x v="0"/>
    <m/>
    <x v="3"/>
  </r>
  <r>
    <n v="1948"/>
    <m/>
    <x v="59"/>
    <m/>
    <x v="7"/>
    <x v="916"/>
    <x v="0"/>
    <m/>
    <x v="3"/>
  </r>
  <r>
    <n v="1949"/>
    <m/>
    <x v="59"/>
    <m/>
    <x v="7"/>
    <x v="916"/>
    <x v="0"/>
    <m/>
    <x v="3"/>
  </r>
  <r>
    <n v="1950"/>
    <m/>
    <x v="59"/>
    <m/>
    <x v="7"/>
    <x v="916"/>
    <x v="0"/>
    <m/>
    <x v="3"/>
  </r>
  <r>
    <n v="1951"/>
    <m/>
    <x v="59"/>
    <m/>
    <x v="7"/>
    <x v="916"/>
    <x v="0"/>
    <m/>
    <x v="3"/>
  </r>
  <r>
    <n v="1952"/>
    <m/>
    <x v="59"/>
    <m/>
    <x v="7"/>
    <x v="916"/>
    <x v="0"/>
    <m/>
    <x v="3"/>
  </r>
  <r>
    <n v="1953"/>
    <m/>
    <x v="59"/>
    <m/>
    <x v="7"/>
    <x v="916"/>
    <x v="0"/>
    <m/>
    <x v="3"/>
  </r>
  <r>
    <n v="1954"/>
    <m/>
    <x v="59"/>
    <m/>
    <x v="7"/>
    <x v="916"/>
    <x v="0"/>
    <m/>
    <x v="3"/>
  </r>
  <r>
    <n v="1955"/>
    <m/>
    <x v="59"/>
    <m/>
    <x v="7"/>
    <x v="916"/>
    <x v="0"/>
    <m/>
    <x v="3"/>
  </r>
  <r>
    <n v="1956"/>
    <m/>
    <x v="59"/>
    <m/>
    <x v="7"/>
    <x v="916"/>
    <x v="0"/>
    <m/>
    <x v="3"/>
  </r>
  <r>
    <n v="1957"/>
    <m/>
    <x v="59"/>
    <m/>
    <x v="7"/>
    <x v="916"/>
    <x v="0"/>
    <m/>
    <x v="3"/>
  </r>
  <r>
    <n v="1958"/>
    <m/>
    <x v="59"/>
    <m/>
    <x v="7"/>
    <x v="916"/>
    <x v="0"/>
    <m/>
    <x v="3"/>
  </r>
  <r>
    <n v="1959"/>
    <m/>
    <x v="59"/>
    <m/>
    <x v="7"/>
    <x v="916"/>
    <x v="0"/>
    <m/>
    <x v="3"/>
  </r>
  <r>
    <n v="1960"/>
    <m/>
    <x v="59"/>
    <m/>
    <x v="7"/>
    <x v="916"/>
    <x v="0"/>
    <m/>
    <x v="3"/>
  </r>
  <r>
    <n v="1961"/>
    <m/>
    <x v="59"/>
    <m/>
    <x v="7"/>
    <x v="916"/>
    <x v="0"/>
    <m/>
    <x v="3"/>
  </r>
  <r>
    <n v="1962"/>
    <m/>
    <x v="59"/>
    <m/>
    <x v="7"/>
    <x v="916"/>
    <x v="0"/>
    <m/>
    <x v="3"/>
  </r>
  <r>
    <n v="1963"/>
    <m/>
    <x v="59"/>
    <m/>
    <x v="7"/>
    <x v="916"/>
    <x v="0"/>
    <m/>
    <x v="3"/>
  </r>
  <r>
    <n v="1964"/>
    <m/>
    <x v="59"/>
    <m/>
    <x v="7"/>
    <x v="916"/>
    <x v="0"/>
    <m/>
    <x v="3"/>
  </r>
  <r>
    <n v="1965"/>
    <m/>
    <x v="59"/>
    <m/>
    <x v="7"/>
    <x v="916"/>
    <x v="0"/>
    <m/>
    <x v="3"/>
  </r>
  <r>
    <n v="1966"/>
    <m/>
    <x v="59"/>
    <m/>
    <x v="7"/>
    <x v="916"/>
    <x v="0"/>
    <m/>
    <x v="3"/>
  </r>
  <r>
    <n v="1967"/>
    <m/>
    <x v="59"/>
    <m/>
    <x v="7"/>
    <x v="916"/>
    <x v="0"/>
    <m/>
    <x v="3"/>
  </r>
  <r>
    <n v="1968"/>
    <m/>
    <x v="59"/>
    <m/>
    <x v="7"/>
    <x v="916"/>
    <x v="0"/>
    <m/>
    <x v="3"/>
  </r>
  <r>
    <n v="1969"/>
    <m/>
    <x v="59"/>
    <m/>
    <x v="7"/>
    <x v="916"/>
    <x v="0"/>
    <m/>
    <x v="3"/>
  </r>
  <r>
    <n v="1970"/>
    <m/>
    <x v="59"/>
    <m/>
    <x v="7"/>
    <x v="916"/>
    <x v="0"/>
    <m/>
    <x v="3"/>
  </r>
  <r>
    <n v="1971"/>
    <m/>
    <x v="59"/>
    <m/>
    <x v="7"/>
    <x v="916"/>
    <x v="0"/>
    <m/>
    <x v="3"/>
  </r>
  <r>
    <n v="1972"/>
    <m/>
    <x v="59"/>
    <m/>
    <x v="7"/>
    <x v="916"/>
    <x v="0"/>
    <m/>
    <x v="3"/>
  </r>
  <r>
    <n v="1973"/>
    <m/>
    <x v="59"/>
    <m/>
    <x v="7"/>
    <x v="916"/>
    <x v="0"/>
    <m/>
    <x v="3"/>
  </r>
  <r>
    <n v="1974"/>
    <m/>
    <x v="59"/>
    <m/>
    <x v="7"/>
    <x v="916"/>
    <x v="0"/>
    <m/>
    <x v="3"/>
  </r>
  <r>
    <n v="1975"/>
    <m/>
    <x v="59"/>
    <m/>
    <x v="7"/>
    <x v="916"/>
    <x v="0"/>
    <m/>
    <x v="3"/>
  </r>
  <r>
    <n v="1976"/>
    <m/>
    <x v="59"/>
    <m/>
    <x v="7"/>
    <x v="916"/>
    <x v="0"/>
    <m/>
    <x v="3"/>
  </r>
  <r>
    <n v="1977"/>
    <m/>
    <x v="59"/>
    <m/>
    <x v="7"/>
    <x v="916"/>
    <x v="0"/>
    <m/>
    <x v="3"/>
  </r>
  <r>
    <n v="1978"/>
    <m/>
    <x v="59"/>
    <m/>
    <x v="7"/>
    <x v="916"/>
    <x v="0"/>
    <m/>
    <x v="3"/>
  </r>
  <r>
    <n v="1979"/>
    <m/>
    <x v="59"/>
    <m/>
    <x v="7"/>
    <x v="916"/>
    <x v="0"/>
    <m/>
    <x v="3"/>
  </r>
  <r>
    <n v="1980"/>
    <m/>
    <x v="59"/>
    <m/>
    <x v="7"/>
    <x v="916"/>
    <x v="0"/>
    <m/>
    <x v="3"/>
  </r>
  <r>
    <n v="1981"/>
    <m/>
    <x v="59"/>
    <m/>
    <x v="7"/>
    <x v="916"/>
    <x v="0"/>
    <m/>
    <x v="3"/>
  </r>
  <r>
    <n v="1982"/>
    <m/>
    <x v="59"/>
    <m/>
    <x v="7"/>
    <x v="916"/>
    <x v="0"/>
    <m/>
    <x v="3"/>
  </r>
  <r>
    <n v="1983"/>
    <m/>
    <x v="59"/>
    <m/>
    <x v="7"/>
    <x v="916"/>
    <x v="0"/>
    <m/>
    <x v="3"/>
  </r>
  <r>
    <n v="1984"/>
    <m/>
    <x v="59"/>
    <m/>
    <x v="7"/>
    <x v="916"/>
    <x v="0"/>
    <m/>
    <x v="3"/>
  </r>
  <r>
    <n v="1985"/>
    <m/>
    <x v="59"/>
    <m/>
    <x v="7"/>
    <x v="916"/>
    <x v="0"/>
    <m/>
    <x v="3"/>
  </r>
  <r>
    <n v="1986"/>
    <m/>
    <x v="59"/>
    <m/>
    <x v="7"/>
    <x v="916"/>
    <x v="0"/>
    <m/>
    <x v="3"/>
  </r>
  <r>
    <n v="1987"/>
    <m/>
    <x v="59"/>
    <m/>
    <x v="7"/>
    <x v="916"/>
    <x v="0"/>
    <m/>
    <x v="3"/>
  </r>
  <r>
    <n v="1988"/>
    <m/>
    <x v="59"/>
    <m/>
    <x v="7"/>
    <x v="916"/>
    <x v="0"/>
    <m/>
    <x v="3"/>
  </r>
  <r>
    <n v="1989"/>
    <m/>
    <x v="59"/>
    <m/>
    <x v="7"/>
    <x v="916"/>
    <x v="0"/>
    <m/>
    <x v="3"/>
  </r>
  <r>
    <n v="1990"/>
    <m/>
    <x v="59"/>
    <m/>
    <x v="7"/>
    <x v="916"/>
    <x v="0"/>
    <m/>
    <x v="3"/>
  </r>
  <r>
    <n v="1991"/>
    <m/>
    <x v="59"/>
    <m/>
    <x v="7"/>
    <x v="916"/>
    <x v="0"/>
    <m/>
    <x v="3"/>
  </r>
  <r>
    <n v="1992"/>
    <m/>
    <x v="59"/>
    <m/>
    <x v="7"/>
    <x v="916"/>
    <x v="0"/>
    <m/>
    <x v="3"/>
  </r>
  <r>
    <n v="1993"/>
    <m/>
    <x v="59"/>
    <m/>
    <x v="7"/>
    <x v="916"/>
    <x v="0"/>
    <m/>
    <x v="3"/>
  </r>
  <r>
    <n v="1994"/>
    <m/>
    <x v="59"/>
    <m/>
    <x v="7"/>
    <x v="916"/>
    <x v="0"/>
    <m/>
    <x v="3"/>
  </r>
  <r>
    <n v="1995"/>
    <m/>
    <x v="59"/>
    <m/>
    <x v="7"/>
    <x v="916"/>
    <x v="0"/>
    <m/>
    <x v="3"/>
  </r>
  <r>
    <n v="1996"/>
    <m/>
    <x v="59"/>
    <m/>
    <x v="7"/>
    <x v="916"/>
    <x v="0"/>
    <m/>
    <x v="3"/>
  </r>
  <r>
    <n v="1997"/>
    <m/>
    <x v="59"/>
    <m/>
    <x v="7"/>
    <x v="916"/>
    <x v="0"/>
    <m/>
    <x v="3"/>
  </r>
  <r>
    <n v="1998"/>
    <m/>
    <x v="59"/>
    <m/>
    <x v="7"/>
    <x v="916"/>
    <x v="0"/>
    <m/>
    <x v="3"/>
  </r>
  <r>
    <n v="1999"/>
    <m/>
    <x v="59"/>
    <m/>
    <x v="7"/>
    <x v="916"/>
    <x v="0"/>
    <m/>
    <x v="3"/>
  </r>
  <r>
    <n v="2000"/>
    <m/>
    <x v="59"/>
    <m/>
    <x v="7"/>
    <x v="916"/>
    <x v="0"/>
    <m/>
    <x v="3"/>
  </r>
  <r>
    <n v="2001"/>
    <m/>
    <x v="59"/>
    <m/>
    <x v="7"/>
    <x v="916"/>
    <x v="0"/>
    <m/>
    <x v="3"/>
  </r>
  <r>
    <n v="2002"/>
    <m/>
    <x v="59"/>
    <m/>
    <x v="7"/>
    <x v="916"/>
    <x v="0"/>
    <m/>
    <x v="3"/>
  </r>
  <r>
    <n v="2003"/>
    <m/>
    <x v="59"/>
    <m/>
    <x v="7"/>
    <x v="916"/>
    <x v="0"/>
    <m/>
    <x v="3"/>
  </r>
  <r>
    <n v="2004"/>
    <m/>
    <x v="59"/>
    <m/>
    <x v="7"/>
    <x v="916"/>
    <x v="0"/>
    <m/>
    <x v="3"/>
  </r>
  <r>
    <n v="2005"/>
    <m/>
    <x v="59"/>
    <m/>
    <x v="7"/>
    <x v="916"/>
    <x v="0"/>
    <m/>
    <x v="3"/>
  </r>
  <r>
    <n v="2006"/>
    <m/>
    <x v="59"/>
    <m/>
    <x v="7"/>
    <x v="916"/>
    <x v="0"/>
    <m/>
    <x v="3"/>
  </r>
  <r>
    <n v="2007"/>
    <m/>
    <x v="59"/>
    <m/>
    <x v="7"/>
    <x v="916"/>
    <x v="0"/>
    <m/>
    <x v="3"/>
  </r>
  <r>
    <n v="2008"/>
    <m/>
    <x v="59"/>
    <m/>
    <x v="7"/>
    <x v="916"/>
    <x v="0"/>
    <m/>
    <x v="3"/>
  </r>
  <r>
    <n v="2009"/>
    <m/>
    <x v="59"/>
    <m/>
    <x v="7"/>
    <x v="916"/>
    <x v="0"/>
    <m/>
    <x v="3"/>
  </r>
  <r>
    <n v="2010"/>
    <m/>
    <x v="59"/>
    <m/>
    <x v="7"/>
    <x v="916"/>
    <x v="0"/>
    <m/>
    <x v="3"/>
  </r>
  <r>
    <n v="2011"/>
    <m/>
    <x v="59"/>
    <m/>
    <x v="7"/>
    <x v="916"/>
    <x v="0"/>
    <m/>
    <x v="3"/>
  </r>
  <r>
    <n v="2012"/>
    <m/>
    <x v="59"/>
    <m/>
    <x v="7"/>
    <x v="916"/>
    <x v="0"/>
    <m/>
    <x v="3"/>
  </r>
  <r>
    <n v="2013"/>
    <m/>
    <x v="59"/>
    <m/>
    <x v="7"/>
    <x v="916"/>
    <x v="0"/>
    <m/>
    <x v="3"/>
  </r>
  <r>
    <n v="2014"/>
    <m/>
    <x v="59"/>
    <m/>
    <x v="7"/>
    <x v="916"/>
    <x v="0"/>
    <m/>
    <x v="3"/>
  </r>
  <r>
    <n v="2015"/>
    <m/>
    <x v="59"/>
    <m/>
    <x v="7"/>
    <x v="916"/>
    <x v="0"/>
    <m/>
    <x v="3"/>
  </r>
  <r>
    <n v="2016"/>
    <m/>
    <x v="59"/>
    <m/>
    <x v="7"/>
    <x v="916"/>
    <x v="0"/>
    <m/>
    <x v="3"/>
  </r>
  <r>
    <n v="2017"/>
    <m/>
    <x v="59"/>
    <m/>
    <x v="7"/>
    <x v="916"/>
    <x v="0"/>
    <m/>
    <x v="3"/>
  </r>
  <r>
    <n v="2018"/>
    <m/>
    <x v="59"/>
    <m/>
    <x v="7"/>
    <x v="916"/>
    <x v="0"/>
    <m/>
    <x v="3"/>
  </r>
  <r>
    <n v="2019"/>
    <m/>
    <x v="59"/>
    <m/>
    <x v="7"/>
    <x v="916"/>
    <x v="0"/>
    <m/>
    <x v="3"/>
  </r>
  <r>
    <n v="2020"/>
    <m/>
    <x v="59"/>
    <m/>
    <x v="7"/>
    <x v="916"/>
    <x v="0"/>
    <m/>
    <x v="3"/>
  </r>
  <r>
    <n v="2021"/>
    <m/>
    <x v="59"/>
    <m/>
    <x v="7"/>
    <x v="916"/>
    <x v="0"/>
    <m/>
    <x v="3"/>
  </r>
  <r>
    <n v="2022"/>
    <m/>
    <x v="59"/>
    <m/>
    <x v="7"/>
    <x v="916"/>
    <x v="0"/>
    <m/>
    <x v="3"/>
  </r>
  <r>
    <n v="2023"/>
    <m/>
    <x v="59"/>
    <m/>
    <x v="7"/>
    <x v="916"/>
    <x v="0"/>
    <m/>
    <x v="3"/>
  </r>
  <r>
    <n v="2024"/>
    <m/>
    <x v="59"/>
    <m/>
    <x v="7"/>
    <x v="916"/>
    <x v="0"/>
    <m/>
    <x v="3"/>
  </r>
  <r>
    <n v="2025"/>
    <m/>
    <x v="59"/>
    <m/>
    <x v="7"/>
    <x v="916"/>
    <x v="0"/>
    <m/>
    <x v="3"/>
  </r>
  <r>
    <n v="2026"/>
    <m/>
    <x v="59"/>
    <m/>
    <x v="7"/>
    <x v="916"/>
    <x v="0"/>
    <m/>
    <x v="3"/>
  </r>
  <r>
    <n v="2027"/>
    <m/>
    <x v="59"/>
    <m/>
    <x v="7"/>
    <x v="916"/>
    <x v="0"/>
    <m/>
    <x v="3"/>
  </r>
  <r>
    <n v="2028"/>
    <m/>
    <x v="59"/>
    <m/>
    <x v="7"/>
    <x v="916"/>
    <x v="0"/>
    <m/>
    <x v="3"/>
  </r>
  <r>
    <n v="2029"/>
    <m/>
    <x v="59"/>
    <m/>
    <x v="7"/>
    <x v="916"/>
    <x v="0"/>
    <m/>
    <x v="3"/>
  </r>
  <r>
    <n v="2030"/>
    <m/>
    <x v="59"/>
    <m/>
    <x v="7"/>
    <x v="916"/>
    <x v="0"/>
    <m/>
    <x v="3"/>
  </r>
  <r>
    <n v="2031"/>
    <m/>
    <x v="59"/>
    <m/>
    <x v="7"/>
    <x v="916"/>
    <x v="0"/>
    <m/>
    <x v="3"/>
  </r>
  <r>
    <n v="2032"/>
    <m/>
    <x v="59"/>
    <m/>
    <x v="7"/>
    <x v="916"/>
    <x v="0"/>
    <m/>
    <x v="3"/>
  </r>
  <r>
    <n v="2033"/>
    <m/>
    <x v="59"/>
    <m/>
    <x v="7"/>
    <x v="916"/>
    <x v="0"/>
    <m/>
    <x v="3"/>
  </r>
  <r>
    <n v="2034"/>
    <m/>
    <x v="59"/>
    <m/>
    <x v="7"/>
    <x v="916"/>
    <x v="0"/>
    <m/>
    <x v="3"/>
  </r>
  <r>
    <n v="2035"/>
    <m/>
    <x v="59"/>
    <m/>
    <x v="7"/>
    <x v="916"/>
    <x v="0"/>
    <m/>
    <x v="3"/>
  </r>
  <r>
    <n v="2036"/>
    <m/>
    <x v="59"/>
    <m/>
    <x v="7"/>
    <x v="916"/>
    <x v="0"/>
    <m/>
    <x v="3"/>
  </r>
  <r>
    <n v="2037"/>
    <m/>
    <x v="59"/>
    <m/>
    <x v="7"/>
    <x v="916"/>
    <x v="0"/>
    <m/>
    <x v="3"/>
  </r>
  <r>
    <n v="2038"/>
    <m/>
    <x v="59"/>
    <m/>
    <x v="7"/>
    <x v="916"/>
    <x v="0"/>
    <m/>
    <x v="3"/>
  </r>
  <r>
    <n v="2039"/>
    <m/>
    <x v="59"/>
    <m/>
    <x v="7"/>
    <x v="916"/>
    <x v="0"/>
    <m/>
    <x v="3"/>
  </r>
  <r>
    <n v="2040"/>
    <m/>
    <x v="59"/>
    <m/>
    <x v="7"/>
    <x v="916"/>
    <x v="0"/>
    <m/>
    <x v="3"/>
  </r>
  <r>
    <n v="2041"/>
    <m/>
    <x v="59"/>
    <m/>
    <x v="7"/>
    <x v="916"/>
    <x v="0"/>
    <m/>
    <x v="3"/>
  </r>
  <r>
    <n v="2042"/>
    <m/>
    <x v="59"/>
    <m/>
    <x v="7"/>
    <x v="916"/>
    <x v="0"/>
    <m/>
    <x v="3"/>
  </r>
  <r>
    <n v="2043"/>
    <m/>
    <x v="59"/>
    <m/>
    <x v="7"/>
    <x v="916"/>
    <x v="0"/>
    <m/>
    <x v="3"/>
  </r>
  <r>
    <n v="2044"/>
    <m/>
    <x v="59"/>
    <m/>
    <x v="7"/>
    <x v="916"/>
    <x v="0"/>
    <m/>
    <x v="3"/>
  </r>
  <r>
    <n v="2045"/>
    <m/>
    <x v="59"/>
    <m/>
    <x v="7"/>
    <x v="916"/>
    <x v="0"/>
    <m/>
    <x v="3"/>
  </r>
  <r>
    <n v="2046"/>
    <m/>
    <x v="59"/>
    <m/>
    <x v="7"/>
    <x v="916"/>
    <x v="0"/>
    <m/>
    <x v="3"/>
  </r>
  <r>
    <n v="2047"/>
    <m/>
    <x v="59"/>
    <m/>
    <x v="7"/>
    <x v="916"/>
    <x v="0"/>
    <m/>
    <x v="3"/>
  </r>
  <r>
    <n v="2048"/>
    <m/>
    <x v="59"/>
    <m/>
    <x v="7"/>
    <x v="916"/>
    <x v="0"/>
    <m/>
    <x v="3"/>
  </r>
  <r>
    <n v="2049"/>
    <m/>
    <x v="59"/>
    <m/>
    <x v="7"/>
    <x v="916"/>
    <x v="0"/>
    <m/>
    <x v="3"/>
  </r>
  <r>
    <n v="2050"/>
    <m/>
    <x v="59"/>
    <m/>
    <x v="7"/>
    <x v="916"/>
    <x v="0"/>
    <m/>
    <x v="3"/>
  </r>
  <r>
    <n v="2051"/>
    <m/>
    <x v="59"/>
    <m/>
    <x v="7"/>
    <x v="916"/>
    <x v="0"/>
    <m/>
    <x v="3"/>
  </r>
  <r>
    <n v="2052"/>
    <m/>
    <x v="59"/>
    <m/>
    <x v="7"/>
    <x v="916"/>
    <x v="0"/>
    <m/>
    <x v="3"/>
  </r>
  <r>
    <n v="2053"/>
    <m/>
    <x v="59"/>
    <m/>
    <x v="7"/>
    <x v="916"/>
    <x v="0"/>
    <m/>
    <x v="3"/>
  </r>
  <r>
    <n v="2054"/>
    <m/>
    <x v="59"/>
    <m/>
    <x v="7"/>
    <x v="916"/>
    <x v="0"/>
    <m/>
    <x v="3"/>
  </r>
  <r>
    <n v="2055"/>
    <m/>
    <x v="59"/>
    <m/>
    <x v="7"/>
    <x v="916"/>
    <x v="0"/>
    <m/>
    <x v="3"/>
  </r>
  <r>
    <n v="2056"/>
    <m/>
    <x v="59"/>
    <m/>
    <x v="7"/>
    <x v="916"/>
    <x v="0"/>
    <m/>
    <x v="3"/>
  </r>
  <r>
    <n v="2057"/>
    <m/>
    <x v="59"/>
    <m/>
    <x v="7"/>
    <x v="916"/>
    <x v="0"/>
    <m/>
    <x v="3"/>
  </r>
  <r>
    <n v="2058"/>
    <m/>
    <x v="59"/>
    <m/>
    <x v="7"/>
    <x v="916"/>
    <x v="0"/>
    <m/>
    <x v="3"/>
  </r>
  <r>
    <n v="2059"/>
    <m/>
    <x v="59"/>
    <m/>
    <x v="7"/>
    <x v="916"/>
    <x v="0"/>
    <m/>
    <x v="3"/>
  </r>
  <r>
    <n v="2060"/>
    <m/>
    <x v="59"/>
    <m/>
    <x v="7"/>
    <x v="916"/>
    <x v="0"/>
    <m/>
    <x v="3"/>
  </r>
  <r>
    <n v="2061"/>
    <m/>
    <x v="59"/>
    <m/>
    <x v="7"/>
    <x v="916"/>
    <x v="0"/>
    <m/>
    <x v="3"/>
  </r>
  <r>
    <n v="2062"/>
    <m/>
    <x v="59"/>
    <m/>
    <x v="7"/>
    <x v="916"/>
    <x v="0"/>
    <m/>
    <x v="3"/>
  </r>
  <r>
    <n v="2063"/>
    <m/>
    <x v="59"/>
    <m/>
    <x v="7"/>
    <x v="916"/>
    <x v="0"/>
    <m/>
    <x v="3"/>
  </r>
  <r>
    <n v="2064"/>
    <m/>
    <x v="59"/>
    <m/>
    <x v="7"/>
    <x v="916"/>
    <x v="0"/>
    <m/>
    <x v="3"/>
  </r>
  <r>
    <n v="2065"/>
    <m/>
    <x v="59"/>
    <m/>
    <x v="7"/>
    <x v="916"/>
    <x v="0"/>
    <m/>
    <x v="3"/>
  </r>
  <r>
    <n v="2066"/>
    <m/>
    <x v="59"/>
    <m/>
    <x v="7"/>
    <x v="916"/>
    <x v="0"/>
    <m/>
    <x v="3"/>
  </r>
  <r>
    <n v="2067"/>
    <m/>
    <x v="59"/>
    <m/>
    <x v="7"/>
    <x v="916"/>
    <x v="0"/>
    <m/>
    <x v="3"/>
  </r>
  <r>
    <n v="2068"/>
    <m/>
    <x v="59"/>
    <m/>
    <x v="7"/>
    <x v="916"/>
    <x v="0"/>
    <m/>
    <x v="3"/>
  </r>
  <r>
    <n v="2069"/>
    <m/>
    <x v="59"/>
    <m/>
    <x v="7"/>
    <x v="916"/>
    <x v="0"/>
    <m/>
    <x v="3"/>
  </r>
  <r>
    <n v="2070"/>
    <m/>
    <x v="59"/>
    <m/>
    <x v="7"/>
    <x v="916"/>
    <x v="0"/>
    <m/>
    <x v="3"/>
  </r>
  <r>
    <n v="2071"/>
    <m/>
    <x v="59"/>
    <m/>
    <x v="7"/>
    <x v="916"/>
    <x v="0"/>
    <m/>
    <x v="3"/>
  </r>
  <r>
    <n v="2072"/>
    <m/>
    <x v="59"/>
    <m/>
    <x v="7"/>
    <x v="916"/>
    <x v="0"/>
    <m/>
    <x v="3"/>
  </r>
  <r>
    <n v="2073"/>
    <m/>
    <x v="59"/>
    <m/>
    <x v="7"/>
    <x v="916"/>
    <x v="0"/>
    <m/>
    <x v="3"/>
  </r>
  <r>
    <n v="2074"/>
    <m/>
    <x v="59"/>
    <m/>
    <x v="7"/>
    <x v="916"/>
    <x v="0"/>
    <m/>
    <x v="3"/>
  </r>
  <r>
    <n v="2075"/>
    <m/>
    <x v="59"/>
    <m/>
    <x v="7"/>
    <x v="916"/>
    <x v="0"/>
    <m/>
    <x v="3"/>
  </r>
  <r>
    <n v="2076"/>
    <m/>
    <x v="59"/>
    <m/>
    <x v="7"/>
    <x v="916"/>
    <x v="0"/>
    <m/>
    <x v="3"/>
  </r>
  <r>
    <n v="2077"/>
    <m/>
    <x v="59"/>
    <m/>
    <x v="7"/>
    <x v="916"/>
    <x v="0"/>
    <m/>
    <x v="3"/>
  </r>
  <r>
    <n v="2078"/>
    <m/>
    <x v="59"/>
    <m/>
    <x v="7"/>
    <x v="916"/>
    <x v="0"/>
    <m/>
    <x v="3"/>
  </r>
  <r>
    <n v="2079"/>
    <m/>
    <x v="59"/>
    <m/>
    <x v="7"/>
    <x v="916"/>
    <x v="0"/>
    <m/>
    <x v="3"/>
  </r>
  <r>
    <n v="2080"/>
    <m/>
    <x v="59"/>
    <m/>
    <x v="7"/>
    <x v="916"/>
    <x v="0"/>
    <m/>
    <x v="3"/>
  </r>
  <r>
    <n v="2081"/>
    <m/>
    <x v="59"/>
    <m/>
    <x v="7"/>
    <x v="916"/>
    <x v="0"/>
    <m/>
    <x v="3"/>
  </r>
  <r>
    <n v="2082"/>
    <m/>
    <x v="59"/>
    <m/>
    <x v="7"/>
    <x v="916"/>
    <x v="0"/>
    <m/>
    <x v="3"/>
  </r>
  <r>
    <n v="2083"/>
    <m/>
    <x v="59"/>
    <m/>
    <x v="7"/>
    <x v="916"/>
    <x v="0"/>
    <m/>
    <x v="3"/>
  </r>
  <r>
    <n v="2084"/>
    <m/>
    <x v="59"/>
    <m/>
    <x v="7"/>
    <x v="916"/>
    <x v="0"/>
    <m/>
    <x v="3"/>
  </r>
  <r>
    <n v="2085"/>
    <m/>
    <x v="59"/>
    <m/>
    <x v="7"/>
    <x v="916"/>
    <x v="0"/>
    <m/>
    <x v="3"/>
  </r>
  <r>
    <n v="2086"/>
    <m/>
    <x v="59"/>
    <m/>
    <x v="7"/>
    <x v="916"/>
    <x v="0"/>
    <m/>
    <x v="3"/>
  </r>
  <r>
    <n v="2087"/>
    <m/>
    <x v="59"/>
    <m/>
    <x v="7"/>
    <x v="916"/>
    <x v="0"/>
    <m/>
    <x v="3"/>
  </r>
  <r>
    <n v="2088"/>
    <m/>
    <x v="59"/>
    <m/>
    <x v="7"/>
    <x v="916"/>
    <x v="0"/>
    <m/>
    <x v="3"/>
  </r>
  <r>
    <n v="2089"/>
    <m/>
    <x v="59"/>
    <m/>
    <x v="7"/>
    <x v="916"/>
    <x v="0"/>
    <m/>
    <x v="3"/>
  </r>
  <r>
    <n v="2090"/>
    <m/>
    <x v="59"/>
    <m/>
    <x v="7"/>
    <x v="916"/>
    <x v="0"/>
    <m/>
    <x v="3"/>
  </r>
  <r>
    <n v="2091"/>
    <m/>
    <x v="59"/>
    <m/>
    <x v="7"/>
    <x v="916"/>
    <x v="0"/>
    <m/>
    <x v="3"/>
  </r>
  <r>
    <n v="2092"/>
    <m/>
    <x v="59"/>
    <m/>
    <x v="7"/>
    <x v="916"/>
    <x v="0"/>
    <m/>
    <x v="3"/>
  </r>
  <r>
    <n v="2093"/>
    <m/>
    <x v="59"/>
    <m/>
    <x v="7"/>
    <x v="916"/>
    <x v="0"/>
    <m/>
    <x v="3"/>
  </r>
  <r>
    <n v="2094"/>
    <m/>
    <x v="59"/>
    <m/>
    <x v="7"/>
    <x v="916"/>
    <x v="0"/>
    <m/>
    <x v="3"/>
  </r>
  <r>
    <n v="2095"/>
    <m/>
    <x v="59"/>
    <m/>
    <x v="7"/>
    <x v="916"/>
    <x v="0"/>
    <m/>
    <x v="3"/>
  </r>
  <r>
    <n v="2096"/>
    <m/>
    <x v="59"/>
    <m/>
    <x v="7"/>
    <x v="916"/>
    <x v="0"/>
    <m/>
    <x v="3"/>
  </r>
  <r>
    <n v="2097"/>
    <m/>
    <x v="59"/>
    <m/>
    <x v="7"/>
    <x v="916"/>
    <x v="0"/>
    <m/>
    <x v="3"/>
  </r>
  <r>
    <n v="2098"/>
    <m/>
    <x v="59"/>
    <m/>
    <x v="7"/>
    <x v="916"/>
    <x v="0"/>
    <m/>
    <x v="3"/>
  </r>
  <r>
    <n v="2099"/>
    <m/>
    <x v="59"/>
    <m/>
    <x v="7"/>
    <x v="916"/>
    <x v="0"/>
    <m/>
    <x v="3"/>
  </r>
  <r>
    <n v="2100"/>
    <m/>
    <x v="59"/>
    <m/>
    <x v="7"/>
    <x v="916"/>
    <x v="0"/>
    <m/>
    <x v="3"/>
  </r>
  <r>
    <n v="2101"/>
    <m/>
    <x v="59"/>
    <m/>
    <x v="7"/>
    <x v="916"/>
    <x v="0"/>
    <m/>
    <x v="3"/>
  </r>
  <r>
    <n v="2102"/>
    <m/>
    <x v="59"/>
    <m/>
    <x v="7"/>
    <x v="916"/>
    <x v="0"/>
    <m/>
    <x v="3"/>
  </r>
  <r>
    <n v="2103"/>
    <m/>
    <x v="59"/>
    <m/>
    <x v="7"/>
    <x v="916"/>
    <x v="0"/>
    <m/>
    <x v="3"/>
  </r>
  <r>
    <n v="2104"/>
    <m/>
    <x v="59"/>
    <m/>
    <x v="7"/>
    <x v="916"/>
    <x v="0"/>
    <m/>
    <x v="3"/>
  </r>
  <r>
    <n v="2105"/>
    <m/>
    <x v="59"/>
    <m/>
    <x v="7"/>
    <x v="916"/>
    <x v="0"/>
    <m/>
    <x v="3"/>
  </r>
  <r>
    <n v="2106"/>
    <m/>
    <x v="59"/>
    <m/>
    <x v="7"/>
    <x v="916"/>
    <x v="0"/>
    <m/>
    <x v="3"/>
  </r>
  <r>
    <n v="2107"/>
    <m/>
    <x v="59"/>
    <m/>
    <x v="7"/>
    <x v="916"/>
    <x v="0"/>
    <m/>
    <x v="3"/>
  </r>
  <r>
    <n v="2108"/>
    <m/>
    <x v="59"/>
    <m/>
    <x v="7"/>
    <x v="916"/>
    <x v="0"/>
    <m/>
    <x v="3"/>
  </r>
  <r>
    <n v="2109"/>
    <m/>
    <x v="59"/>
    <m/>
    <x v="7"/>
    <x v="916"/>
    <x v="0"/>
    <m/>
    <x v="3"/>
  </r>
  <r>
    <n v="2110"/>
    <m/>
    <x v="59"/>
    <m/>
    <x v="7"/>
    <x v="916"/>
    <x v="0"/>
    <m/>
    <x v="3"/>
  </r>
  <r>
    <n v="2111"/>
    <m/>
    <x v="59"/>
    <m/>
    <x v="7"/>
    <x v="916"/>
    <x v="0"/>
    <m/>
    <x v="3"/>
  </r>
  <r>
    <n v="2112"/>
    <m/>
    <x v="59"/>
    <m/>
    <x v="7"/>
    <x v="916"/>
    <x v="0"/>
    <m/>
    <x v="3"/>
  </r>
  <r>
    <n v="2113"/>
    <m/>
    <x v="59"/>
    <m/>
    <x v="7"/>
    <x v="916"/>
    <x v="0"/>
    <m/>
    <x v="3"/>
  </r>
  <r>
    <n v="2114"/>
    <m/>
    <x v="59"/>
    <m/>
    <x v="7"/>
    <x v="916"/>
    <x v="0"/>
    <m/>
    <x v="3"/>
  </r>
  <r>
    <n v="2115"/>
    <m/>
    <x v="59"/>
    <m/>
    <x v="7"/>
    <x v="916"/>
    <x v="0"/>
    <m/>
    <x v="3"/>
  </r>
  <r>
    <n v="2116"/>
    <m/>
    <x v="59"/>
    <m/>
    <x v="7"/>
    <x v="916"/>
    <x v="0"/>
    <m/>
    <x v="3"/>
  </r>
  <r>
    <n v="2117"/>
    <m/>
    <x v="59"/>
    <m/>
    <x v="7"/>
    <x v="916"/>
    <x v="0"/>
    <m/>
    <x v="3"/>
  </r>
  <r>
    <n v="2118"/>
    <m/>
    <x v="59"/>
    <m/>
    <x v="7"/>
    <x v="916"/>
    <x v="0"/>
    <m/>
    <x v="3"/>
  </r>
  <r>
    <n v="2119"/>
    <m/>
    <x v="59"/>
    <m/>
    <x v="7"/>
    <x v="916"/>
    <x v="0"/>
    <m/>
    <x v="3"/>
  </r>
  <r>
    <n v="2120"/>
    <m/>
    <x v="59"/>
    <m/>
    <x v="7"/>
    <x v="916"/>
    <x v="0"/>
    <m/>
    <x v="3"/>
  </r>
  <r>
    <n v="2121"/>
    <m/>
    <x v="59"/>
    <m/>
    <x v="7"/>
    <x v="916"/>
    <x v="0"/>
    <m/>
    <x v="3"/>
  </r>
  <r>
    <n v="2122"/>
    <m/>
    <x v="59"/>
    <m/>
    <x v="7"/>
    <x v="916"/>
    <x v="0"/>
    <m/>
    <x v="3"/>
  </r>
  <r>
    <n v="2123"/>
    <m/>
    <x v="59"/>
    <m/>
    <x v="7"/>
    <x v="916"/>
    <x v="0"/>
    <m/>
    <x v="3"/>
  </r>
  <r>
    <n v="2124"/>
    <m/>
    <x v="59"/>
    <m/>
    <x v="7"/>
    <x v="916"/>
    <x v="0"/>
    <m/>
    <x v="3"/>
  </r>
  <r>
    <n v="2125"/>
    <m/>
    <x v="59"/>
    <m/>
    <x v="7"/>
    <x v="916"/>
    <x v="0"/>
    <m/>
    <x v="3"/>
  </r>
  <r>
    <n v="2126"/>
    <m/>
    <x v="59"/>
    <m/>
    <x v="7"/>
    <x v="916"/>
    <x v="0"/>
    <m/>
    <x v="3"/>
  </r>
  <r>
    <n v="2127"/>
    <m/>
    <x v="59"/>
    <m/>
    <x v="7"/>
    <x v="916"/>
    <x v="0"/>
    <m/>
    <x v="3"/>
  </r>
  <r>
    <n v="2128"/>
    <m/>
    <x v="59"/>
    <m/>
    <x v="7"/>
    <x v="916"/>
    <x v="0"/>
    <m/>
    <x v="3"/>
  </r>
  <r>
    <n v="2129"/>
    <m/>
    <x v="59"/>
    <m/>
    <x v="7"/>
    <x v="916"/>
    <x v="0"/>
    <m/>
    <x v="3"/>
  </r>
  <r>
    <n v="2130"/>
    <m/>
    <x v="59"/>
    <m/>
    <x v="7"/>
    <x v="916"/>
    <x v="0"/>
    <m/>
    <x v="3"/>
  </r>
  <r>
    <n v="2131"/>
    <m/>
    <x v="59"/>
    <m/>
    <x v="7"/>
    <x v="916"/>
    <x v="0"/>
    <m/>
    <x v="3"/>
  </r>
  <r>
    <n v="2132"/>
    <m/>
    <x v="59"/>
    <m/>
    <x v="7"/>
    <x v="916"/>
    <x v="0"/>
    <m/>
    <x v="3"/>
  </r>
  <r>
    <n v="2133"/>
    <m/>
    <x v="59"/>
    <m/>
    <x v="7"/>
    <x v="916"/>
    <x v="0"/>
    <m/>
    <x v="3"/>
  </r>
  <r>
    <n v="2134"/>
    <m/>
    <x v="59"/>
    <m/>
    <x v="7"/>
    <x v="916"/>
    <x v="0"/>
    <m/>
    <x v="3"/>
  </r>
  <r>
    <n v="2135"/>
    <m/>
    <x v="59"/>
    <m/>
    <x v="7"/>
    <x v="916"/>
    <x v="0"/>
    <m/>
    <x v="3"/>
  </r>
  <r>
    <n v="2136"/>
    <m/>
    <x v="59"/>
    <m/>
    <x v="7"/>
    <x v="916"/>
    <x v="0"/>
    <m/>
    <x v="3"/>
  </r>
  <r>
    <n v="2137"/>
    <m/>
    <x v="59"/>
    <m/>
    <x v="7"/>
    <x v="916"/>
    <x v="0"/>
    <m/>
    <x v="3"/>
  </r>
  <r>
    <n v="2138"/>
    <m/>
    <x v="59"/>
    <m/>
    <x v="7"/>
    <x v="916"/>
    <x v="0"/>
    <m/>
    <x v="3"/>
  </r>
  <r>
    <n v="2139"/>
    <m/>
    <x v="59"/>
    <m/>
    <x v="7"/>
    <x v="916"/>
    <x v="0"/>
    <m/>
    <x v="3"/>
  </r>
  <r>
    <n v="2140"/>
    <m/>
    <x v="59"/>
    <m/>
    <x v="7"/>
    <x v="916"/>
    <x v="0"/>
    <m/>
    <x v="3"/>
  </r>
  <r>
    <n v="2141"/>
    <m/>
    <x v="59"/>
    <m/>
    <x v="7"/>
    <x v="916"/>
    <x v="0"/>
    <m/>
    <x v="3"/>
  </r>
  <r>
    <n v="2142"/>
    <m/>
    <x v="59"/>
    <m/>
    <x v="7"/>
    <x v="916"/>
    <x v="0"/>
    <m/>
    <x v="3"/>
  </r>
  <r>
    <n v="2143"/>
    <m/>
    <x v="59"/>
    <m/>
    <x v="7"/>
    <x v="916"/>
    <x v="0"/>
    <m/>
    <x v="3"/>
  </r>
  <r>
    <n v="2144"/>
    <m/>
    <x v="59"/>
    <m/>
    <x v="7"/>
    <x v="916"/>
    <x v="0"/>
    <m/>
    <x v="3"/>
  </r>
  <r>
    <n v="2145"/>
    <m/>
    <x v="59"/>
    <m/>
    <x v="7"/>
    <x v="916"/>
    <x v="0"/>
    <m/>
    <x v="3"/>
  </r>
  <r>
    <n v="2146"/>
    <m/>
    <x v="59"/>
    <m/>
    <x v="7"/>
    <x v="916"/>
    <x v="0"/>
    <m/>
    <x v="3"/>
  </r>
  <r>
    <n v="2147"/>
    <m/>
    <x v="59"/>
    <m/>
    <x v="7"/>
    <x v="916"/>
    <x v="0"/>
    <m/>
    <x v="3"/>
  </r>
  <r>
    <n v="2148"/>
    <m/>
    <x v="59"/>
    <m/>
    <x v="7"/>
    <x v="916"/>
    <x v="0"/>
    <m/>
    <x v="3"/>
  </r>
  <r>
    <n v="2149"/>
    <m/>
    <x v="59"/>
    <m/>
    <x v="7"/>
    <x v="916"/>
    <x v="0"/>
    <m/>
    <x v="3"/>
  </r>
  <r>
    <n v="2150"/>
    <m/>
    <x v="59"/>
    <m/>
    <x v="7"/>
    <x v="916"/>
    <x v="0"/>
    <m/>
    <x v="3"/>
  </r>
  <r>
    <n v="2151"/>
    <m/>
    <x v="59"/>
    <m/>
    <x v="7"/>
    <x v="916"/>
    <x v="0"/>
    <m/>
    <x v="3"/>
  </r>
  <r>
    <n v="2152"/>
    <m/>
    <x v="59"/>
    <m/>
    <x v="7"/>
    <x v="916"/>
    <x v="0"/>
    <m/>
    <x v="3"/>
  </r>
  <r>
    <n v="2153"/>
    <m/>
    <x v="59"/>
    <m/>
    <x v="7"/>
    <x v="916"/>
    <x v="0"/>
    <m/>
    <x v="3"/>
  </r>
  <r>
    <n v="2154"/>
    <m/>
    <x v="59"/>
    <m/>
    <x v="7"/>
    <x v="916"/>
    <x v="0"/>
    <m/>
    <x v="3"/>
  </r>
  <r>
    <n v="2155"/>
    <m/>
    <x v="59"/>
    <m/>
    <x v="7"/>
    <x v="916"/>
    <x v="0"/>
    <m/>
    <x v="3"/>
  </r>
  <r>
    <n v="2156"/>
    <m/>
    <x v="59"/>
    <m/>
    <x v="7"/>
    <x v="916"/>
    <x v="0"/>
    <m/>
    <x v="3"/>
  </r>
  <r>
    <n v="2157"/>
    <m/>
    <x v="59"/>
    <m/>
    <x v="7"/>
    <x v="916"/>
    <x v="0"/>
    <m/>
    <x v="3"/>
  </r>
  <r>
    <n v="2158"/>
    <m/>
    <x v="59"/>
    <m/>
    <x v="7"/>
    <x v="916"/>
    <x v="0"/>
    <m/>
    <x v="3"/>
  </r>
  <r>
    <n v="2159"/>
    <m/>
    <x v="59"/>
    <m/>
    <x v="7"/>
    <x v="916"/>
    <x v="0"/>
    <m/>
    <x v="3"/>
  </r>
  <r>
    <n v="2160"/>
    <m/>
    <x v="59"/>
    <m/>
    <x v="7"/>
    <x v="916"/>
    <x v="0"/>
    <m/>
    <x v="3"/>
  </r>
  <r>
    <n v="2161"/>
    <m/>
    <x v="59"/>
    <m/>
    <x v="7"/>
    <x v="916"/>
    <x v="0"/>
    <m/>
    <x v="3"/>
  </r>
  <r>
    <n v="2162"/>
    <m/>
    <x v="59"/>
    <m/>
    <x v="7"/>
    <x v="916"/>
    <x v="0"/>
    <m/>
    <x v="3"/>
  </r>
  <r>
    <n v="2163"/>
    <m/>
    <x v="59"/>
    <m/>
    <x v="7"/>
    <x v="916"/>
    <x v="0"/>
    <m/>
    <x v="3"/>
  </r>
  <r>
    <n v="2164"/>
    <m/>
    <x v="59"/>
    <m/>
    <x v="7"/>
    <x v="916"/>
    <x v="0"/>
    <m/>
    <x v="3"/>
  </r>
  <r>
    <n v="2165"/>
    <m/>
    <x v="59"/>
    <m/>
    <x v="7"/>
    <x v="916"/>
    <x v="0"/>
    <m/>
    <x v="3"/>
  </r>
  <r>
    <n v="2166"/>
    <m/>
    <x v="59"/>
    <m/>
    <x v="7"/>
    <x v="916"/>
    <x v="0"/>
    <m/>
    <x v="3"/>
  </r>
  <r>
    <n v="2167"/>
    <m/>
    <x v="59"/>
    <m/>
    <x v="7"/>
    <x v="916"/>
    <x v="0"/>
    <m/>
    <x v="3"/>
  </r>
  <r>
    <n v="2168"/>
    <m/>
    <x v="59"/>
    <m/>
    <x v="7"/>
    <x v="916"/>
    <x v="0"/>
    <m/>
    <x v="3"/>
  </r>
  <r>
    <n v="2169"/>
    <m/>
    <x v="59"/>
    <m/>
    <x v="7"/>
    <x v="916"/>
    <x v="0"/>
    <m/>
    <x v="3"/>
  </r>
  <r>
    <n v="2170"/>
    <m/>
    <x v="59"/>
    <m/>
    <x v="7"/>
    <x v="916"/>
    <x v="0"/>
    <m/>
    <x v="3"/>
  </r>
  <r>
    <n v="2171"/>
    <m/>
    <x v="59"/>
    <m/>
    <x v="7"/>
    <x v="916"/>
    <x v="0"/>
    <m/>
    <x v="3"/>
  </r>
  <r>
    <n v="2172"/>
    <m/>
    <x v="59"/>
    <m/>
    <x v="7"/>
    <x v="916"/>
    <x v="0"/>
    <m/>
    <x v="3"/>
  </r>
  <r>
    <n v="2173"/>
    <m/>
    <x v="59"/>
    <m/>
    <x v="7"/>
    <x v="916"/>
    <x v="0"/>
    <m/>
    <x v="3"/>
  </r>
  <r>
    <n v="2174"/>
    <m/>
    <x v="59"/>
    <m/>
    <x v="7"/>
    <x v="916"/>
    <x v="0"/>
    <m/>
    <x v="3"/>
  </r>
  <r>
    <n v="2175"/>
    <m/>
    <x v="59"/>
    <m/>
    <x v="7"/>
    <x v="916"/>
    <x v="0"/>
    <m/>
    <x v="3"/>
  </r>
  <r>
    <n v="2176"/>
    <m/>
    <x v="59"/>
    <m/>
    <x v="7"/>
    <x v="916"/>
    <x v="0"/>
    <m/>
    <x v="3"/>
  </r>
  <r>
    <n v="2177"/>
    <m/>
    <x v="59"/>
    <m/>
    <x v="7"/>
    <x v="916"/>
    <x v="0"/>
    <m/>
    <x v="3"/>
  </r>
  <r>
    <n v="2178"/>
    <m/>
    <x v="59"/>
    <m/>
    <x v="7"/>
    <x v="916"/>
    <x v="0"/>
    <m/>
    <x v="3"/>
  </r>
  <r>
    <n v="2179"/>
    <m/>
    <x v="59"/>
    <m/>
    <x v="7"/>
    <x v="916"/>
    <x v="0"/>
    <m/>
    <x v="3"/>
  </r>
  <r>
    <n v="2180"/>
    <m/>
    <x v="59"/>
    <m/>
    <x v="7"/>
    <x v="916"/>
    <x v="0"/>
    <m/>
    <x v="3"/>
  </r>
  <r>
    <n v="2181"/>
    <m/>
    <x v="59"/>
    <m/>
    <x v="7"/>
    <x v="916"/>
    <x v="0"/>
    <m/>
    <x v="3"/>
  </r>
  <r>
    <n v="2182"/>
    <m/>
    <x v="59"/>
    <m/>
    <x v="7"/>
    <x v="916"/>
    <x v="0"/>
    <m/>
    <x v="3"/>
  </r>
  <r>
    <n v="2183"/>
    <m/>
    <x v="59"/>
    <m/>
    <x v="7"/>
    <x v="916"/>
    <x v="0"/>
    <m/>
    <x v="3"/>
  </r>
  <r>
    <n v="2184"/>
    <m/>
    <x v="59"/>
    <m/>
    <x v="7"/>
    <x v="916"/>
    <x v="0"/>
    <m/>
    <x v="3"/>
  </r>
  <r>
    <n v="2185"/>
    <m/>
    <x v="59"/>
    <m/>
    <x v="7"/>
    <x v="916"/>
    <x v="0"/>
    <m/>
    <x v="3"/>
  </r>
  <r>
    <n v="2186"/>
    <m/>
    <x v="59"/>
    <m/>
    <x v="7"/>
    <x v="916"/>
    <x v="0"/>
    <m/>
    <x v="3"/>
  </r>
  <r>
    <n v="2187"/>
    <m/>
    <x v="59"/>
    <m/>
    <x v="7"/>
    <x v="916"/>
    <x v="0"/>
    <m/>
    <x v="3"/>
  </r>
  <r>
    <n v="2188"/>
    <m/>
    <x v="59"/>
    <m/>
    <x v="7"/>
    <x v="916"/>
    <x v="0"/>
    <m/>
    <x v="3"/>
  </r>
  <r>
    <n v="2189"/>
    <m/>
    <x v="59"/>
    <m/>
    <x v="7"/>
    <x v="916"/>
    <x v="0"/>
    <m/>
    <x v="3"/>
  </r>
  <r>
    <n v="2190"/>
    <m/>
    <x v="59"/>
    <m/>
    <x v="7"/>
    <x v="916"/>
    <x v="0"/>
    <m/>
    <x v="3"/>
  </r>
  <r>
    <n v="2191"/>
    <m/>
    <x v="59"/>
    <m/>
    <x v="7"/>
    <x v="916"/>
    <x v="0"/>
    <m/>
    <x v="3"/>
  </r>
  <r>
    <n v="2192"/>
    <m/>
    <x v="59"/>
    <m/>
    <x v="7"/>
    <x v="916"/>
    <x v="0"/>
    <m/>
    <x v="3"/>
  </r>
  <r>
    <n v="2193"/>
    <m/>
    <x v="59"/>
    <m/>
    <x v="7"/>
    <x v="916"/>
    <x v="0"/>
    <m/>
    <x v="3"/>
  </r>
  <r>
    <n v="2194"/>
    <m/>
    <x v="59"/>
    <m/>
    <x v="7"/>
    <x v="916"/>
    <x v="0"/>
    <m/>
    <x v="3"/>
  </r>
  <r>
    <n v="2195"/>
    <m/>
    <x v="59"/>
    <m/>
    <x v="7"/>
    <x v="916"/>
    <x v="0"/>
    <m/>
    <x v="3"/>
  </r>
  <r>
    <n v="2196"/>
    <m/>
    <x v="59"/>
    <m/>
    <x v="7"/>
    <x v="916"/>
    <x v="0"/>
    <m/>
    <x v="3"/>
  </r>
  <r>
    <n v="2197"/>
    <m/>
    <x v="59"/>
    <m/>
    <x v="7"/>
    <x v="916"/>
    <x v="0"/>
    <m/>
    <x v="3"/>
  </r>
  <r>
    <n v="2198"/>
    <m/>
    <x v="59"/>
    <m/>
    <x v="7"/>
    <x v="916"/>
    <x v="0"/>
    <m/>
    <x v="3"/>
  </r>
  <r>
    <n v="2199"/>
    <m/>
    <x v="59"/>
    <m/>
    <x v="7"/>
    <x v="916"/>
    <x v="0"/>
    <m/>
    <x v="3"/>
  </r>
  <r>
    <n v="2200"/>
    <m/>
    <x v="59"/>
    <m/>
    <x v="7"/>
    <x v="916"/>
    <x v="0"/>
    <m/>
    <x v="3"/>
  </r>
  <r>
    <n v="2201"/>
    <m/>
    <x v="59"/>
    <m/>
    <x v="7"/>
    <x v="916"/>
    <x v="0"/>
    <m/>
    <x v="3"/>
  </r>
  <r>
    <n v="2202"/>
    <m/>
    <x v="59"/>
    <m/>
    <x v="7"/>
    <x v="916"/>
    <x v="0"/>
    <m/>
    <x v="3"/>
  </r>
  <r>
    <n v="2203"/>
    <m/>
    <x v="59"/>
    <m/>
    <x v="7"/>
    <x v="916"/>
    <x v="0"/>
    <m/>
    <x v="3"/>
  </r>
  <r>
    <n v="2204"/>
    <m/>
    <x v="59"/>
    <m/>
    <x v="7"/>
    <x v="916"/>
    <x v="0"/>
    <m/>
    <x v="3"/>
  </r>
  <r>
    <n v="2205"/>
    <m/>
    <x v="59"/>
    <m/>
    <x v="7"/>
    <x v="916"/>
    <x v="0"/>
    <m/>
    <x v="3"/>
  </r>
  <r>
    <n v="2206"/>
    <m/>
    <x v="59"/>
    <m/>
    <x v="7"/>
    <x v="916"/>
    <x v="0"/>
    <m/>
    <x v="3"/>
  </r>
  <r>
    <n v="2207"/>
    <m/>
    <x v="59"/>
    <m/>
    <x v="7"/>
    <x v="916"/>
    <x v="0"/>
    <m/>
    <x v="3"/>
  </r>
  <r>
    <n v="2208"/>
    <m/>
    <x v="59"/>
    <m/>
    <x v="7"/>
    <x v="916"/>
    <x v="0"/>
    <m/>
    <x v="3"/>
  </r>
  <r>
    <n v="2209"/>
    <m/>
    <x v="59"/>
    <m/>
    <x v="7"/>
    <x v="916"/>
    <x v="0"/>
    <m/>
    <x v="3"/>
  </r>
  <r>
    <n v="2210"/>
    <m/>
    <x v="59"/>
    <m/>
    <x v="7"/>
    <x v="916"/>
    <x v="0"/>
    <m/>
    <x v="3"/>
  </r>
  <r>
    <n v="2211"/>
    <m/>
    <x v="59"/>
    <m/>
    <x v="7"/>
    <x v="916"/>
    <x v="0"/>
    <m/>
    <x v="3"/>
  </r>
  <r>
    <n v="2212"/>
    <m/>
    <x v="59"/>
    <m/>
    <x v="7"/>
    <x v="916"/>
    <x v="0"/>
    <m/>
    <x v="3"/>
  </r>
  <r>
    <n v="2213"/>
    <m/>
    <x v="59"/>
    <m/>
    <x v="7"/>
    <x v="916"/>
    <x v="0"/>
    <m/>
    <x v="3"/>
  </r>
  <r>
    <n v="2214"/>
    <m/>
    <x v="59"/>
    <m/>
    <x v="7"/>
    <x v="916"/>
    <x v="0"/>
    <m/>
    <x v="3"/>
  </r>
  <r>
    <n v="2215"/>
    <m/>
    <x v="59"/>
    <m/>
    <x v="7"/>
    <x v="916"/>
    <x v="0"/>
    <m/>
    <x v="3"/>
  </r>
  <r>
    <n v="2216"/>
    <m/>
    <x v="59"/>
    <m/>
    <x v="7"/>
    <x v="916"/>
    <x v="0"/>
    <m/>
    <x v="3"/>
  </r>
  <r>
    <n v="2217"/>
    <m/>
    <x v="59"/>
    <m/>
    <x v="7"/>
    <x v="916"/>
    <x v="0"/>
    <m/>
    <x v="3"/>
  </r>
  <r>
    <n v="2218"/>
    <m/>
    <x v="59"/>
    <m/>
    <x v="7"/>
    <x v="916"/>
    <x v="0"/>
    <m/>
    <x v="3"/>
  </r>
  <r>
    <n v="2219"/>
    <m/>
    <x v="59"/>
    <m/>
    <x v="7"/>
    <x v="916"/>
    <x v="0"/>
    <m/>
    <x v="3"/>
  </r>
  <r>
    <n v="2220"/>
    <m/>
    <x v="59"/>
    <m/>
    <x v="7"/>
    <x v="916"/>
    <x v="0"/>
    <m/>
    <x v="3"/>
  </r>
  <r>
    <n v="2221"/>
    <m/>
    <x v="59"/>
    <m/>
    <x v="7"/>
    <x v="916"/>
    <x v="0"/>
    <m/>
    <x v="3"/>
  </r>
  <r>
    <n v="2222"/>
    <m/>
    <x v="59"/>
    <m/>
    <x v="7"/>
    <x v="916"/>
    <x v="0"/>
    <m/>
    <x v="3"/>
  </r>
  <r>
    <n v="2223"/>
    <m/>
    <x v="59"/>
    <m/>
    <x v="7"/>
    <x v="916"/>
    <x v="0"/>
    <m/>
    <x v="3"/>
  </r>
  <r>
    <n v="2224"/>
    <m/>
    <x v="59"/>
    <m/>
    <x v="7"/>
    <x v="916"/>
    <x v="0"/>
    <m/>
    <x v="3"/>
  </r>
  <r>
    <n v="2225"/>
    <m/>
    <x v="59"/>
    <m/>
    <x v="7"/>
    <x v="916"/>
    <x v="0"/>
    <m/>
    <x v="3"/>
  </r>
  <r>
    <n v="2226"/>
    <m/>
    <x v="59"/>
    <m/>
    <x v="7"/>
    <x v="916"/>
    <x v="0"/>
    <m/>
    <x v="3"/>
  </r>
  <r>
    <n v="2227"/>
    <m/>
    <x v="59"/>
    <m/>
    <x v="7"/>
    <x v="916"/>
    <x v="0"/>
    <m/>
    <x v="3"/>
  </r>
  <r>
    <n v="2228"/>
    <m/>
    <x v="59"/>
    <m/>
    <x v="7"/>
    <x v="916"/>
    <x v="0"/>
    <m/>
    <x v="3"/>
  </r>
  <r>
    <n v="2229"/>
    <m/>
    <x v="59"/>
    <m/>
    <x v="7"/>
    <x v="916"/>
    <x v="0"/>
    <m/>
    <x v="3"/>
  </r>
  <r>
    <n v="2230"/>
    <m/>
    <x v="59"/>
    <m/>
    <x v="7"/>
    <x v="916"/>
    <x v="0"/>
    <m/>
    <x v="3"/>
  </r>
  <r>
    <n v="2231"/>
    <m/>
    <x v="59"/>
    <m/>
    <x v="7"/>
    <x v="916"/>
    <x v="0"/>
    <m/>
    <x v="3"/>
  </r>
  <r>
    <n v="2232"/>
    <m/>
    <x v="59"/>
    <m/>
    <x v="7"/>
    <x v="916"/>
    <x v="0"/>
    <m/>
    <x v="3"/>
  </r>
  <r>
    <n v="2233"/>
    <m/>
    <x v="59"/>
    <m/>
    <x v="7"/>
    <x v="916"/>
    <x v="0"/>
    <m/>
    <x v="3"/>
  </r>
  <r>
    <n v="2234"/>
    <m/>
    <x v="59"/>
    <m/>
    <x v="7"/>
    <x v="916"/>
    <x v="0"/>
    <m/>
    <x v="3"/>
  </r>
  <r>
    <n v="2235"/>
    <m/>
    <x v="59"/>
    <m/>
    <x v="7"/>
    <x v="916"/>
    <x v="0"/>
    <m/>
    <x v="3"/>
  </r>
  <r>
    <n v="2236"/>
    <m/>
    <x v="59"/>
    <m/>
    <x v="7"/>
    <x v="916"/>
    <x v="0"/>
    <m/>
    <x v="3"/>
  </r>
  <r>
    <n v="2237"/>
    <m/>
    <x v="59"/>
    <m/>
    <x v="7"/>
    <x v="916"/>
    <x v="0"/>
    <m/>
    <x v="3"/>
  </r>
  <r>
    <n v="2238"/>
    <m/>
    <x v="59"/>
    <m/>
    <x v="7"/>
    <x v="916"/>
    <x v="0"/>
    <m/>
    <x v="3"/>
  </r>
  <r>
    <n v="2239"/>
    <m/>
    <x v="59"/>
    <m/>
    <x v="7"/>
    <x v="916"/>
    <x v="0"/>
    <m/>
    <x v="3"/>
  </r>
  <r>
    <n v="2240"/>
    <m/>
    <x v="59"/>
    <m/>
    <x v="7"/>
    <x v="916"/>
    <x v="0"/>
    <m/>
    <x v="3"/>
  </r>
  <r>
    <n v="2241"/>
    <m/>
    <x v="59"/>
    <m/>
    <x v="7"/>
    <x v="916"/>
    <x v="0"/>
    <m/>
    <x v="3"/>
  </r>
  <r>
    <n v="2242"/>
    <m/>
    <x v="59"/>
    <m/>
    <x v="7"/>
    <x v="916"/>
    <x v="0"/>
    <m/>
    <x v="3"/>
  </r>
  <r>
    <n v="2243"/>
    <m/>
    <x v="59"/>
    <m/>
    <x v="7"/>
    <x v="916"/>
    <x v="0"/>
    <m/>
    <x v="3"/>
  </r>
  <r>
    <n v="2244"/>
    <m/>
    <x v="59"/>
    <m/>
    <x v="7"/>
    <x v="916"/>
    <x v="0"/>
    <m/>
    <x v="3"/>
  </r>
  <r>
    <n v="2245"/>
    <m/>
    <x v="59"/>
    <m/>
    <x v="7"/>
    <x v="916"/>
    <x v="0"/>
    <m/>
    <x v="3"/>
  </r>
  <r>
    <n v="2246"/>
    <m/>
    <x v="59"/>
    <m/>
    <x v="7"/>
    <x v="916"/>
    <x v="0"/>
    <m/>
    <x v="3"/>
  </r>
  <r>
    <n v="2247"/>
    <m/>
    <x v="59"/>
    <m/>
    <x v="7"/>
    <x v="916"/>
    <x v="0"/>
    <m/>
    <x v="3"/>
  </r>
  <r>
    <n v="2248"/>
    <m/>
    <x v="59"/>
    <m/>
    <x v="7"/>
    <x v="916"/>
    <x v="0"/>
    <m/>
    <x v="3"/>
  </r>
  <r>
    <n v="2249"/>
    <m/>
    <x v="59"/>
    <m/>
    <x v="7"/>
    <x v="916"/>
    <x v="0"/>
    <m/>
    <x v="3"/>
  </r>
  <r>
    <n v="2250"/>
    <m/>
    <x v="59"/>
    <m/>
    <x v="7"/>
    <x v="916"/>
    <x v="0"/>
    <m/>
    <x v="3"/>
  </r>
  <r>
    <n v="2251"/>
    <m/>
    <x v="59"/>
    <m/>
    <x v="7"/>
    <x v="916"/>
    <x v="0"/>
    <m/>
    <x v="3"/>
  </r>
  <r>
    <n v="2252"/>
    <m/>
    <x v="59"/>
    <m/>
    <x v="7"/>
    <x v="916"/>
    <x v="0"/>
    <m/>
    <x v="3"/>
  </r>
  <r>
    <n v="2253"/>
    <m/>
    <x v="59"/>
    <m/>
    <x v="7"/>
    <x v="916"/>
    <x v="0"/>
    <m/>
    <x v="3"/>
  </r>
  <r>
    <n v="2254"/>
    <m/>
    <x v="59"/>
    <m/>
    <x v="7"/>
    <x v="916"/>
    <x v="0"/>
    <m/>
    <x v="3"/>
  </r>
  <r>
    <n v="2255"/>
    <m/>
    <x v="59"/>
    <m/>
    <x v="7"/>
    <x v="916"/>
    <x v="0"/>
    <m/>
    <x v="3"/>
  </r>
  <r>
    <n v="2256"/>
    <m/>
    <x v="59"/>
    <m/>
    <x v="7"/>
    <x v="916"/>
    <x v="0"/>
    <m/>
    <x v="3"/>
  </r>
  <r>
    <n v="2257"/>
    <m/>
    <x v="59"/>
    <m/>
    <x v="7"/>
    <x v="916"/>
    <x v="0"/>
    <m/>
    <x v="3"/>
  </r>
  <r>
    <n v="2258"/>
    <m/>
    <x v="59"/>
    <m/>
    <x v="7"/>
    <x v="916"/>
    <x v="0"/>
    <m/>
    <x v="3"/>
  </r>
  <r>
    <n v="2259"/>
    <m/>
    <x v="59"/>
    <m/>
    <x v="7"/>
    <x v="916"/>
    <x v="0"/>
    <m/>
    <x v="3"/>
  </r>
  <r>
    <n v="2260"/>
    <m/>
    <x v="59"/>
    <m/>
    <x v="7"/>
    <x v="916"/>
    <x v="0"/>
    <m/>
    <x v="3"/>
  </r>
  <r>
    <n v="2261"/>
    <m/>
    <x v="59"/>
    <m/>
    <x v="7"/>
    <x v="916"/>
    <x v="0"/>
    <m/>
    <x v="3"/>
  </r>
  <r>
    <n v="2262"/>
    <m/>
    <x v="59"/>
    <m/>
    <x v="7"/>
    <x v="916"/>
    <x v="0"/>
    <m/>
    <x v="3"/>
  </r>
  <r>
    <n v="2263"/>
    <m/>
    <x v="59"/>
    <m/>
    <x v="7"/>
    <x v="916"/>
    <x v="0"/>
    <m/>
    <x v="3"/>
  </r>
  <r>
    <n v="2264"/>
    <m/>
    <x v="59"/>
    <m/>
    <x v="7"/>
    <x v="916"/>
    <x v="0"/>
    <m/>
    <x v="3"/>
  </r>
  <r>
    <n v="2265"/>
    <m/>
    <x v="59"/>
    <m/>
    <x v="7"/>
    <x v="916"/>
    <x v="0"/>
    <m/>
    <x v="3"/>
  </r>
  <r>
    <n v="2266"/>
    <m/>
    <x v="59"/>
    <m/>
    <x v="7"/>
    <x v="916"/>
    <x v="0"/>
    <m/>
    <x v="3"/>
  </r>
  <r>
    <n v="2267"/>
    <m/>
    <x v="59"/>
    <m/>
    <x v="7"/>
    <x v="916"/>
    <x v="0"/>
    <m/>
    <x v="3"/>
  </r>
  <r>
    <n v="2268"/>
    <m/>
    <x v="59"/>
    <m/>
    <x v="7"/>
    <x v="916"/>
    <x v="0"/>
    <m/>
    <x v="3"/>
  </r>
  <r>
    <n v="2269"/>
    <m/>
    <x v="59"/>
    <m/>
    <x v="7"/>
    <x v="916"/>
    <x v="0"/>
    <m/>
    <x v="3"/>
  </r>
  <r>
    <n v="2270"/>
    <m/>
    <x v="59"/>
    <m/>
    <x v="7"/>
    <x v="916"/>
    <x v="0"/>
    <m/>
    <x v="3"/>
  </r>
  <r>
    <n v="2271"/>
    <m/>
    <x v="59"/>
    <m/>
    <x v="7"/>
    <x v="916"/>
    <x v="0"/>
    <m/>
    <x v="3"/>
  </r>
  <r>
    <n v="2272"/>
    <m/>
    <x v="59"/>
    <m/>
    <x v="7"/>
    <x v="916"/>
    <x v="0"/>
    <m/>
    <x v="3"/>
  </r>
  <r>
    <n v="2273"/>
    <m/>
    <x v="59"/>
    <m/>
    <x v="7"/>
    <x v="916"/>
    <x v="0"/>
    <m/>
    <x v="3"/>
  </r>
  <r>
    <n v="2274"/>
    <m/>
    <x v="59"/>
    <m/>
    <x v="7"/>
    <x v="916"/>
    <x v="0"/>
    <m/>
    <x v="3"/>
  </r>
  <r>
    <n v="2275"/>
    <m/>
    <x v="59"/>
    <m/>
    <x v="7"/>
    <x v="916"/>
    <x v="0"/>
    <m/>
    <x v="3"/>
  </r>
  <r>
    <n v="2276"/>
    <m/>
    <x v="59"/>
    <m/>
    <x v="7"/>
    <x v="916"/>
    <x v="0"/>
    <m/>
    <x v="3"/>
  </r>
  <r>
    <n v="2277"/>
    <m/>
    <x v="59"/>
    <m/>
    <x v="7"/>
    <x v="916"/>
    <x v="0"/>
    <m/>
    <x v="3"/>
  </r>
  <r>
    <n v="2278"/>
    <m/>
    <x v="59"/>
    <m/>
    <x v="7"/>
    <x v="916"/>
    <x v="0"/>
    <m/>
    <x v="3"/>
  </r>
  <r>
    <n v="2279"/>
    <m/>
    <x v="59"/>
    <m/>
    <x v="7"/>
    <x v="916"/>
    <x v="0"/>
    <m/>
    <x v="3"/>
  </r>
  <r>
    <n v="2280"/>
    <m/>
    <x v="59"/>
    <m/>
    <x v="7"/>
    <x v="916"/>
    <x v="0"/>
    <m/>
    <x v="3"/>
  </r>
  <r>
    <n v="2281"/>
    <m/>
    <x v="59"/>
    <m/>
    <x v="7"/>
    <x v="916"/>
    <x v="0"/>
    <m/>
    <x v="3"/>
  </r>
  <r>
    <n v="2282"/>
    <m/>
    <x v="59"/>
    <m/>
    <x v="7"/>
    <x v="916"/>
    <x v="0"/>
    <m/>
    <x v="3"/>
  </r>
  <r>
    <n v="2283"/>
    <m/>
    <x v="59"/>
    <m/>
    <x v="7"/>
    <x v="916"/>
    <x v="0"/>
    <m/>
    <x v="3"/>
  </r>
  <r>
    <n v="2284"/>
    <m/>
    <x v="59"/>
    <m/>
    <x v="7"/>
    <x v="916"/>
    <x v="0"/>
    <m/>
    <x v="3"/>
  </r>
  <r>
    <n v="2285"/>
    <m/>
    <x v="59"/>
    <m/>
    <x v="7"/>
    <x v="916"/>
    <x v="0"/>
    <m/>
    <x v="3"/>
  </r>
  <r>
    <n v="2286"/>
    <m/>
    <x v="59"/>
    <m/>
    <x v="7"/>
    <x v="916"/>
    <x v="0"/>
    <m/>
    <x v="3"/>
  </r>
  <r>
    <n v="2287"/>
    <m/>
    <x v="59"/>
    <m/>
    <x v="7"/>
    <x v="916"/>
    <x v="0"/>
    <m/>
    <x v="3"/>
  </r>
  <r>
    <n v="2288"/>
    <m/>
    <x v="59"/>
    <m/>
    <x v="7"/>
    <x v="916"/>
    <x v="0"/>
    <m/>
    <x v="3"/>
  </r>
  <r>
    <n v="2289"/>
    <m/>
    <x v="59"/>
    <m/>
    <x v="7"/>
    <x v="916"/>
    <x v="0"/>
    <m/>
    <x v="3"/>
  </r>
  <r>
    <n v="2290"/>
    <m/>
    <x v="59"/>
    <m/>
    <x v="7"/>
    <x v="916"/>
    <x v="0"/>
    <m/>
    <x v="3"/>
  </r>
  <r>
    <n v="2291"/>
    <m/>
    <x v="59"/>
    <m/>
    <x v="7"/>
    <x v="916"/>
    <x v="0"/>
    <m/>
    <x v="3"/>
  </r>
  <r>
    <n v="2292"/>
    <m/>
    <x v="59"/>
    <m/>
    <x v="7"/>
    <x v="916"/>
    <x v="0"/>
    <m/>
    <x v="3"/>
  </r>
  <r>
    <n v="2293"/>
    <m/>
    <x v="59"/>
    <m/>
    <x v="7"/>
    <x v="916"/>
    <x v="0"/>
    <m/>
    <x v="3"/>
  </r>
  <r>
    <n v="2294"/>
    <m/>
    <x v="59"/>
    <m/>
    <x v="7"/>
    <x v="916"/>
    <x v="0"/>
    <m/>
    <x v="3"/>
  </r>
  <r>
    <n v="2295"/>
    <m/>
    <x v="59"/>
    <m/>
    <x v="7"/>
    <x v="916"/>
    <x v="0"/>
    <m/>
    <x v="3"/>
  </r>
  <r>
    <n v="2296"/>
    <m/>
    <x v="59"/>
    <m/>
    <x v="7"/>
    <x v="916"/>
    <x v="0"/>
    <m/>
    <x v="3"/>
  </r>
  <r>
    <n v="2297"/>
    <m/>
    <x v="59"/>
    <m/>
    <x v="7"/>
    <x v="916"/>
    <x v="0"/>
    <m/>
    <x v="3"/>
  </r>
  <r>
    <n v="2298"/>
    <m/>
    <x v="59"/>
    <m/>
    <x v="7"/>
    <x v="916"/>
    <x v="0"/>
    <m/>
    <x v="3"/>
  </r>
  <r>
    <n v="2299"/>
    <m/>
    <x v="59"/>
    <m/>
    <x v="7"/>
    <x v="916"/>
    <x v="0"/>
    <m/>
    <x v="3"/>
  </r>
  <r>
    <n v="2300"/>
    <m/>
    <x v="59"/>
    <m/>
    <x v="7"/>
    <x v="916"/>
    <x v="0"/>
    <m/>
    <x v="3"/>
  </r>
  <r>
    <n v="2301"/>
    <m/>
    <x v="59"/>
    <m/>
    <x v="7"/>
    <x v="916"/>
    <x v="0"/>
    <m/>
    <x v="3"/>
  </r>
  <r>
    <n v="2302"/>
    <m/>
    <x v="59"/>
    <m/>
    <x v="7"/>
    <x v="916"/>
    <x v="0"/>
    <m/>
    <x v="3"/>
  </r>
  <r>
    <n v="2303"/>
    <m/>
    <x v="59"/>
    <m/>
    <x v="7"/>
    <x v="916"/>
    <x v="0"/>
    <m/>
    <x v="3"/>
  </r>
  <r>
    <n v="2304"/>
    <m/>
    <x v="59"/>
    <m/>
    <x v="7"/>
    <x v="916"/>
    <x v="0"/>
    <m/>
    <x v="3"/>
  </r>
  <r>
    <n v="2305"/>
    <m/>
    <x v="59"/>
    <m/>
    <x v="7"/>
    <x v="916"/>
    <x v="0"/>
    <m/>
    <x v="3"/>
  </r>
  <r>
    <n v="2306"/>
    <m/>
    <x v="59"/>
    <m/>
    <x v="7"/>
    <x v="916"/>
    <x v="0"/>
    <m/>
    <x v="3"/>
  </r>
  <r>
    <n v="2307"/>
    <m/>
    <x v="59"/>
    <m/>
    <x v="7"/>
    <x v="916"/>
    <x v="0"/>
    <m/>
    <x v="3"/>
  </r>
  <r>
    <n v="2308"/>
    <m/>
    <x v="59"/>
    <m/>
    <x v="7"/>
    <x v="916"/>
    <x v="0"/>
    <m/>
    <x v="3"/>
  </r>
  <r>
    <n v="2309"/>
    <m/>
    <x v="59"/>
    <m/>
    <x v="7"/>
    <x v="916"/>
    <x v="0"/>
    <m/>
    <x v="3"/>
  </r>
  <r>
    <n v="2310"/>
    <m/>
    <x v="59"/>
    <m/>
    <x v="7"/>
    <x v="916"/>
    <x v="0"/>
    <m/>
    <x v="3"/>
  </r>
  <r>
    <n v="2311"/>
    <m/>
    <x v="59"/>
    <m/>
    <x v="7"/>
    <x v="916"/>
    <x v="0"/>
    <m/>
    <x v="3"/>
  </r>
  <r>
    <n v="2312"/>
    <m/>
    <x v="59"/>
    <m/>
    <x v="7"/>
    <x v="916"/>
    <x v="0"/>
    <m/>
    <x v="3"/>
  </r>
  <r>
    <n v="2313"/>
    <m/>
    <x v="59"/>
    <m/>
    <x v="7"/>
    <x v="916"/>
    <x v="0"/>
    <m/>
    <x v="3"/>
  </r>
  <r>
    <n v="2314"/>
    <m/>
    <x v="59"/>
    <m/>
    <x v="7"/>
    <x v="916"/>
    <x v="0"/>
    <m/>
    <x v="3"/>
  </r>
  <r>
    <n v="2315"/>
    <m/>
    <x v="59"/>
    <m/>
    <x v="7"/>
    <x v="916"/>
    <x v="0"/>
    <m/>
    <x v="3"/>
  </r>
  <r>
    <n v="2316"/>
    <m/>
    <x v="59"/>
    <m/>
    <x v="7"/>
    <x v="916"/>
    <x v="0"/>
    <m/>
    <x v="3"/>
  </r>
  <r>
    <n v="2317"/>
    <m/>
    <x v="59"/>
    <m/>
    <x v="7"/>
    <x v="916"/>
    <x v="0"/>
    <m/>
    <x v="3"/>
  </r>
  <r>
    <n v="2318"/>
    <m/>
    <x v="59"/>
    <m/>
    <x v="7"/>
    <x v="916"/>
    <x v="0"/>
    <m/>
    <x v="3"/>
  </r>
  <r>
    <n v="2319"/>
    <m/>
    <x v="59"/>
    <m/>
    <x v="7"/>
    <x v="916"/>
    <x v="0"/>
    <m/>
    <x v="3"/>
  </r>
  <r>
    <n v="2320"/>
    <m/>
    <x v="59"/>
    <m/>
    <x v="7"/>
    <x v="916"/>
    <x v="0"/>
    <m/>
    <x v="3"/>
  </r>
  <r>
    <n v="2321"/>
    <m/>
    <x v="59"/>
    <m/>
    <x v="7"/>
    <x v="916"/>
    <x v="0"/>
    <m/>
    <x v="3"/>
  </r>
  <r>
    <n v="2322"/>
    <m/>
    <x v="59"/>
    <m/>
    <x v="7"/>
    <x v="916"/>
    <x v="0"/>
    <m/>
    <x v="3"/>
  </r>
  <r>
    <n v="2323"/>
    <m/>
    <x v="59"/>
    <m/>
    <x v="7"/>
    <x v="916"/>
    <x v="0"/>
    <m/>
    <x v="3"/>
  </r>
  <r>
    <n v="2324"/>
    <m/>
    <x v="59"/>
    <m/>
    <x v="7"/>
    <x v="916"/>
    <x v="0"/>
    <m/>
    <x v="3"/>
  </r>
  <r>
    <n v="2325"/>
    <m/>
    <x v="59"/>
    <m/>
    <x v="7"/>
    <x v="916"/>
    <x v="0"/>
    <m/>
    <x v="3"/>
  </r>
  <r>
    <n v="2326"/>
    <m/>
    <x v="59"/>
    <m/>
    <x v="7"/>
    <x v="916"/>
    <x v="0"/>
    <m/>
    <x v="3"/>
  </r>
  <r>
    <n v="2327"/>
    <m/>
    <x v="59"/>
    <m/>
    <x v="7"/>
    <x v="916"/>
    <x v="0"/>
    <m/>
    <x v="3"/>
  </r>
  <r>
    <n v="2328"/>
    <m/>
    <x v="59"/>
    <m/>
    <x v="7"/>
    <x v="916"/>
    <x v="0"/>
    <m/>
    <x v="3"/>
  </r>
  <r>
    <n v="2329"/>
    <m/>
    <x v="59"/>
    <m/>
    <x v="7"/>
    <x v="916"/>
    <x v="0"/>
    <m/>
    <x v="3"/>
  </r>
  <r>
    <n v="2330"/>
    <m/>
    <x v="59"/>
    <m/>
    <x v="7"/>
    <x v="916"/>
    <x v="0"/>
    <m/>
    <x v="3"/>
  </r>
  <r>
    <n v="2331"/>
    <m/>
    <x v="59"/>
    <m/>
    <x v="7"/>
    <x v="916"/>
    <x v="0"/>
    <m/>
    <x v="3"/>
  </r>
  <r>
    <n v="2332"/>
    <m/>
    <x v="59"/>
    <m/>
    <x v="7"/>
    <x v="916"/>
    <x v="0"/>
    <m/>
    <x v="3"/>
  </r>
  <r>
    <n v="2333"/>
    <m/>
    <x v="59"/>
    <m/>
    <x v="7"/>
    <x v="916"/>
    <x v="0"/>
    <m/>
    <x v="3"/>
  </r>
  <r>
    <n v="2334"/>
    <m/>
    <x v="59"/>
    <m/>
    <x v="7"/>
    <x v="916"/>
    <x v="0"/>
    <m/>
    <x v="3"/>
  </r>
  <r>
    <n v="2335"/>
    <m/>
    <x v="59"/>
    <m/>
    <x v="7"/>
    <x v="916"/>
    <x v="0"/>
    <m/>
    <x v="3"/>
  </r>
  <r>
    <n v="2336"/>
    <m/>
    <x v="59"/>
    <m/>
    <x v="7"/>
    <x v="916"/>
    <x v="0"/>
    <m/>
    <x v="3"/>
  </r>
  <r>
    <n v="2337"/>
    <m/>
    <x v="59"/>
    <m/>
    <x v="7"/>
    <x v="916"/>
    <x v="0"/>
    <m/>
    <x v="3"/>
  </r>
  <r>
    <n v="2338"/>
    <m/>
    <x v="59"/>
    <m/>
    <x v="7"/>
    <x v="916"/>
    <x v="0"/>
    <m/>
    <x v="3"/>
  </r>
  <r>
    <n v="2339"/>
    <m/>
    <x v="59"/>
    <m/>
    <x v="7"/>
    <x v="916"/>
    <x v="0"/>
    <m/>
    <x v="3"/>
  </r>
  <r>
    <n v="2340"/>
    <m/>
    <x v="59"/>
    <m/>
    <x v="7"/>
    <x v="916"/>
    <x v="0"/>
    <m/>
    <x v="3"/>
  </r>
  <r>
    <n v="2341"/>
    <m/>
    <x v="59"/>
    <m/>
    <x v="7"/>
    <x v="916"/>
    <x v="0"/>
    <m/>
    <x v="3"/>
  </r>
  <r>
    <n v="2342"/>
    <m/>
    <x v="59"/>
    <m/>
    <x v="7"/>
    <x v="916"/>
    <x v="0"/>
    <m/>
    <x v="3"/>
  </r>
  <r>
    <n v="2343"/>
    <m/>
    <x v="59"/>
    <m/>
    <x v="7"/>
    <x v="916"/>
    <x v="0"/>
    <m/>
    <x v="3"/>
  </r>
  <r>
    <n v="2344"/>
    <m/>
    <x v="59"/>
    <m/>
    <x v="7"/>
    <x v="916"/>
    <x v="0"/>
    <m/>
    <x v="3"/>
  </r>
  <r>
    <n v="2345"/>
    <m/>
    <x v="59"/>
    <m/>
    <x v="7"/>
    <x v="916"/>
    <x v="0"/>
    <m/>
    <x v="3"/>
  </r>
  <r>
    <n v="2346"/>
    <m/>
    <x v="59"/>
    <m/>
    <x v="7"/>
    <x v="916"/>
    <x v="0"/>
    <m/>
    <x v="3"/>
  </r>
  <r>
    <n v="2347"/>
    <m/>
    <x v="59"/>
    <m/>
    <x v="7"/>
    <x v="916"/>
    <x v="0"/>
    <m/>
    <x v="3"/>
  </r>
  <r>
    <n v="2348"/>
    <m/>
    <x v="59"/>
    <m/>
    <x v="7"/>
    <x v="916"/>
    <x v="0"/>
    <m/>
    <x v="3"/>
  </r>
  <r>
    <n v="2349"/>
    <m/>
    <x v="59"/>
    <m/>
    <x v="7"/>
    <x v="916"/>
    <x v="0"/>
    <m/>
    <x v="3"/>
  </r>
  <r>
    <n v="2350"/>
    <m/>
    <x v="59"/>
    <m/>
    <x v="7"/>
    <x v="916"/>
    <x v="0"/>
    <m/>
    <x v="3"/>
  </r>
  <r>
    <n v="2351"/>
    <m/>
    <x v="59"/>
    <m/>
    <x v="7"/>
    <x v="916"/>
    <x v="0"/>
    <m/>
    <x v="3"/>
  </r>
  <r>
    <n v="2352"/>
    <m/>
    <x v="59"/>
    <m/>
    <x v="7"/>
    <x v="916"/>
    <x v="0"/>
    <m/>
    <x v="3"/>
  </r>
  <r>
    <n v="2353"/>
    <m/>
    <x v="59"/>
    <m/>
    <x v="7"/>
    <x v="916"/>
    <x v="0"/>
    <m/>
    <x v="3"/>
  </r>
  <r>
    <n v="2354"/>
    <m/>
    <x v="59"/>
    <m/>
    <x v="7"/>
    <x v="916"/>
    <x v="0"/>
    <m/>
    <x v="3"/>
  </r>
  <r>
    <n v="2355"/>
    <m/>
    <x v="59"/>
    <m/>
    <x v="7"/>
    <x v="916"/>
    <x v="0"/>
    <m/>
    <x v="3"/>
  </r>
  <r>
    <n v="2356"/>
    <m/>
    <x v="59"/>
    <m/>
    <x v="7"/>
    <x v="916"/>
    <x v="0"/>
    <m/>
    <x v="3"/>
  </r>
  <r>
    <n v="2357"/>
    <m/>
    <x v="59"/>
    <m/>
    <x v="7"/>
    <x v="916"/>
    <x v="0"/>
    <m/>
    <x v="3"/>
  </r>
  <r>
    <n v="2358"/>
    <m/>
    <x v="59"/>
    <m/>
    <x v="7"/>
    <x v="916"/>
    <x v="0"/>
    <m/>
    <x v="3"/>
  </r>
  <r>
    <n v="2359"/>
    <m/>
    <x v="59"/>
    <m/>
    <x v="7"/>
    <x v="916"/>
    <x v="0"/>
    <m/>
    <x v="3"/>
  </r>
  <r>
    <n v="2360"/>
    <m/>
    <x v="59"/>
    <m/>
    <x v="7"/>
    <x v="916"/>
    <x v="0"/>
    <m/>
    <x v="3"/>
  </r>
  <r>
    <n v="2361"/>
    <m/>
    <x v="59"/>
    <m/>
    <x v="7"/>
    <x v="916"/>
    <x v="0"/>
    <m/>
    <x v="3"/>
  </r>
  <r>
    <n v="2362"/>
    <m/>
    <x v="59"/>
    <m/>
    <x v="7"/>
    <x v="916"/>
    <x v="0"/>
    <m/>
    <x v="3"/>
  </r>
  <r>
    <n v="2363"/>
    <m/>
    <x v="59"/>
    <m/>
    <x v="7"/>
    <x v="916"/>
    <x v="0"/>
    <m/>
    <x v="3"/>
  </r>
  <r>
    <n v="2364"/>
    <m/>
    <x v="59"/>
    <m/>
    <x v="7"/>
    <x v="916"/>
    <x v="0"/>
    <m/>
    <x v="3"/>
  </r>
  <r>
    <n v="2365"/>
    <m/>
    <x v="59"/>
    <m/>
    <x v="7"/>
    <x v="916"/>
    <x v="0"/>
    <m/>
    <x v="3"/>
  </r>
  <r>
    <n v="2366"/>
    <m/>
    <x v="59"/>
    <m/>
    <x v="7"/>
    <x v="916"/>
    <x v="0"/>
    <m/>
    <x v="3"/>
  </r>
  <r>
    <n v="2367"/>
    <m/>
    <x v="59"/>
    <m/>
    <x v="7"/>
    <x v="916"/>
    <x v="0"/>
    <m/>
    <x v="3"/>
  </r>
  <r>
    <n v="2368"/>
    <m/>
    <x v="59"/>
    <m/>
    <x v="7"/>
    <x v="916"/>
    <x v="0"/>
    <m/>
    <x v="3"/>
  </r>
  <r>
    <n v="2369"/>
    <m/>
    <x v="59"/>
    <m/>
    <x v="7"/>
    <x v="916"/>
    <x v="0"/>
    <m/>
    <x v="3"/>
  </r>
  <r>
    <n v="2370"/>
    <m/>
    <x v="59"/>
    <m/>
    <x v="7"/>
    <x v="916"/>
    <x v="0"/>
    <m/>
    <x v="3"/>
  </r>
  <r>
    <n v="2371"/>
    <m/>
    <x v="59"/>
    <m/>
    <x v="7"/>
    <x v="916"/>
    <x v="0"/>
    <m/>
    <x v="3"/>
  </r>
  <r>
    <n v="2372"/>
    <m/>
    <x v="59"/>
    <m/>
    <x v="7"/>
    <x v="916"/>
    <x v="0"/>
    <m/>
    <x v="3"/>
  </r>
  <r>
    <n v="2373"/>
    <m/>
    <x v="59"/>
    <m/>
    <x v="7"/>
    <x v="916"/>
    <x v="0"/>
    <m/>
    <x v="3"/>
  </r>
  <r>
    <n v="2374"/>
    <m/>
    <x v="59"/>
    <m/>
    <x v="7"/>
    <x v="916"/>
    <x v="0"/>
    <m/>
    <x v="3"/>
  </r>
  <r>
    <n v="2375"/>
    <m/>
    <x v="59"/>
    <m/>
    <x v="7"/>
    <x v="916"/>
    <x v="0"/>
    <m/>
    <x v="3"/>
  </r>
  <r>
    <n v="2376"/>
    <m/>
    <x v="59"/>
    <m/>
    <x v="7"/>
    <x v="916"/>
    <x v="0"/>
    <m/>
    <x v="3"/>
  </r>
  <r>
    <n v="2377"/>
    <m/>
    <x v="59"/>
    <m/>
    <x v="7"/>
    <x v="916"/>
    <x v="0"/>
    <m/>
    <x v="3"/>
  </r>
  <r>
    <n v="2378"/>
    <m/>
    <x v="59"/>
    <m/>
    <x v="7"/>
    <x v="916"/>
    <x v="0"/>
    <m/>
    <x v="3"/>
  </r>
  <r>
    <n v="2379"/>
    <m/>
    <x v="59"/>
    <m/>
    <x v="7"/>
    <x v="916"/>
    <x v="0"/>
    <m/>
    <x v="3"/>
  </r>
  <r>
    <n v="2380"/>
    <m/>
    <x v="59"/>
    <m/>
    <x v="7"/>
    <x v="916"/>
    <x v="0"/>
    <m/>
    <x v="3"/>
  </r>
  <r>
    <n v="2381"/>
    <m/>
    <x v="59"/>
    <m/>
    <x v="7"/>
    <x v="916"/>
    <x v="0"/>
    <m/>
    <x v="3"/>
  </r>
  <r>
    <n v="2382"/>
    <m/>
    <x v="59"/>
    <m/>
    <x v="7"/>
    <x v="916"/>
    <x v="0"/>
    <m/>
    <x v="3"/>
  </r>
  <r>
    <n v="2383"/>
    <m/>
    <x v="59"/>
    <m/>
    <x v="7"/>
    <x v="916"/>
    <x v="0"/>
    <m/>
    <x v="3"/>
  </r>
  <r>
    <n v="2384"/>
    <m/>
    <x v="59"/>
    <m/>
    <x v="7"/>
    <x v="916"/>
    <x v="0"/>
    <m/>
    <x v="3"/>
  </r>
  <r>
    <n v="2385"/>
    <m/>
    <x v="59"/>
    <m/>
    <x v="7"/>
    <x v="916"/>
    <x v="0"/>
    <m/>
    <x v="3"/>
  </r>
  <r>
    <n v="2386"/>
    <m/>
    <x v="59"/>
    <m/>
    <x v="7"/>
    <x v="916"/>
    <x v="0"/>
    <m/>
    <x v="3"/>
  </r>
  <r>
    <n v="2387"/>
    <m/>
    <x v="59"/>
    <m/>
    <x v="7"/>
    <x v="916"/>
    <x v="0"/>
    <m/>
    <x v="3"/>
  </r>
  <r>
    <n v="2388"/>
    <m/>
    <x v="59"/>
    <m/>
    <x v="7"/>
    <x v="916"/>
    <x v="0"/>
    <m/>
    <x v="3"/>
  </r>
  <r>
    <n v="2389"/>
    <m/>
    <x v="59"/>
    <m/>
    <x v="7"/>
    <x v="916"/>
    <x v="0"/>
    <m/>
    <x v="3"/>
  </r>
  <r>
    <n v="2390"/>
    <m/>
    <x v="59"/>
    <m/>
    <x v="7"/>
    <x v="916"/>
    <x v="0"/>
    <m/>
    <x v="3"/>
  </r>
  <r>
    <n v="2391"/>
    <m/>
    <x v="59"/>
    <m/>
    <x v="7"/>
    <x v="916"/>
    <x v="0"/>
    <m/>
    <x v="3"/>
  </r>
  <r>
    <n v="2392"/>
    <m/>
    <x v="59"/>
    <m/>
    <x v="7"/>
    <x v="916"/>
    <x v="0"/>
    <m/>
    <x v="3"/>
  </r>
  <r>
    <n v="2393"/>
    <m/>
    <x v="59"/>
    <m/>
    <x v="7"/>
    <x v="916"/>
    <x v="0"/>
    <m/>
    <x v="3"/>
  </r>
  <r>
    <n v="2394"/>
    <m/>
    <x v="59"/>
    <m/>
    <x v="7"/>
    <x v="916"/>
    <x v="0"/>
    <m/>
    <x v="3"/>
  </r>
  <r>
    <n v="2395"/>
    <m/>
    <x v="59"/>
    <m/>
    <x v="7"/>
    <x v="916"/>
    <x v="0"/>
    <m/>
    <x v="3"/>
  </r>
  <r>
    <n v="2396"/>
    <m/>
    <x v="59"/>
    <m/>
    <x v="7"/>
    <x v="916"/>
    <x v="0"/>
    <m/>
    <x v="3"/>
  </r>
  <r>
    <n v="2397"/>
    <m/>
    <x v="59"/>
    <m/>
    <x v="7"/>
    <x v="916"/>
    <x v="0"/>
    <m/>
    <x v="3"/>
  </r>
  <r>
    <n v="2398"/>
    <m/>
    <x v="59"/>
    <m/>
    <x v="7"/>
    <x v="916"/>
    <x v="0"/>
    <m/>
    <x v="3"/>
  </r>
  <r>
    <n v="2399"/>
    <m/>
    <x v="59"/>
    <m/>
    <x v="7"/>
    <x v="916"/>
    <x v="0"/>
    <m/>
    <x v="3"/>
  </r>
  <r>
    <n v="2400"/>
    <m/>
    <x v="59"/>
    <m/>
    <x v="7"/>
    <x v="916"/>
    <x v="0"/>
    <m/>
    <x v="3"/>
  </r>
  <r>
    <n v="2401"/>
    <m/>
    <x v="59"/>
    <m/>
    <x v="7"/>
    <x v="916"/>
    <x v="0"/>
    <m/>
    <x v="3"/>
  </r>
  <r>
    <n v="2402"/>
    <m/>
    <x v="59"/>
    <m/>
    <x v="7"/>
    <x v="916"/>
    <x v="0"/>
    <m/>
    <x v="3"/>
  </r>
  <r>
    <n v="2403"/>
    <m/>
    <x v="59"/>
    <m/>
    <x v="7"/>
    <x v="916"/>
    <x v="0"/>
    <m/>
    <x v="3"/>
  </r>
  <r>
    <n v="2404"/>
    <m/>
    <x v="59"/>
    <m/>
    <x v="7"/>
    <x v="916"/>
    <x v="0"/>
    <m/>
    <x v="3"/>
  </r>
  <r>
    <n v="2405"/>
    <m/>
    <x v="59"/>
    <m/>
    <x v="7"/>
    <x v="916"/>
    <x v="0"/>
    <m/>
    <x v="3"/>
  </r>
  <r>
    <n v="2406"/>
    <m/>
    <x v="59"/>
    <m/>
    <x v="7"/>
    <x v="916"/>
    <x v="0"/>
    <m/>
    <x v="3"/>
  </r>
  <r>
    <n v="2407"/>
    <m/>
    <x v="59"/>
    <m/>
    <x v="7"/>
    <x v="916"/>
    <x v="0"/>
    <m/>
    <x v="3"/>
  </r>
  <r>
    <n v="2408"/>
    <m/>
    <x v="59"/>
    <m/>
    <x v="7"/>
    <x v="916"/>
    <x v="0"/>
    <m/>
    <x v="3"/>
  </r>
  <r>
    <n v="2409"/>
    <m/>
    <x v="59"/>
    <m/>
    <x v="7"/>
    <x v="916"/>
    <x v="0"/>
    <m/>
    <x v="3"/>
  </r>
  <r>
    <n v="2410"/>
    <m/>
    <x v="59"/>
    <m/>
    <x v="7"/>
    <x v="916"/>
    <x v="0"/>
    <m/>
    <x v="3"/>
  </r>
  <r>
    <n v="2411"/>
    <m/>
    <x v="59"/>
    <m/>
    <x v="7"/>
    <x v="916"/>
    <x v="0"/>
    <m/>
    <x v="3"/>
  </r>
  <r>
    <n v="2412"/>
    <m/>
    <x v="59"/>
    <m/>
    <x v="7"/>
    <x v="916"/>
    <x v="0"/>
    <m/>
    <x v="3"/>
  </r>
  <r>
    <n v="2413"/>
    <m/>
    <x v="59"/>
    <m/>
    <x v="7"/>
    <x v="916"/>
    <x v="0"/>
    <m/>
    <x v="3"/>
  </r>
  <r>
    <n v="2414"/>
    <m/>
    <x v="59"/>
    <m/>
    <x v="7"/>
    <x v="916"/>
    <x v="0"/>
    <m/>
    <x v="3"/>
  </r>
  <r>
    <n v="2415"/>
    <m/>
    <x v="59"/>
    <m/>
    <x v="7"/>
    <x v="916"/>
    <x v="0"/>
    <m/>
    <x v="3"/>
  </r>
  <r>
    <n v="2416"/>
    <m/>
    <x v="59"/>
    <m/>
    <x v="7"/>
    <x v="916"/>
    <x v="0"/>
    <m/>
    <x v="3"/>
  </r>
  <r>
    <n v="2417"/>
    <m/>
    <x v="59"/>
    <m/>
    <x v="7"/>
    <x v="916"/>
    <x v="0"/>
    <m/>
    <x v="3"/>
  </r>
  <r>
    <n v="2418"/>
    <m/>
    <x v="59"/>
    <m/>
    <x v="7"/>
    <x v="916"/>
    <x v="0"/>
    <m/>
    <x v="3"/>
  </r>
  <r>
    <n v="2419"/>
    <m/>
    <x v="59"/>
    <m/>
    <x v="7"/>
    <x v="916"/>
    <x v="0"/>
    <m/>
    <x v="3"/>
  </r>
  <r>
    <n v="2420"/>
    <m/>
    <x v="59"/>
    <m/>
    <x v="7"/>
    <x v="916"/>
    <x v="0"/>
    <m/>
    <x v="3"/>
  </r>
  <r>
    <n v="2421"/>
    <m/>
    <x v="59"/>
    <m/>
    <x v="7"/>
    <x v="916"/>
    <x v="0"/>
    <m/>
    <x v="3"/>
  </r>
  <r>
    <n v="2422"/>
    <m/>
    <x v="59"/>
    <m/>
    <x v="7"/>
    <x v="916"/>
    <x v="0"/>
    <m/>
    <x v="3"/>
  </r>
  <r>
    <n v="2423"/>
    <m/>
    <x v="59"/>
    <m/>
    <x v="7"/>
    <x v="916"/>
    <x v="0"/>
    <m/>
    <x v="3"/>
  </r>
  <r>
    <n v="2424"/>
    <m/>
    <x v="59"/>
    <m/>
    <x v="7"/>
    <x v="916"/>
    <x v="0"/>
    <m/>
    <x v="3"/>
  </r>
  <r>
    <n v="2425"/>
    <m/>
    <x v="59"/>
    <m/>
    <x v="7"/>
    <x v="916"/>
    <x v="0"/>
    <m/>
    <x v="3"/>
  </r>
  <r>
    <n v="2426"/>
    <m/>
    <x v="59"/>
    <m/>
    <x v="7"/>
    <x v="916"/>
    <x v="0"/>
    <m/>
    <x v="3"/>
  </r>
  <r>
    <n v="2427"/>
    <m/>
    <x v="59"/>
    <m/>
    <x v="7"/>
    <x v="916"/>
    <x v="0"/>
    <m/>
    <x v="3"/>
  </r>
  <r>
    <n v="2428"/>
    <m/>
    <x v="59"/>
    <m/>
    <x v="7"/>
    <x v="916"/>
    <x v="0"/>
    <m/>
    <x v="3"/>
  </r>
  <r>
    <n v="2429"/>
    <m/>
    <x v="59"/>
    <m/>
    <x v="7"/>
    <x v="916"/>
    <x v="0"/>
    <m/>
    <x v="3"/>
  </r>
  <r>
    <n v="2430"/>
    <m/>
    <x v="59"/>
    <m/>
    <x v="7"/>
    <x v="916"/>
    <x v="0"/>
    <m/>
    <x v="3"/>
  </r>
  <r>
    <n v="2431"/>
    <m/>
    <x v="59"/>
    <m/>
    <x v="7"/>
    <x v="916"/>
    <x v="0"/>
    <m/>
    <x v="3"/>
  </r>
  <r>
    <n v="2432"/>
    <m/>
    <x v="59"/>
    <m/>
    <x v="7"/>
    <x v="916"/>
    <x v="0"/>
    <m/>
    <x v="3"/>
  </r>
  <r>
    <n v="2433"/>
    <m/>
    <x v="59"/>
    <m/>
    <x v="7"/>
    <x v="916"/>
    <x v="0"/>
    <m/>
    <x v="3"/>
  </r>
  <r>
    <n v="2434"/>
    <m/>
    <x v="59"/>
    <m/>
    <x v="7"/>
    <x v="916"/>
    <x v="0"/>
    <m/>
    <x v="3"/>
  </r>
  <r>
    <n v="2435"/>
    <m/>
    <x v="59"/>
    <m/>
    <x v="7"/>
    <x v="916"/>
    <x v="0"/>
    <m/>
    <x v="3"/>
  </r>
  <r>
    <n v="2436"/>
    <m/>
    <x v="59"/>
    <m/>
    <x v="7"/>
    <x v="916"/>
    <x v="0"/>
    <m/>
    <x v="3"/>
  </r>
  <r>
    <n v="2437"/>
    <m/>
    <x v="59"/>
    <m/>
    <x v="7"/>
    <x v="916"/>
    <x v="0"/>
    <m/>
    <x v="3"/>
  </r>
  <r>
    <n v="2438"/>
    <m/>
    <x v="59"/>
    <m/>
    <x v="7"/>
    <x v="916"/>
    <x v="0"/>
    <m/>
    <x v="3"/>
  </r>
  <r>
    <n v="2439"/>
    <m/>
    <x v="59"/>
    <m/>
    <x v="7"/>
    <x v="916"/>
    <x v="0"/>
    <m/>
    <x v="3"/>
  </r>
  <r>
    <n v="2440"/>
    <m/>
    <x v="59"/>
    <m/>
    <x v="7"/>
    <x v="916"/>
    <x v="0"/>
    <m/>
    <x v="3"/>
  </r>
  <r>
    <n v="2441"/>
    <m/>
    <x v="59"/>
    <m/>
    <x v="7"/>
    <x v="916"/>
    <x v="0"/>
    <m/>
    <x v="3"/>
  </r>
  <r>
    <n v="2442"/>
    <m/>
    <x v="59"/>
    <m/>
    <x v="7"/>
    <x v="916"/>
    <x v="0"/>
    <m/>
    <x v="3"/>
  </r>
  <r>
    <n v="2443"/>
    <m/>
    <x v="59"/>
    <m/>
    <x v="7"/>
    <x v="916"/>
    <x v="0"/>
    <m/>
    <x v="3"/>
  </r>
  <r>
    <n v="2444"/>
    <m/>
    <x v="59"/>
    <m/>
    <x v="7"/>
    <x v="916"/>
    <x v="0"/>
    <m/>
    <x v="3"/>
  </r>
  <r>
    <n v="2445"/>
    <m/>
    <x v="59"/>
    <m/>
    <x v="7"/>
    <x v="916"/>
    <x v="0"/>
    <m/>
    <x v="3"/>
  </r>
  <r>
    <n v="2446"/>
    <m/>
    <x v="59"/>
    <m/>
    <x v="7"/>
    <x v="916"/>
    <x v="0"/>
    <m/>
    <x v="3"/>
  </r>
  <r>
    <n v="2447"/>
    <m/>
    <x v="59"/>
    <m/>
    <x v="7"/>
    <x v="916"/>
    <x v="0"/>
    <m/>
    <x v="3"/>
  </r>
  <r>
    <n v="2448"/>
    <m/>
    <x v="59"/>
    <m/>
    <x v="7"/>
    <x v="916"/>
    <x v="0"/>
    <m/>
    <x v="3"/>
  </r>
  <r>
    <n v="2449"/>
    <m/>
    <x v="59"/>
    <m/>
    <x v="7"/>
    <x v="916"/>
    <x v="0"/>
    <m/>
    <x v="3"/>
  </r>
  <r>
    <n v="2450"/>
    <m/>
    <x v="59"/>
    <m/>
    <x v="7"/>
    <x v="916"/>
    <x v="0"/>
    <m/>
    <x v="3"/>
  </r>
  <r>
    <n v="2451"/>
    <m/>
    <x v="59"/>
    <m/>
    <x v="7"/>
    <x v="916"/>
    <x v="0"/>
    <m/>
    <x v="3"/>
  </r>
  <r>
    <n v="2452"/>
    <m/>
    <x v="59"/>
    <m/>
    <x v="7"/>
    <x v="916"/>
    <x v="0"/>
    <m/>
    <x v="3"/>
  </r>
  <r>
    <n v="2453"/>
    <m/>
    <x v="59"/>
    <m/>
    <x v="7"/>
    <x v="916"/>
    <x v="0"/>
    <m/>
    <x v="3"/>
  </r>
  <r>
    <n v="2454"/>
    <m/>
    <x v="59"/>
    <m/>
    <x v="7"/>
    <x v="916"/>
    <x v="0"/>
    <m/>
    <x v="3"/>
  </r>
  <r>
    <n v="2455"/>
    <m/>
    <x v="59"/>
    <m/>
    <x v="7"/>
    <x v="916"/>
    <x v="0"/>
    <m/>
    <x v="3"/>
  </r>
  <r>
    <n v="2456"/>
    <m/>
    <x v="59"/>
    <m/>
    <x v="7"/>
    <x v="916"/>
    <x v="0"/>
    <m/>
    <x v="3"/>
  </r>
  <r>
    <n v="2457"/>
    <m/>
    <x v="59"/>
    <m/>
    <x v="7"/>
    <x v="916"/>
    <x v="0"/>
    <m/>
    <x v="3"/>
  </r>
  <r>
    <n v="2458"/>
    <m/>
    <x v="59"/>
    <m/>
    <x v="7"/>
    <x v="916"/>
    <x v="0"/>
    <m/>
    <x v="3"/>
  </r>
  <r>
    <n v="2459"/>
    <m/>
    <x v="59"/>
    <m/>
    <x v="7"/>
    <x v="916"/>
    <x v="0"/>
    <m/>
    <x v="3"/>
  </r>
  <r>
    <n v="2460"/>
    <m/>
    <x v="59"/>
    <m/>
    <x v="7"/>
    <x v="916"/>
    <x v="0"/>
    <m/>
    <x v="3"/>
  </r>
  <r>
    <n v="2461"/>
    <m/>
    <x v="59"/>
    <m/>
    <x v="7"/>
    <x v="916"/>
    <x v="0"/>
    <m/>
    <x v="3"/>
  </r>
  <r>
    <n v="2462"/>
    <m/>
    <x v="59"/>
    <m/>
    <x v="7"/>
    <x v="916"/>
    <x v="0"/>
    <m/>
    <x v="3"/>
  </r>
  <r>
    <n v="2463"/>
    <m/>
    <x v="59"/>
    <m/>
    <x v="7"/>
    <x v="916"/>
    <x v="0"/>
    <m/>
    <x v="3"/>
  </r>
  <r>
    <n v="2464"/>
    <m/>
    <x v="59"/>
    <m/>
    <x v="7"/>
    <x v="916"/>
    <x v="0"/>
    <m/>
    <x v="3"/>
  </r>
  <r>
    <n v="2465"/>
    <m/>
    <x v="59"/>
    <m/>
    <x v="7"/>
    <x v="916"/>
    <x v="0"/>
    <m/>
    <x v="3"/>
  </r>
  <r>
    <n v="2466"/>
    <m/>
    <x v="59"/>
    <m/>
    <x v="7"/>
    <x v="916"/>
    <x v="0"/>
    <m/>
    <x v="3"/>
  </r>
  <r>
    <n v="2467"/>
    <m/>
    <x v="59"/>
    <m/>
    <x v="7"/>
    <x v="916"/>
    <x v="0"/>
    <m/>
    <x v="3"/>
  </r>
  <r>
    <n v="2468"/>
    <m/>
    <x v="59"/>
    <m/>
    <x v="7"/>
    <x v="916"/>
    <x v="0"/>
    <m/>
    <x v="3"/>
  </r>
  <r>
    <n v="2469"/>
    <m/>
    <x v="59"/>
    <m/>
    <x v="7"/>
    <x v="916"/>
    <x v="0"/>
    <m/>
    <x v="3"/>
  </r>
  <r>
    <n v="2470"/>
    <m/>
    <x v="59"/>
    <m/>
    <x v="7"/>
    <x v="916"/>
    <x v="0"/>
    <m/>
    <x v="3"/>
  </r>
  <r>
    <n v="2471"/>
    <m/>
    <x v="59"/>
    <m/>
    <x v="7"/>
    <x v="916"/>
    <x v="0"/>
    <m/>
    <x v="3"/>
  </r>
  <r>
    <n v="2472"/>
    <m/>
    <x v="59"/>
    <m/>
    <x v="7"/>
    <x v="916"/>
    <x v="0"/>
    <m/>
    <x v="3"/>
  </r>
  <r>
    <n v="2473"/>
    <m/>
    <x v="59"/>
    <m/>
    <x v="7"/>
    <x v="916"/>
    <x v="0"/>
    <m/>
    <x v="3"/>
  </r>
  <r>
    <n v="2474"/>
    <m/>
    <x v="59"/>
    <m/>
    <x v="7"/>
    <x v="916"/>
    <x v="0"/>
    <m/>
    <x v="3"/>
  </r>
  <r>
    <n v="2475"/>
    <m/>
    <x v="59"/>
    <m/>
    <x v="7"/>
    <x v="916"/>
    <x v="0"/>
    <m/>
    <x v="3"/>
  </r>
  <r>
    <n v="2476"/>
    <m/>
    <x v="59"/>
    <m/>
    <x v="7"/>
    <x v="916"/>
    <x v="0"/>
    <m/>
    <x v="3"/>
  </r>
  <r>
    <n v="2477"/>
    <m/>
    <x v="59"/>
    <m/>
    <x v="7"/>
    <x v="916"/>
    <x v="0"/>
    <m/>
    <x v="3"/>
  </r>
  <r>
    <n v="2478"/>
    <m/>
    <x v="59"/>
    <m/>
    <x v="7"/>
    <x v="916"/>
    <x v="0"/>
    <m/>
    <x v="3"/>
  </r>
  <r>
    <n v="2479"/>
    <m/>
    <x v="59"/>
    <m/>
    <x v="7"/>
    <x v="916"/>
    <x v="0"/>
    <m/>
    <x v="3"/>
  </r>
  <r>
    <n v="2480"/>
    <m/>
    <x v="59"/>
    <m/>
    <x v="7"/>
    <x v="916"/>
    <x v="0"/>
    <m/>
    <x v="3"/>
  </r>
  <r>
    <n v="2481"/>
    <m/>
    <x v="59"/>
    <m/>
    <x v="7"/>
    <x v="916"/>
    <x v="0"/>
    <m/>
    <x v="3"/>
  </r>
  <r>
    <n v="2482"/>
    <m/>
    <x v="59"/>
    <m/>
    <x v="7"/>
    <x v="916"/>
    <x v="0"/>
    <m/>
    <x v="3"/>
  </r>
  <r>
    <n v="2483"/>
    <m/>
    <x v="59"/>
    <m/>
    <x v="7"/>
    <x v="916"/>
    <x v="0"/>
    <m/>
    <x v="3"/>
  </r>
  <r>
    <n v="2484"/>
    <m/>
    <x v="59"/>
    <m/>
    <x v="7"/>
    <x v="916"/>
    <x v="0"/>
    <m/>
    <x v="3"/>
  </r>
  <r>
    <n v="2485"/>
    <m/>
    <x v="59"/>
    <m/>
    <x v="7"/>
    <x v="916"/>
    <x v="0"/>
    <m/>
    <x v="3"/>
  </r>
  <r>
    <n v="2486"/>
    <m/>
    <x v="59"/>
    <m/>
    <x v="7"/>
    <x v="916"/>
    <x v="0"/>
    <m/>
    <x v="3"/>
  </r>
  <r>
    <n v="2487"/>
    <m/>
    <x v="59"/>
    <m/>
    <x v="7"/>
    <x v="916"/>
    <x v="0"/>
    <m/>
    <x v="3"/>
  </r>
  <r>
    <n v="2488"/>
    <m/>
    <x v="59"/>
    <m/>
    <x v="7"/>
    <x v="916"/>
    <x v="0"/>
    <m/>
    <x v="3"/>
  </r>
  <r>
    <n v="2489"/>
    <m/>
    <x v="59"/>
    <m/>
    <x v="7"/>
    <x v="916"/>
    <x v="0"/>
    <m/>
    <x v="3"/>
  </r>
  <r>
    <n v="2490"/>
    <m/>
    <x v="59"/>
    <m/>
    <x v="7"/>
    <x v="916"/>
    <x v="0"/>
    <m/>
    <x v="3"/>
  </r>
  <r>
    <n v="2491"/>
    <m/>
    <x v="59"/>
    <m/>
    <x v="7"/>
    <x v="916"/>
    <x v="0"/>
    <m/>
    <x v="3"/>
  </r>
  <r>
    <n v="2492"/>
    <m/>
    <x v="59"/>
    <m/>
    <x v="7"/>
    <x v="916"/>
    <x v="0"/>
    <m/>
    <x v="3"/>
  </r>
  <r>
    <n v="2493"/>
    <m/>
    <x v="59"/>
    <m/>
    <x v="7"/>
    <x v="916"/>
    <x v="0"/>
    <m/>
    <x v="3"/>
  </r>
  <r>
    <n v="2494"/>
    <m/>
    <x v="59"/>
    <m/>
    <x v="7"/>
    <x v="916"/>
    <x v="0"/>
    <m/>
    <x v="3"/>
  </r>
  <r>
    <n v="2495"/>
    <m/>
    <x v="59"/>
    <m/>
    <x v="7"/>
    <x v="916"/>
    <x v="0"/>
    <m/>
    <x v="3"/>
  </r>
  <r>
    <n v="2496"/>
    <m/>
    <x v="59"/>
    <m/>
    <x v="7"/>
    <x v="916"/>
    <x v="0"/>
    <m/>
    <x v="3"/>
  </r>
  <r>
    <n v="2497"/>
    <m/>
    <x v="59"/>
    <m/>
    <x v="7"/>
    <x v="916"/>
    <x v="0"/>
    <m/>
    <x v="3"/>
  </r>
  <r>
    <n v="2498"/>
    <m/>
    <x v="59"/>
    <m/>
    <x v="7"/>
    <x v="916"/>
    <x v="0"/>
    <m/>
    <x v="3"/>
  </r>
  <r>
    <n v="2499"/>
    <m/>
    <x v="59"/>
    <m/>
    <x v="7"/>
    <x v="916"/>
    <x v="0"/>
    <m/>
    <x v="3"/>
  </r>
  <r>
    <n v="2500"/>
    <m/>
    <x v="59"/>
    <m/>
    <x v="7"/>
    <x v="916"/>
    <x v="0"/>
    <m/>
    <x v="3"/>
  </r>
  <r>
    <n v="2501"/>
    <m/>
    <x v="59"/>
    <m/>
    <x v="7"/>
    <x v="916"/>
    <x v="0"/>
    <m/>
    <x v="3"/>
  </r>
  <r>
    <n v="2502"/>
    <m/>
    <x v="59"/>
    <m/>
    <x v="7"/>
    <x v="916"/>
    <x v="0"/>
    <m/>
    <x v="3"/>
  </r>
  <r>
    <n v="2503"/>
    <m/>
    <x v="59"/>
    <m/>
    <x v="7"/>
    <x v="916"/>
    <x v="0"/>
    <m/>
    <x v="3"/>
  </r>
  <r>
    <n v="2504"/>
    <m/>
    <x v="59"/>
    <m/>
    <x v="7"/>
    <x v="916"/>
    <x v="0"/>
    <m/>
    <x v="3"/>
  </r>
  <r>
    <n v="2505"/>
    <m/>
    <x v="59"/>
    <m/>
    <x v="7"/>
    <x v="916"/>
    <x v="0"/>
    <m/>
    <x v="3"/>
  </r>
  <r>
    <n v="2506"/>
    <m/>
    <x v="59"/>
    <m/>
    <x v="7"/>
    <x v="916"/>
    <x v="0"/>
    <m/>
    <x v="3"/>
  </r>
  <r>
    <n v="2507"/>
    <m/>
    <x v="59"/>
    <m/>
    <x v="7"/>
    <x v="916"/>
    <x v="0"/>
    <m/>
    <x v="3"/>
  </r>
  <r>
    <n v="2508"/>
    <m/>
    <x v="59"/>
    <m/>
    <x v="7"/>
    <x v="916"/>
    <x v="0"/>
    <m/>
    <x v="3"/>
  </r>
  <r>
    <n v="2509"/>
    <m/>
    <x v="59"/>
    <m/>
    <x v="7"/>
    <x v="916"/>
    <x v="0"/>
    <m/>
    <x v="3"/>
  </r>
  <r>
    <n v="2510"/>
    <m/>
    <x v="59"/>
    <m/>
    <x v="7"/>
    <x v="916"/>
    <x v="0"/>
    <m/>
    <x v="3"/>
  </r>
  <r>
    <n v="2511"/>
    <m/>
    <x v="59"/>
    <m/>
    <x v="7"/>
    <x v="916"/>
    <x v="0"/>
    <m/>
    <x v="3"/>
  </r>
  <r>
    <n v="2512"/>
    <m/>
    <x v="59"/>
    <m/>
    <x v="7"/>
    <x v="916"/>
    <x v="0"/>
    <m/>
    <x v="3"/>
  </r>
  <r>
    <n v="2513"/>
    <m/>
    <x v="59"/>
    <m/>
    <x v="7"/>
    <x v="916"/>
    <x v="0"/>
    <m/>
    <x v="3"/>
  </r>
  <r>
    <n v="2514"/>
    <m/>
    <x v="59"/>
    <m/>
    <x v="7"/>
    <x v="916"/>
    <x v="0"/>
    <m/>
    <x v="3"/>
  </r>
  <r>
    <n v="2515"/>
    <m/>
    <x v="59"/>
    <m/>
    <x v="7"/>
    <x v="916"/>
    <x v="0"/>
    <m/>
    <x v="3"/>
  </r>
  <r>
    <n v="2516"/>
    <m/>
    <x v="59"/>
    <m/>
    <x v="7"/>
    <x v="916"/>
    <x v="0"/>
    <m/>
    <x v="3"/>
  </r>
  <r>
    <n v="2517"/>
    <m/>
    <x v="59"/>
    <m/>
    <x v="7"/>
    <x v="916"/>
    <x v="0"/>
    <m/>
    <x v="3"/>
  </r>
  <r>
    <n v="2518"/>
    <m/>
    <x v="59"/>
    <m/>
    <x v="7"/>
    <x v="916"/>
    <x v="0"/>
    <m/>
    <x v="3"/>
  </r>
  <r>
    <n v="2519"/>
    <m/>
    <x v="59"/>
    <m/>
    <x v="7"/>
    <x v="916"/>
    <x v="0"/>
    <m/>
    <x v="3"/>
  </r>
  <r>
    <n v="2520"/>
    <m/>
    <x v="59"/>
    <m/>
    <x v="7"/>
    <x v="916"/>
    <x v="0"/>
    <m/>
    <x v="3"/>
  </r>
  <r>
    <n v="2521"/>
    <m/>
    <x v="59"/>
    <m/>
    <x v="7"/>
    <x v="916"/>
    <x v="0"/>
    <m/>
    <x v="3"/>
  </r>
  <r>
    <n v="2522"/>
    <m/>
    <x v="59"/>
    <m/>
    <x v="7"/>
    <x v="916"/>
    <x v="0"/>
    <m/>
    <x v="3"/>
  </r>
  <r>
    <n v="2523"/>
    <m/>
    <x v="59"/>
    <m/>
    <x v="7"/>
    <x v="916"/>
    <x v="0"/>
    <m/>
    <x v="3"/>
  </r>
  <r>
    <n v="2524"/>
    <m/>
    <x v="59"/>
    <m/>
    <x v="7"/>
    <x v="916"/>
    <x v="0"/>
    <m/>
    <x v="3"/>
  </r>
  <r>
    <n v="2525"/>
    <m/>
    <x v="59"/>
    <m/>
    <x v="7"/>
    <x v="916"/>
    <x v="0"/>
    <m/>
    <x v="3"/>
  </r>
  <r>
    <n v="2526"/>
    <m/>
    <x v="59"/>
    <m/>
    <x v="7"/>
    <x v="916"/>
    <x v="0"/>
    <m/>
    <x v="3"/>
  </r>
  <r>
    <n v="2527"/>
    <m/>
    <x v="59"/>
    <m/>
    <x v="7"/>
    <x v="916"/>
    <x v="0"/>
    <m/>
    <x v="3"/>
  </r>
  <r>
    <n v="2528"/>
    <m/>
    <x v="59"/>
    <m/>
    <x v="7"/>
    <x v="916"/>
    <x v="0"/>
    <m/>
    <x v="3"/>
  </r>
  <r>
    <n v="2529"/>
    <m/>
    <x v="59"/>
    <m/>
    <x v="7"/>
    <x v="916"/>
    <x v="0"/>
    <m/>
    <x v="3"/>
  </r>
  <r>
    <n v="2530"/>
    <m/>
    <x v="59"/>
    <m/>
    <x v="7"/>
    <x v="916"/>
    <x v="0"/>
    <m/>
    <x v="3"/>
  </r>
  <r>
    <n v="2531"/>
    <m/>
    <x v="59"/>
    <m/>
    <x v="7"/>
    <x v="916"/>
    <x v="0"/>
    <m/>
    <x v="3"/>
  </r>
  <r>
    <n v="2532"/>
    <m/>
    <x v="59"/>
    <m/>
    <x v="7"/>
    <x v="916"/>
    <x v="0"/>
    <m/>
    <x v="3"/>
  </r>
  <r>
    <n v="2533"/>
    <m/>
    <x v="59"/>
    <m/>
    <x v="7"/>
    <x v="916"/>
    <x v="0"/>
    <m/>
    <x v="3"/>
  </r>
  <r>
    <n v="2534"/>
    <m/>
    <x v="59"/>
    <m/>
    <x v="7"/>
    <x v="916"/>
    <x v="0"/>
    <m/>
    <x v="3"/>
  </r>
  <r>
    <n v="2535"/>
    <m/>
    <x v="59"/>
    <m/>
    <x v="7"/>
    <x v="916"/>
    <x v="0"/>
    <m/>
    <x v="3"/>
  </r>
  <r>
    <n v="2536"/>
    <m/>
    <x v="59"/>
    <m/>
    <x v="7"/>
    <x v="916"/>
    <x v="0"/>
    <m/>
    <x v="3"/>
  </r>
  <r>
    <n v="2537"/>
    <m/>
    <x v="59"/>
    <m/>
    <x v="7"/>
    <x v="916"/>
    <x v="0"/>
    <m/>
    <x v="3"/>
  </r>
  <r>
    <n v="2538"/>
    <m/>
    <x v="59"/>
    <m/>
    <x v="7"/>
    <x v="916"/>
    <x v="0"/>
    <m/>
    <x v="3"/>
  </r>
  <r>
    <n v="2539"/>
    <m/>
    <x v="59"/>
    <m/>
    <x v="7"/>
    <x v="916"/>
    <x v="0"/>
    <m/>
    <x v="3"/>
  </r>
  <r>
    <n v="2540"/>
    <m/>
    <x v="59"/>
    <m/>
    <x v="7"/>
    <x v="916"/>
    <x v="0"/>
    <m/>
    <x v="3"/>
  </r>
  <r>
    <n v="2541"/>
    <m/>
    <x v="59"/>
    <m/>
    <x v="7"/>
    <x v="916"/>
    <x v="0"/>
    <m/>
    <x v="3"/>
  </r>
  <r>
    <n v="2542"/>
    <m/>
    <x v="59"/>
    <m/>
    <x v="7"/>
    <x v="916"/>
    <x v="0"/>
    <m/>
    <x v="3"/>
  </r>
  <r>
    <n v="2543"/>
    <m/>
    <x v="59"/>
    <m/>
    <x v="7"/>
    <x v="916"/>
    <x v="0"/>
    <m/>
    <x v="3"/>
  </r>
  <r>
    <n v="2544"/>
    <m/>
    <x v="59"/>
    <m/>
    <x v="7"/>
    <x v="916"/>
    <x v="0"/>
    <m/>
    <x v="3"/>
  </r>
  <r>
    <n v="2545"/>
    <m/>
    <x v="59"/>
    <m/>
    <x v="7"/>
    <x v="916"/>
    <x v="0"/>
    <m/>
    <x v="3"/>
  </r>
  <r>
    <n v="2546"/>
    <m/>
    <x v="59"/>
    <m/>
    <x v="7"/>
    <x v="916"/>
    <x v="0"/>
    <m/>
    <x v="3"/>
  </r>
  <r>
    <n v="2547"/>
    <m/>
    <x v="59"/>
    <m/>
    <x v="7"/>
    <x v="916"/>
    <x v="0"/>
    <m/>
    <x v="3"/>
  </r>
  <r>
    <n v="2548"/>
    <m/>
    <x v="59"/>
    <m/>
    <x v="7"/>
    <x v="916"/>
    <x v="0"/>
    <m/>
    <x v="3"/>
  </r>
  <r>
    <n v="2549"/>
    <m/>
    <x v="59"/>
    <m/>
    <x v="7"/>
    <x v="916"/>
    <x v="0"/>
    <m/>
    <x v="3"/>
  </r>
  <r>
    <n v="2550"/>
    <m/>
    <x v="59"/>
    <m/>
    <x v="7"/>
    <x v="916"/>
    <x v="0"/>
    <m/>
    <x v="3"/>
  </r>
  <r>
    <n v="2551"/>
    <m/>
    <x v="59"/>
    <m/>
    <x v="7"/>
    <x v="916"/>
    <x v="0"/>
    <m/>
    <x v="3"/>
  </r>
  <r>
    <n v="2552"/>
    <m/>
    <x v="59"/>
    <m/>
    <x v="7"/>
    <x v="916"/>
    <x v="0"/>
    <m/>
    <x v="3"/>
  </r>
  <r>
    <n v="2553"/>
    <m/>
    <x v="59"/>
    <m/>
    <x v="7"/>
    <x v="916"/>
    <x v="0"/>
    <m/>
    <x v="3"/>
  </r>
  <r>
    <n v="2554"/>
    <m/>
    <x v="59"/>
    <m/>
    <x v="7"/>
    <x v="916"/>
    <x v="0"/>
    <m/>
    <x v="3"/>
  </r>
  <r>
    <n v="2555"/>
    <m/>
    <x v="59"/>
    <m/>
    <x v="7"/>
    <x v="916"/>
    <x v="0"/>
    <m/>
    <x v="3"/>
  </r>
  <r>
    <n v="2556"/>
    <m/>
    <x v="59"/>
    <m/>
    <x v="7"/>
    <x v="916"/>
    <x v="0"/>
    <m/>
    <x v="3"/>
  </r>
  <r>
    <n v="2557"/>
    <m/>
    <x v="59"/>
    <m/>
    <x v="7"/>
    <x v="916"/>
    <x v="0"/>
    <m/>
    <x v="3"/>
  </r>
  <r>
    <n v="2558"/>
    <m/>
    <x v="59"/>
    <m/>
    <x v="7"/>
    <x v="916"/>
    <x v="0"/>
    <m/>
    <x v="3"/>
  </r>
  <r>
    <n v="2559"/>
    <m/>
    <x v="59"/>
    <m/>
    <x v="7"/>
    <x v="916"/>
    <x v="0"/>
    <m/>
    <x v="3"/>
  </r>
  <r>
    <n v="2560"/>
    <m/>
    <x v="59"/>
    <m/>
    <x v="7"/>
    <x v="916"/>
    <x v="0"/>
    <m/>
    <x v="3"/>
  </r>
  <r>
    <n v="2561"/>
    <m/>
    <x v="59"/>
    <m/>
    <x v="7"/>
    <x v="916"/>
    <x v="0"/>
    <m/>
    <x v="3"/>
  </r>
  <r>
    <n v="2562"/>
    <m/>
    <x v="59"/>
    <m/>
    <x v="7"/>
    <x v="916"/>
    <x v="0"/>
    <m/>
    <x v="3"/>
  </r>
  <r>
    <n v="2563"/>
    <m/>
    <x v="59"/>
    <m/>
    <x v="7"/>
    <x v="916"/>
    <x v="0"/>
    <m/>
    <x v="3"/>
  </r>
  <r>
    <n v="2564"/>
    <m/>
    <x v="59"/>
    <m/>
    <x v="7"/>
    <x v="916"/>
    <x v="0"/>
    <m/>
    <x v="3"/>
  </r>
  <r>
    <n v="2565"/>
    <m/>
    <x v="59"/>
    <m/>
    <x v="7"/>
    <x v="916"/>
    <x v="0"/>
    <m/>
    <x v="3"/>
  </r>
  <r>
    <n v="2566"/>
    <m/>
    <x v="59"/>
    <m/>
    <x v="7"/>
    <x v="916"/>
    <x v="0"/>
    <m/>
    <x v="3"/>
  </r>
  <r>
    <n v="2567"/>
    <m/>
    <x v="59"/>
    <m/>
    <x v="7"/>
    <x v="916"/>
    <x v="0"/>
    <m/>
    <x v="3"/>
  </r>
  <r>
    <n v="2568"/>
    <m/>
    <x v="59"/>
    <m/>
    <x v="7"/>
    <x v="916"/>
    <x v="0"/>
    <m/>
    <x v="3"/>
  </r>
  <r>
    <n v="2569"/>
    <m/>
    <x v="59"/>
    <m/>
    <x v="7"/>
    <x v="916"/>
    <x v="0"/>
    <m/>
    <x v="3"/>
  </r>
  <r>
    <n v="2570"/>
    <m/>
    <x v="59"/>
    <m/>
    <x v="7"/>
    <x v="916"/>
    <x v="0"/>
    <m/>
    <x v="3"/>
  </r>
  <r>
    <n v="2571"/>
    <m/>
    <x v="59"/>
    <m/>
    <x v="7"/>
    <x v="916"/>
    <x v="0"/>
    <m/>
    <x v="3"/>
  </r>
  <r>
    <n v="2572"/>
    <m/>
    <x v="59"/>
    <m/>
    <x v="7"/>
    <x v="916"/>
    <x v="0"/>
    <m/>
    <x v="3"/>
  </r>
  <r>
    <n v="2573"/>
    <m/>
    <x v="59"/>
    <m/>
    <x v="7"/>
    <x v="916"/>
    <x v="0"/>
    <m/>
    <x v="3"/>
  </r>
  <r>
    <n v="2574"/>
    <m/>
    <x v="59"/>
    <m/>
    <x v="7"/>
    <x v="916"/>
    <x v="0"/>
    <m/>
    <x v="3"/>
  </r>
  <r>
    <n v="2575"/>
    <m/>
    <x v="59"/>
    <m/>
    <x v="7"/>
    <x v="916"/>
    <x v="0"/>
    <m/>
    <x v="3"/>
  </r>
  <r>
    <n v="2576"/>
    <m/>
    <x v="59"/>
    <m/>
    <x v="7"/>
    <x v="916"/>
    <x v="0"/>
    <m/>
    <x v="3"/>
  </r>
  <r>
    <n v="2577"/>
    <m/>
    <x v="59"/>
    <m/>
    <x v="7"/>
    <x v="916"/>
    <x v="0"/>
    <m/>
    <x v="3"/>
  </r>
  <r>
    <n v="2578"/>
    <m/>
    <x v="59"/>
    <m/>
    <x v="7"/>
    <x v="916"/>
    <x v="0"/>
    <m/>
    <x v="3"/>
  </r>
  <r>
    <n v="2579"/>
    <m/>
    <x v="59"/>
    <m/>
    <x v="7"/>
    <x v="916"/>
    <x v="0"/>
    <m/>
    <x v="3"/>
  </r>
  <r>
    <n v="2580"/>
    <m/>
    <x v="59"/>
    <m/>
    <x v="7"/>
    <x v="916"/>
    <x v="0"/>
    <m/>
    <x v="3"/>
  </r>
  <r>
    <n v="2581"/>
    <m/>
    <x v="59"/>
    <m/>
    <x v="7"/>
    <x v="916"/>
    <x v="0"/>
    <m/>
    <x v="3"/>
  </r>
  <r>
    <n v="2582"/>
    <m/>
    <x v="59"/>
    <m/>
    <x v="7"/>
    <x v="916"/>
    <x v="0"/>
    <m/>
    <x v="3"/>
  </r>
  <r>
    <n v="2583"/>
    <m/>
    <x v="59"/>
    <m/>
    <x v="7"/>
    <x v="916"/>
    <x v="0"/>
    <m/>
    <x v="3"/>
  </r>
  <r>
    <n v="2584"/>
    <m/>
    <x v="59"/>
    <m/>
    <x v="7"/>
    <x v="916"/>
    <x v="0"/>
    <m/>
    <x v="3"/>
  </r>
  <r>
    <n v="2585"/>
    <m/>
    <x v="59"/>
    <m/>
    <x v="7"/>
    <x v="916"/>
    <x v="0"/>
    <m/>
    <x v="3"/>
  </r>
  <r>
    <n v="2586"/>
    <m/>
    <x v="59"/>
    <m/>
    <x v="7"/>
    <x v="916"/>
    <x v="0"/>
    <m/>
    <x v="3"/>
  </r>
  <r>
    <n v="2587"/>
    <m/>
    <x v="59"/>
    <m/>
    <x v="7"/>
    <x v="916"/>
    <x v="0"/>
    <m/>
    <x v="3"/>
  </r>
  <r>
    <n v="2588"/>
    <m/>
    <x v="59"/>
    <m/>
    <x v="7"/>
    <x v="916"/>
    <x v="0"/>
    <m/>
    <x v="3"/>
  </r>
  <r>
    <n v="2589"/>
    <m/>
    <x v="59"/>
    <m/>
    <x v="7"/>
    <x v="916"/>
    <x v="0"/>
    <m/>
    <x v="3"/>
  </r>
  <r>
    <n v="2590"/>
    <m/>
    <x v="59"/>
    <m/>
    <x v="7"/>
    <x v="916"/>
    <x v="0"/>
    <m/>
    <x v="3"/>
  </r>
  <r>
    <n v="2591"/>
    <m/>
    <x v="59"/>
    <m/>
    <x v="7"/>
    <x v="916"/>
    <x v="0"/>
    <m/>
    <x v="3"/>
  </r>
  <r>
    <n v="2592"/>
    <m/>
    <x v="59"/>
    <m/>
    <x v="7"/>
    <x v="916"/>
    <x v="0"/>
    <m/>
    <x v="3"/>
  </r>
  <r>
    <n v="2593"/>
    <m/>
    <x v="59"/>
    <m/>
    <x v="7"/>
    <x v="916"/>
    <x v="0"/>
    <m/>
    <x v="3"/>
  </r>
  <r>
    <n v="2594"/>
    <m/>
    <x v="59"/>
    <m/>
    <x v="7"/>
    <x v="916"/>
    <x v="0"/>
    <m/>
    <x v="3"/>
  </r>
  <r>
    <n v="2595"/>
    <m/>
    <x v="59"/>
    <m/>
    <x v="7"/>
    <x v="916"/>
    <x v="0"/>
    <m/>
    <x v="3"/>
  </r>
  <r>
    <n v="2596"/>
    <m/>
    <x v="59"/>
    <m/>
    <x v="7"/>
    <x v="916"/>
    <x v="0"/>
    <m/>
    <x v="3"/>
  </r>
  <r>
    <n v="2597"/>
    <m/>
    <x v="59"/>
    <m/>
    <x v="7"/>
    <x v="916"/>
    <x v="0"/>
    <m/>
    <x v="3"/>
  </r>
  <r>
    <n v="2598"/>
    <m/>
    <x v="59"/>
    <m/>
    <x v="7"/>
    <x v="916"/>
    <x v="0"/>
    <m/>
    <x v="3"/>
  </r>
  <r>
    <n v="2599"/>
    <m/>
    <x v="59"/>
    <m/>
    <x v="7"/>
    <x v="916"/>
    <x v="0"/>
    <m/>
    <x v="3"/>
  </r>
  <r>
    <n v="2600"/>
    <m/>
    <x v="59"/>
    <m/>
    <x v="7"/>
    <x v="916"/>
    <x v="0"/>
    <m/>
    <x v="3"/>
  </r>
  <r>
    <n v="2601"/>
    <m/>
    <x v="59"/>
    <m/>
    <x v="7"/>
    <x v="916"/>
    <x v="0"/>
    <m/>
    <x v="3"/>
  </r>
  <r>
    <n v="2602"/>
    <m/>
    <x v="59"/>
    <m/>
    <x v="7"/>
    <x v="916"/>
    <x v="0"/>
    <m/>
    <x v="3"/>
  </r>
  <r>
    <n v="2603"/>
    <m/>
    <x v="59"/>
    <m/>
    <x v="7"/>
    <x v="916"/>
    <x v="0"/>
    <m/>
    <x v="3"/>
  </r>
  <r>
    <n v="2604"/>
    <m/>
    <x v="59"/>
    <m/>
    <x v="7"/>
    <x v="916"/>
    <x v="0"/>
    <m/>
    <x v="3"/>
  </r>
  <r>
    <n v="2605"/>
    <m/>
    <x v="59"/>
    <m/>
    <x v="7"/>
    <x v="916"/>
    <x v="0"/>
    <m/>
    <x v="3"/>
  </r>
  <r>
    <n v="2606"/>
    <m/>
    <x v="59"/>
    <m/>
    <x v="7"/>
    <x v="916"/>
    <x v="0"/>
    <m/>
    <x v="3"/>
  </r>
  <r>
    <n v="2607"/>
    <m/>
    <x v="59"/>
    <m/>
    <x v="7"/>
    <x v="916"/>
    <x v="0"/>
    <m/>
    <x v="3"/>
  </r>
  <r>
    <n v="2608"/>
    <m/>
    <x v="59"/>
    <m/>
    <x v="7"/>
    <x v="916"/>
    <x v="0"/>
    <m/>
    <x v="3"/>
  </r>
  <r>
    <n v="2609"/>
    <m/>
    <x v="59"/>
    <m/>
    <x v="7"/>
    <x v="916"/>
    <x v="0"/>
    <m/>
    <x v="3"/>
  </r>
  <r>
    <n v="2610"/>
    <m/>
    <x v="59"/>
    <m/>
    <x v="7"/>
    <x v="916"/>
    <x v="0"/>
    <m/>
    <x v="3"/>
  </r>
  <r>
    <n v="2611"/>
    <m/>
    <x v="59"/>
    <m/>
    <x v="7"/>
    <x v="916"/>
    <x v="0"/>
    <m/>
    <x v="3"/>
  </r>
  <r>
    <n v="2612"/>
    <m/>
    <x v="59"/>
    <m/>
    <x v="7"/>
    <x v="916"/>
    <x v="0"/>
    <m/>
    <x v="3"/>
  </r>
  <r>
    <n v="2613"/>
    <m/>
    <x v="59"/>
    <m/>
    <x v="7"/>
    <x v="916"/>
    <x v="0"/>
    <m/>
    <x v="3"/>
  </r>
  <r>
    <n v="2614"/>
    <m/>
    <x v="59"/>
    <m/>
    <x v="7"/>
    <x v="916"/>
    <x v="0"/>
    <m/>
    <x v="3"/>
  </r>
  <r>
    <n v="2615"/>
    <m/>
    <x v="59"/>
    <m/>
    <x v="7"/>
    <x v="916"/>
    <x v="0"/>
    <m/>
    <x v="3"/>
  </r>
  <r>
    <n v="2616"/>
    <m/>
    <x v="59"/>
    <m/>
    <x v="7"/>
    <x v="916"/>
    <x v="0"/>
    <m/>
    <x v="3"/>
  </r>
  <r>
    <n v="2617"/>
    <m/>
    <x v="59"/>
    <m/>
    <x v="7"/>
    <x v="916"/>
    <x v="0"/>
    <m/>
    <x v="3"/>
  </r>
  <r>
    <n v="2618"/>
    <m/>
    <x v="59"/>
    <m/>
    <x v="7"/>
    <x v="916"/>
    <x v="0"/>
    <m/>
    <x v="3"/>
  </r>
  <r>
    <n v="2619"/>
    <m/>
    <x v="59"/>
    <m/>
    <x v="7"/>
    <x v="916"/>
    <x v="0"/>
    <m/>
    <x v="3"/>
  </r>
  <r>
    <n v="2620"/>
    <m/>
    <x v="59"/>
    <m/>
    <x v="7"/>
    <x v="916"/>
    <x v="0"/>
    <m/>
    <x v="3"/>
  </r>
  <r>
    <n v="2621"/>
    <m/>
    <x v="59"/>
    <m/>
    <x v="7"/>
    <x v="916"/>
    <x v="0"/>
    <m/>
    <x v="3"/>
  </r>
  <r>
    <n v="2622"/>
    <m/>
    <x v="59"/>
    <m/>
    <x v="7"/>
    <x v="916"/>
    <x v="0"/>
    <m/>
    <x v="3"/>
  </r>
  <r>
    <n v="2623"/>
    <m/>
    <x v="59"/>
    <m/>
    <x v="7"/>
    <x v="916"/>
    <x v="0"/>
    <m/>
    <x v="3"/>
  </r>
  <r>
    <n v="2624"/>
    <m/>
    <x v="59"/>
    <m/>
    <x v="7"/>
    <x v="916"/>
    <x v="0"/>
    <m/>
    <x v="3"/>
  </r>
  <r>
    <n v="2625"/>
    <m/>
    <x v="59"/>
    <m/>
    <x v="7"/>
    <x v="916"/>
    <x v="0"/>
    <m/>
    <x v="3"/>
  </r>
  <r>
    <n v="2626"/>
    <m/>
    <x v="59"/>
    <m/>
    <x v="7"/>
    <x v="916"/>
    <x v="0"/>
    <m/>
    <x v="3"/>
  </r>
  <r>
    <n v="2627"/>
    <m/>
    <x v="59"/>
    <m/>
    <x v="7"/>
    <x v="916"/>
    <x v="0"/>
    <m/>
    <x v="3"/>
  </r>
  <r>
    <n v="2628"/>
    <m/>
    <x v="59"/>
    <m/>
    <x v="7"/>
    <x v="916"/>
    <x v="0"/>
    <m/>
    <x v="3"/>
  </r>
  <r>
    <n v="2629"/>
    <m/>
    <x v="59"/>
    <m/>
    <x v="7"/>
    <x v="916"/>
    <x v="0"/>
    <m/>
    <x v="3"/>
  </r>
  <r>
    <n v="2630"/>
    <m/>
    <x v="59"/>
    <m/>
    <x v="7"/>
    <x v="916"/>
    <x v="0"/>
    <m/>
    <x v="3"/>
  </r>
  <r>
    <n v="2631"/>
    <m/>
    <x v="59"/>
    <m/>
    <x v="7"/>
    <x v="916"/>
    <x v="0"/>
    <m/>
    <x v="3"/>
  </r>
  <r>
    <n v="2632"/>
    <m/>
    <x v="59"/>
    <m/>
    <x v="7"/>
    <x v="916"/>
    <x v="0"/>
    <m/>
    <x v="3"/>
  </r>
  <r>
    <n v="2633"/>
    <m/>
    <x v="59"/>
    <m/>
    <x v="7"/>
    <x v="916"/>
    <x v="0"/>
    <m/>
    <x v="3"/>
  </r>
  <r>
    <n v="2634"/>
    <m/>
    <x v="59"/>
    <m/>
    <x v="7"/>
    <x v="916"/>
    <x v="0"/>
    <m/>
    <x v="3"/>
  </r>
  <r>
    <n v="2635"/>
    <m/>
    <x v="59"/>
    <m/>
    <x v="7"/>
    <x v="916"/>
    <x v="0"/>
    <m/>
    <x v="3"/>
  </r>
  <r>
    <n v="2636"/>
    <m/>
    <x v="59"/>
    <m/>
    <x v="7"/>
    <x v="916"/>
    <x v="0"/>
    <m/>
    <x v="3"/>
  </r>
  <r>
    <n v="2637"/>
    <m/>
    <x v="59"/>
    <m/>
    <x v="7"/>
    <x v="916"/>
    <x v="0"/>
    <m/>
    <x v="3"/>
  </r>
  <r>
    <n v="2638"/>
    <m/>
    <x v="59"/>
    <m/>
    <x v="7"/>
    <x v="916"/>
    <x v="0"/>
    <m/>
    <x v="3"/>
  </r>
  <r>
    <n v="2639"/>
    <m/>
    <x v="59"/>
    <m/>
    <x v="7"/>
    <x v="916"/>
    <x v="0"/>
    <m/>
    <x v="3"/>
  </r>
  <r>
    <n v="2640"/>
    <m/>
    <x v="59"/>
    <m/>
    <x v="7"/>
    <x v="916"/>
    <x v="0"/>
    <m/>
    <x v="3"/>
  </r>
  <r>
    <n v="2641"/>
    <m/>
    <x v="59"/>
    <m/>
    <x v="7"/>
    <x v="916"/>
    <x v="0"/>
    <m/>
    <x v="3"/>
  </r>
  <r>
    <n v="2642"/>
    <m/>
    <x v="59"/>
    <m/>
    <x v="7"/>
    <x v="916"/>
    <x v="0"/>
    <m/>
    <x v="3"/>
  </r>
  <r>
    <n v="2643"/>
    <m/>
    <x v="59"/>
    <m/>
    <x v="7"/>
    <x v="916"/>
    <x v="0"/>
    <m/>
    <x v="3"/>
  </r>
  <r>
    <n v="2644"/>
    <m/>
    <x v="59"/>
    <m/>
    <x v="7"/>
    <x v="916"/>
    <x v="0"/>
    <m/>
    <x v="3"/>
  </r>
  <r>
    <n v="2645"/>
    <m/>
    <x v="59"/>
    <m/>
    <x v="7"/>
    <x v="916"/>
    <x v="0"/>
    <m/>
    <x v="3"/>
  </r>
  <r>
    <n v="2646"/>
    <m/>
    <x v="59"/>
    <m/>
    <x v="7"/>
    <x v="916"/>
    <x v="0"/>
    <m/>
    <x v="3"/>
  </r>
  <r>
    <n v="2647"/>
    <m/>
    <x v="59"/>
    <m/>
    <x v="7"/>
    <x v="916"/>
    <x v="0"/>
    <m/>
    <x v="3"/>
  </r>
  <r>
    <n v="2648"/>
    <m/>
    <x v="59"/>
    <m/>
    <x v="7"/>
    <x v="916"/>
    <x v="0"/>
    <m/>
    <x v="3"/>
  </r>
  <r>
    <n v="2649"/>
    <m/>
    <x v="59"/>
    <m/>
    <x v="7"/>
    <x v="916"/>
    <x v="0"/>
    <m/>
    <x v="3"/>
  </r>
  <r>
    <n v="2650"/>
    <m/>
    <x v="59"/>
    <m/>
    <x v="7"/>
    <x v="916"/>
    <x v="0"/>
    <m/>
    <x v="3"/>
  </r>
  <r>
    <n v="2651"/>
    <m/>
    <x v="59"/>
    <m/>
    <x v="7"/>
    <x v="916"/>
    <x v="0"/>
    <m/>
    <x v="3"/>
  </r>
  <r>
    <n v="2652"/>
    <m/>
    <x v="59"/>
    <m/>
    <x v="7"/>
    <x v="916"/>
    <x v="0"/>
    <m/>
    <x v="3"/>
  </r>
  <r>
    <n v="2653"/>
    <m/>
    <x v="59"/>
    <m/>
    <x v="7"/>
    <x v="916"/>
    <x v="0"/>
    <m/>
    <x v="3"/>
  </r>
  <r>
    <n v="2654"/>
    <m/>
    <x v="59"/>
    <m/>
    <x v="7"/>
    <x v="916"/>
    <x v="0"/>
    <m/>
    <x v="3"/>
  </r>
  <r>
    <n v="2655"/>
    <m/>
    <x v="59"/>
    <m/>
    <x v="7"/>
    <x v="916"/>
    <x v="0"/>
    <m/>
    <x v="3"/>
  </r>
  <r>
    <n v="2656"/>
    <m/>
    <x v="59"/>
    <m/>
    <x v="7"/>
    <x v="916"/>
    <x v="0"/>
    <m/>
    <x v="3"/>
  </r>
  <r>
    <n v="2657"/>
    <m/>
    <x v="59"/>
    <m/>
    <x v="7"/>
    <x v="916"/>
    <x v="0"/>
    <m/>
    <x v="3"/>
  </r>
  <r>
    <n v="2658"/>
    <m/>
    <x v="59"/>
    <m/>
    <x v="7"/>
    <x v="916"/>
    <x v="0"/>
    <m/>
    <x v="3"/>
  </r>
  <r>
    <n v="2659"/>
    <m/>
    <x v="59"/>
    <m/>
    <x v="7"/>
    <x v="916"/>
    <x v="0"/>
    <m/>
    <x v="3"/>
  </r>
  <r>
    <n v="2660"/>
    <m/>
    <x v="59"/>
    <m/>
    <x v="7"/>
    <x v="916"/>
    <x v="0"/>
    <m/>
    <x v="3"/>
  </r>
  <r>
    <n v="2661"/>
    <m/>
    <x v="59"/>
    <m/>
    <x v="7"/>
    <x v="916"/>
    <x v="0"/>
    <m/>
    <x v="3"/>
  </r>
  <r>
    <n v="2662"/>
    <m/>
    <x v="59"/>
    <m/>
    <x v="7"/>
    <x v="916"/>
    <x v="0"/>
    <m/>
    <x v="3"/>
  </r>
  <r>
    <n v="2663"/>
    <m/>
    <x v="59"/>
    <m/>
    <x v="7"/>
    <x v="916"/>
    <x v="0"/>
    <m/>
    <x v="3"/>
  </r>
  <r>
    <n v="2664"/>
    <m/>
    <x v="59"/>
    <m/>
    <x v="7"/>
    <x v="916"/>
    <x v="0"/>
    <m/>
    <x v="3"/>
  </r>
  <r>
    <n v="2665"/>
    <m/>
    <x v="59"/>
    <m/>
    <x v="7"/>
    <x v="916"/>
    <x v="0"/>
    <m/>
    <x v="3"/>
  </r>
  <r>
    <n v="2666"/>
    <m/>
    <x v="59"/>
    <m/>
    <x v="7"/>
    <x v="916"/>
    <x v="0"/>
    <m/>
    <x v="3"/>
  </r>
  <r>
    <n v="2667"/>
    <m/>
    <x v="59"/>
    <m/>
    <x v="7"/>
    <x v="916"/>
    <x v="0"/>
    <m/>
    <x v="3"/>
  </r>
  <r>
    <n v="2668"/>
    <m/>
    <x v="59"/>
    <m/>
    <x v="7"/>
    <x v="916"/>
    <x v="0"/>
    <m/>
    <x v="3"/>
  </r>
  <r>
    <n v="2669"/>
    <m/>
    <x v="59"/>
    <m/>
    <x v="7"/>
    <x v="916"/>
    <x v="0"/>
    <m/>
    <x v="3"/>
  </r>
  <r>
    <n v="2670"/>
    <m/>
    <x v="59"/>
    <m/>
    <x v="7"/>
    <x v="916"/>
    <x v="0"/>
    <m/>
    <x v="3"/>
  </r>
  <r>
    <n v="2671"/>
    <m/>
    <x v="59"/>
    <m/>
    <x v="7"/>
    <x v="916"/>
    <x v="0"/>
    <m/>
    <x v="3"/>
  </r>
  <r>
    <n v="2672"/>
    <m/>
    <x v="59"/>
    <m/>
    <x v="7"/>
    <x v="916"/>
    <x v="0"/>
    <m/>
    <x v="3"/>
  </r>
  <r>
    <n v="2673"/>
    <m/>
    <x v="59"/>
    <m/>
    <x v="7"/>
    <x v="916"/>
    <x v="0"/>
    <m/>
    <x v="3"/>
  </r>
  <r>
    <n v="2674"/>
    <m/>
    <x v="59"/>
    <m/>
    <x v="7"/>
    <x v="916"/>
    <x v="0"/>
    <m/>
    <x v="3"/>
  </r>
  <r>
    <n v="2675"/>
    <m/>
    <x v="59"/>
    <m/>
    <x v="7"/>
    <x v="916"/>
    <x v="0"/>
    <m/>
    <x v="3"/>
  </r>
  <r>
    <n v="2676"/>
    <m/>
    <x v="59"/>
    <m/>
    <x v="7"/>
    <x v="916"/>
    <x v="0"/>
    <m/>
    <x v="3"/>
  </r>
  <r>
    <n v="2677"/>
    <m/>
    <x v="59"/>
    <m/>
    <x v="7"/>
    <x v="916"/>
    <x v="0"/>
    <m/>
    <x v="3"/>
  </r>
  <r>
    <n v="2678"/>
    <m/>
    <x v="59"/>
    <m/>
    <x v="7"/>
    <x v="916"/>
    <x v="0"/>
    <m/>
    <x v="3"/>
  </r>
  <r>
    <n v="2679"/>
    <m/>
    <x v="59"/>
    <m/>
    <x v="7"/>
    <x v="916"/>
    <x v="0"/>
    <m/>
    <x v="3"/>
  </r>
  <r>
    <n v="2680"/>
    <m/>
    <x v="59"/>
    <m/>
    <x v="7"/>
    <x v="916"/>
    <x v="0"/>
    <m/>
    <x v="3"/>
  </r>
  <r>
    <n v="2681"/>
    <m/>
    <x v="59"/>
    <m/>
    <x v="7"/>
    <x v="916"/>
    <x v="0"/>
    <m/>
    <x v="3"/>
  </r>
  <r>
    <n v="2682"/>
    <m/>
    <x v="59"/>
    <m/>
    <x v="7"/>
    <x v="916"/>
    <x v="0"/>
    <m/>
    <x v="3"/>
  </r>
  <r>
    <n v="2683"/>
    <m/>
    <x v="59"/>
    <m/>
    <x v="7"/>
    <x v="916"/>
    <x v="0"/>
    <m/>
    <x v="3"/>
  </r>
  <r>
    <n v="2684"/>
    <m/>
    <x v="59"/>
    <m/>
    <x v="7"/>
    <x v="916"/>
    <x v="0"/>
    <m/>
    <x v="3"/>
  </r>
  <r>
    <n v="2685"/>
    <m/>
    <x v="59"/>
    <m/>
    <x v="7"/>
    <x v="916"/>
    <x v="0"/>
    <m/>
    <x v="3"/>
  </r>
  <r>
    <n v="2686"/>
    <m/>
    <x v="59"/>
    <m/>
    <x v="7"/>
    <x v="916"/>
    <x v="0"/>
    <m/>
    <x v="3"/>
  </r>
  <r>
    <n v="2687"/>
    <m/>
    <x v="59"/>
    <m/>
    <x v="7"/>
    <x v="916"/>
    <x v="0"/>
    <m/>
    <x v="3"/>
  </r>
  <r>
    <n v="2688"/>
    <m/>
    <x v="59"/>
    <m/>
    <x v="7"/>
    <x v="916"/>
    <x v="0"/>
    <m/>
    <x v="3"/>
  </r>
  <r>
    <n v="2689"/>
    <m/>
    <x v="59"/>
    <m/>
    <x v="7"/>
    <x v="916"/>
    <x v="0"/>
    <m/>
    <x v="3"/>
  </r>
  <r>
    <n v="2690"/>
    <m/>
    <x v="59"/>
    <m/>
    <x v="7"/>
    <x v="916"/>
    <x v="0"/>
    <m/>
    <x v="3"/>
  </r>
  <r>
    <n v="2691"/>
    <m/>
    <x v="59"/>
    <m/>
    <x v="7"/>
    <x v="916"/>
    <x v="0"/>
    <m/>
    <x v="3"/>
  </r>
  <r>
    <n v="2692"/>
    <m/>
    <x v="59"/>
    <m/>
    <x v="7"/>
    <x v="916"/>
    <x v="0"/>
    <m/>
    <x v="3"/>
  </r>
  <r>
    <n v="2693"/>
    <m/>
    <x v="59"/>
    <m/>
    <x v="7"/>
    <x v="916"/>
    <x v="0"/>
    <m/>
    <x v="3"/>
  </r>
  <r>
    <n v="2694"/>
    <m/>
    <x v="59"/>
    <m/>
    <x v="7"/>
    <x v="916"/>
    <x v="0"/>
    <m/>
    <x v="3"/>
  </r>
  <r>
    <n v="2695"/>
    <m/>
    <x v="59"/>
    <m/>
    <x v="7"/>
    <x v="916"/>
    <x v="0"/>
    <m/>
    <x v="3"/>
  </r>
  <r>
    <n v="2696"/>
    <m/>
    <x v="59"/>
    <m/>
    <x v="7"/>
    <x v="916"/>
    <x v="0"/>
    <m/>
    <x v="3"/>
  </r>
  <r>
    <n v="2697"/>
    <m/>
    <x v="59"/>
    <m/>
    <x v="7"/>
    <x v="916"/>
    <x v="0"/>
    <m/>
    <x v="3"/>
  </r>
  <r>
    <n v="2698"/>
    <m/>
    <x v="59"/>
    <m/>
    <x v="7"/>
    <x v="916"/>
    <x v="0"/>
    <m/>
    <x v="3"/>
  </r>
  <r>
    <n v="2699"/>
    <m/>
    <x v="59"/>
    <m/>
    <x v="7"/>
    <x v="916"/>
    <x v="0"/>
    <m/>
    <x v="3"/>
  </r>
  <r>
    <n v="2700"/>
    <m/>
    <x v="59"/>
    <m/>
    <x v="7"/>
    <x v="916"/>
    <x v="0"/>
    <m/>
    <x v="3"/>
  </r>
  <r>
    <n v="2701"/>
    <m/>
    <x v="59"/>
    <m/>
    <x v="7"/>
    <x v="916"/>
    <x v="0"/>
    <m/>
    <x v="3"/>
  </r>
  <r>
    <n v="2702"/>
    <m/>
    <x v="59"/>
    <m/>
    <x v="7"/>
    <x v="916"/>
    <x v="0"/>
    <m/>
    <x v="3"/>
  </r>
  <r>
    <n v="2703"/>
    <m/>
    <x v="59"/>
    <m/>
    <x v="7"/>
    <x v="916"/>
    <x v="0"/>
    <m/>
    <x v="3"/>
  </r>
  <r>
    <n v="2704"/>
    <m/>
    <x v="59"/>
    <m/>
    <x v="7"/>
    <x v="916"/>
    <x v="0"/>
    <m/>
    <x v="3"/>
  </r>
  <r>
    <n v="2705"/>
    <m/>
    <x v="59"/>
    <m/>
    <x v="7"/>
    <x v="916"/>
    <x v="0"/>
    <m/>
    <x v="3"/>
  </r>
  <r>
    <n v="2706"/>
    <m/>
    <x v="59"/>
    <m/>
    <x v="7"/>
    <x v="916"/>
    <x v="0"/>
    <m/>
    <x v="3"/>
  </r>
  <r>
    <n v="2707"/>
    <m/>
    <x v="59"/>
    <m/>
    <x v="7"/>
    <x v="916"/>
    <x v="0"/>
    <m/>
    <x v="3"/>
  </r>
  <r>
    <n v="2708"/>
    <m/>
    <x v="59"/>
    <m/>
    <x v="7"/>
    <x v="916"/>
    <x v="0"/>
    <m/>
    <x v="3"/>
  </r>
  <r>
    <n v="2709"/>
    <m/>
    <x v="59"/>
    <m/>
    <x v="7"/>
    <x v="916"/>
    <x v="0"/>
    <m/>
    <x v="3"/>
  </r>
  <r>
    <n v="2710"/>
    <m/>
    <x v="59"/>
    <m/>
    <x v="7"/>
    <x v="916"/>
    <x v="0"/>
    <m/>
    <x v="3"/>
  </r>
  <r>
    <n v="2711"/>
    <m/>
    <x v="59"/>
    <m/>
    <x v="7"/>
    <x v="916"/>
    <x v="0"/>
    <m/>
    <x v="3"/>
  </r>
  <r>
    <n v="2712"/>
    <m/>
    <x v="59"/>
    <m/>
    <x v="7"/>
    <x v="916"/>
    <x v="0"/>
    <m/>
    <x v="3"/>
  </r>
  <r>
    <n v="2713"/>
    <m/>
    <x v="59"/>
    <m/>
    <x v="7"/>
    <x v="916"/>
    <x v="0"/>
    <m/>
    <x v="3"/>
  </r>
  <r>
    <n v="2714"/>
    <m/>
    <x v="59"/>
    <m/>
    <x v="7"/>
    <x v="916"/>
    <x v="0"/>
    <m/>
    <x v="3"/>
  </r>
  <r>
    <n v="2715"/>
    <m/>
    <x v="59"/>
    <m/>
    <x v="7"/>
    <x v="916"/>
    <x v="0"/>
    <m/>
    <x v="3"/>
  </r>
  <r>
    <n v="2716"/>
    <m/>
    <x v="59"/>
    <m/>
    <x v="7"/>
    <x v="916"/>
    <x v="0"/>
    <m/>
    <x v="3"/>
  </r>
  <r>
    <n v="2717"/>
    <m/>
    <x v="59"/>
    <m/>
    <x v="7"/>
    <x v="916"/>
    <x v="0"/>
    <m/>
    <x v="61"/>
  </r>
  <r>
    <n v="2718"/>
    <s v=""/>
    <x v="59"/>
    <s v=""/>
    <x v="7"/>
    <x v="916"/>
    <x v="0"/>
    <m/>
    <x v="61"/>
  </r>
  <r>
    <n v="2719"/>
    <s v=""/>
    <x v="59"/>
    <s v=""/>
    <x v="7"/>
    <x v="916"/>
    <x v="0"/>
    <m/>
    <x v="61"/>
  </r>
  <r>
    <n v="2720"/>
    <s v=""/>
    <x v="59"/>
    <s v=""/>
    <x v="7"/>
    <x v="916"/>
    <x v="0"/>
    <m/>
    <x v="61"/>
  </r>
  <r>
    <n v="2721"/>
    <s v=""/>
    <x v="59"/>
    <s v=""/>
    <x v="7"/>
    <x v="916"/>
    <x v="0"/>
    <m/>
    <x v="61"/>
  </r>
  <r>
    <n v="2722"/>
    <s v=""/>
    <x v="59"/>
    <s v=""/>
    <x v="7"/>
    <x v="916"/>
    <x v="0"/>
    <m/>
    <x v="61"/>
  </r>
  <r>
    <n v="2723"/>
    <s v=""/>
    <x v="59"/>
    <s v=""/>
    <x v="7"/>
    <x v="916"/>
    <x v="0"/>
    <m/>
    <x v="61"/>
  </r>
  <r>
    <n v="2724"/>
    <s v=""/>
    <x v="59"/>
    <s v=""/>
    <x v="7"/>
    <x v="916"/>
    <x v="0"/>
    <m/>
    <x v="61"/>
  </r>
  <r>
    <n v="2725"/>
    <s v=""/>
    <x v="59"/>
    <s v=""/>
    <x v="7"/>
    <x v="916"/>
    <x v="0"/>
    <m/>
    <x v="61"/>
  </r>
  <r>
    <n v="2726"/>
    <s v=""/>
    <x v="59"/>
    <s v=""/>
    <x v="7"/>
    <x v="916"/>
    <x v="0"/>
    <m/>
    <x v="61"/>
  </r>
  <r>
    <n v="2727"/>
    <s v=""/>
    <x v="59"/>
    <s v=""/>
    <x v="7"/>
    <x v="916"/>
    <x v="0"/>
    <m/>
    <x v="61"/>
  </r>
  <r>
    <n v="2728"/>
    <s v=""/>
    <x v="59"/>
    <s v=""/>
    <x v="7"/>
    <x v="916"/>
    <x v="0"/>
    <m/>
    <x v="61"/>
  </r>
  <r>
    <n v="2729"/>
    <s v=""/>
    <x v="59"/>
    <s v=""/>
    <x v="7"/>
    <x v="916"/>
    <x v="0"/>
    <m/>
    <x v="61"/>
  </r>
  <r>
    <n v="2730"/>
    <s v=""/>
    <x v="59"/>
    <s v=""/>
    <x v="7"/>
    <x v="916"/>
    <x v="0"/>
    <m/>
    <x v="61"/>
  </r>
  <r>
    <n v="2731"/>
    <s v=""/>
    <x v="59"/>
    <s v=""/>
    <x v="7"/>
    <x v="916"/>
    <x v="0"/>
    <m/>
    <x v="61"/>
  </r>
  <r>
    <n v="2732"/>
    <s v=""/>
    <x v="59"/>
    <s v=""/>
    <x v="7"/>
    <x v="916"/>
    <x v="0"/>
    <m/>
    <x v="61"/>
  </r>
  <r>
    <n v="2733"/>
    <s v=""/>
    <x v="59"/>
    <s v=""/>
    <x v="7"/>
    <x v="916"/>
    <x v="0"/>
    <m/>
    <x v="61"/>
  </r>
  <r>
    <n v="2734"/>
    <s v=""/>
    <x v="59"/>
    <s v=""/>
    <x v="7"/>
    <x v="916"/>
    <x v="0"/>
    <m/>
    <x v="61"/>
  </r>
  <r>
    <n v="2735"/>
    <s v=""/>
    <x v="59"/>
    <s v=""/>
    <x v="7"/>
    <x v="916"/>
    <x v="0"/>
    <m/>
    <x v="61"/>
  </r>
  <r>
    <n v="2736"/>
    <s v=""/>
    <x v="59"/>
    <s v=""/>
    <x v="7"/>
    <x v="916"/>
    <x v="0"/>
    <m/>
    <x v="61"/>
  </r>
  <r>
    <n v="2737"/>
    <s v=""/>
    <x v="59"/>
    <s v=""/>
    <x v="7"/>
    <x v="916"/>
    <x v="0"/>
    <m/>
    <x v="61"/>
  </r>
  <r>
    <n v="2738"/>
    <s v=""/>
    <x v="59"/>
    <s v=""/>
    <x v="7"/>
    <x v="916"/>
    <x v="0"/>
    <m/>
    <x v="61"/>
  </r>
  <r>
    <n v="2739"/>
    <s v=""/>
    <x v="59"/>
    <s v=""/>
    <x v="7"/>
    <x v="916"/>
    <x v="0"/>
    <m/>
    <x v="61"/>
  </r>
  <r>
    <n v="2740"/>
    <s v=""/>
    <x v="59"/>
    <s v=""/>
    <x v="7"/>
    <x v="916"/>
    <x v="0"/>
    <m/>
    <x v="61"/>
  </r>
  <r>
    <n v="2741"/>
    <s v=""/>
    <x v="59"/>
    <s v=""/>
    <x v="7"/>
    <x v="916"/>
    <x v="0"/>
    <m/>
    <x v="61"/>
  </r>
  <r>
    <n v="2742"/>
    <s v=""/>
    <x v="59"/>
    <s v=""/>
    <x v="7"/>
    <x v="916"/>
    <x v="0"/>
    <m/>
    <x v="61"/>
  </r>
  <r>
    <n v="2743"/>
    <s v=""/>
    <x v="59"/>
    <s v=""/>
    <x v="7"/>
    <x v="916"/>
    <x v="0"/>
    <m/>
    <x v="61"/>
  </r>
  <r>
    <n v="2744"/>
    <s v=""/>
    <x v="59"/>
    <s v=""/>
    <x v="7"/>
    <x v="916"/>
    <x v="0"/>
    <m/>
    <x v="61"/>
  </r>
  <r>
    <n v="2745"/>
    <s v=""/>
    <x v="59"/>
    <s v=""/>
    <x v="7"/>
    <x v="916"/>
    <x v="0"/>
    <m/>
    <x v="61"/>
  </r>
  <r>
    <n v="2746"/>
    <s v=""/>
    <x v="59"/>
    <s v=""/>
    <x v="7"/>
    <x v="916"/>
    <x v="0"/>
    <m/>
    <x v="61"/>
  </r>
  <r>
    <n v="2747"/>
    <s v=""/>
    <x v="59"/>
    <s v=""/>
    <x v="7"/>
    <x v="916"/>
    <x v="0"/>
    <m/>
    <x v="61"/>
  </r>
  <r>
    <n v="2748"/>
    <s v=""/>
    <x v="59"/>
    <s v=""/>
    <x v="7"/>
    <x v="916"/>
    <x v="0"/>
    <m/>
    <x v="61"/>
  </r>
  <r>
    <n v="2749"/>
    <s v=""/>
    <x v="59"/>
    <s v=""/>
    <x v="7"/>
    <x v="916"/>
    <x v="0"/>
    <m/>
    <x v="61"/>
  </r>
  <r>
    <n v="2750"/>
    <s v=""/>
    <x v="59"/>
    <s v=""/>
    <x v="7"/>
    <x v="916"/>
    <x v="0"/>
    <m/>
    <x v="61"/>
  </r>
  <r>
    <n v="2751"/>
    <s v=""/>
    <x v="59"/>
    <s v=""/>
    <x v="7"/>
    <x v="916"/>
    <x v="0"/>
    <m/>
    <x v="61"/>
  </r>
  <r>
    <n v="2752"/>
    <s v=""/>
    <x v="59"/>
    <s v=""/>
    <x v="7"/>
    <x v="916"/>
    <x v="0"/>
    <m/>
    <x v="61"/>
  </r>
  <r>
    <n v="2753"/>
    <s v=""/>
    <x v="59"/>
    <s v=""/>
    <x v="7"/>
    <x v="916"/>
    <x v="0"/>
    <m/>
    <x v="61"/>
  </r>
  <r>
    <n v="2754"/>
    <s v=""/>
    <x v="59"/>
    <s v=""/>
    <x v="7"/>
    <x v="916"/>
    <x v="0"/>
    <m/>
    <x v="61"/>
  </r>
  <r>
    <n v="2755"/>
    <s v=""/>
    <x v="59"/>
    <s v=""/>
    <x v="7"/>
    <x v="916"/>
    <x v="0"/>
    <m/>
    <x v="61"/>
  </r>
  <r>
    <n v="2756"/>
    <s v=""/>
    <x v="59"/>
    <s v=""/>
    <x v="7"/>
    <x v="916"/>
    <x v="0"/>
    <m/>
    <x v="61"/>
  </r>
  <r>
    <n v="2757"/>
    <s v=""/>
    <x v="59"/>
    <s v=""/>
    <x v="7"/>
    <x v="916"/>
    <x v="0"/>
    <m/>
    <x v="61"/>
  </r>
  <r>
    <n v="2758"/>
    <s v=""/>
    <x v="59"/>
    <s v=""/>
    <x v="7"/>
    <x v="916"/>
    <x v="0"/>
    <m/>
    <x v="61"/>
  </r>
  <r>
    <n v="2759"/>
    <s v=""/>
    <x v="59"/>
    <s v=""/>
    <x v="7"/>
    <x v="916"/>
    <x v="0"/>
    <m/>
    <x v="61"/>
  </r>
  <r>
    <n v="2760"/>
    <s v=""/>
    <x v="59"/>
    <s v=""/>
    <x v="7"/>
    <x v="916"/>
    <x v="0"/>
    <m/>
    <x v="61"/>
  </r>
  <r>
    <n v="2761"/>
    <s v=""/>
    <x v="59"/>
    <s v=""/>
    <x v="7"/>
    <x v="916"/>
    <x v="0"/>
    <m/>
    <x v="61"/>
  </r>
  <r>
    <n v="2762"/>
    <s v=""/>
    <x v="59"/>
    <s v=""/>
    <x v="7"/>
    <x v="916"/>
    <x v="0"/>
    <m/>
    <x v="61"/>
  </r>
  <r>
    <n v="2763"/>
    <s v=""/>
    <x v="59"/>
    <s v=""/>
    <x v="7"/>
    <x v="916"/>
    <x v="0"/>
    <m/>
    <x v="61"/>
  </r>
  <r>
    <n v="2764"/>
    <s v=""/>
    <x v="59"/>
    <s v=""/>
    <x v="7"/>
    <x v="916"/>
    <x v="0"/>
    <m/>
    <x v="61"/>
  </r>
  <r>
    <n v="2765"/>
    <s v=""/>
    <x v="59"/>
    <s v=""/>
    <x v="7"/>
    <x v="916"/>
    <x v="0"/>
    <m/>
    <x v="61"/>
  </r>
  <r>
    <n v="2766"/>
    <s v=""/>
    <x v="59"/>
    <s v=""/>
    <x v="7"/>
    <x v="916"/>
    <x v="0"/>
    <m/>
    <x v="61"/>
  </r>
  <r>
    <n v="2767"/>
    <s v=""/>
    <x v="59"/>
    <s v=""/>
    <x v="7"/>
    <x v="916"/>
    <x v="0"/>
    <m/>
    <x v="61"/>
  </r>
  <r>
    <n v="2768"/>
    <s v=""/>
    <x v="59"/>
    <s v=""/>
    <x v="7"/>
    <x v="916"/>
    <x v="0"/>
    <m/>
    <x v="61"/>
  </r>
  <r>
    <n v="2769"/>
    <s v=""/>
    <x v="59"/>
    <s v=""/>
    <x v="7"/>
    <x v="916"/>
    <x v="0"/>
    <m/>
    <x v="61"/>
  </r>
  <r>
    <n v="2770"/>
    <s v=""/>
    <x v="59"/>
    <s v=""/>
    <x v="7"/>
    <x v="916"/>
    <x v="0"/>
    <m/>
    <x v="61"/>
  </r>
  <r>
    <n v="2771"/>
    <s v=""/>
    <x v="59"/>
    <s v=""/>
    <x v="7"/>
    <x v="916"/>
    <x v="0"/>
    <m/>
    <x v="61"/>
  </r>
  <r>
    <n v="2772"/>
    <s v=""/>
    <x v="59"/>
    <s v=""/>
    <x v="7"/>
    <x v="916"/>
    <x v="0"/>
    <m/>
    <x v="61"/>
  </r>
  <r>
    <n v="2773"/>
    <s v=""/>
    <x v="59"/>
    <s v=""/>
    <x v="7"/>
    <x v="916"/>
    <x v="0"/>
    <m/>
    <x v="61"/>
  </r>
  <r>
    <n v="2774"/>
    <s v=""/>
    <x v="59"/>
    <s v=""/>
    <x v="7"/>
    <x v="916"/>
    <x v="0"/>
    <m/>
    <x v="61"/>
  </r>
  <r>
    <n v="2775"/>
    <s v=""/>
    <x v="59"/>
    <s v=""/>
    <x v="7"/>
    <x v="916"/>
    <x v="0"/>
    <m/>
    <x v="61"/>
  </r>
  <r>
    <n v="2776"/>
    <s v=""/>
    <x v="59"/>
    <s v=""/>
    <x v="7"/>
    <x v="916"/>
    <x v="0"/>
    <m/>
    <x v="61"/>
  </r>
  <r>
    <n v="2777"/>
    <s v=""/>
    <x v="59"/>
    <s v=""/>
    <x v="7"/>
    <x v="916"/>
    <x v="0"/>
    <m/>
    <x v="61"/>
  </r>
  <r>
    <n v="2778"/>
    <s v=""/>
    <x v="59"/>
    <s v=""/>
    <x v="7"/>
    <x v="916"/>
    <x v="0"/>
    <m/>
    <x v="61"/>
  </r>
  <r>
    <n v="2779"/>
    <s v=""/>
    <x v="59"/>
    <s v=""/>
    <x v="7"/>
    <x v="916"/>
    <x v="0"/>
    <m/>
    <x v="61"/>
  </r>
  <r>
    <n v="2780"/>
    <s v=""/>
    <x v="59"/>
    <s v=""/>
    <x v="7"/>
    <x v="916"/>
    <x v="0"/>
    <m/>
    <x v="61"/>
  </r>
  <r>
    <n v="2781"/>
    <s v=""/>
    <x v="59"/>
    <s v=""/>
    <x v="7"/>
    <x v="916"/>
    <x v="0"/>
    <m/>
    <x v="61"/>
  </r>
  <r>
    <n v="2782"/>
    <s v=""/>
    <x v="59"/>
    <s v=""/>
    <x v="7"/>
    <x v="916"/>
    <x v="0"/>
    <m/>
    <x v="61"/>
  </r>
  <r>
    <n v="2783"/>
    <s v=""/>
    <x v="59"/>
    <s v=""/>
    <x v="7"/>
    <x v="916"/>
    <x v="0"/>
    <m/>
    <x v="61"/>
  </r>
  <r>
    <n v="2784"/>
    <s v=""/>
    <x v="59"/>
    <s v=""/>
    <x v="7"/>
    <x v="916"/>
    <x v="0"/>
    <m/>
    <x v="61"/>
  </r>
  <r>
    <n v="2785"/>
    <s v=""/>
    <x v="59"/>
    <s v=""/>
    <x v="7"/>
    <x v="916"/>
    <x v="0"/>
    <m/>
    <x v="61"/>
  </r>
  <r>
    <n v="2786"/>
    <s v=""/>
    <x v="59"/>
    <s v=""/>
    <x v="7"/>
    <x v="916"/>
    <x v="0"/>
    <m/>
    <x v="61"/>
  </r>
  <r>
    <n v="2787"/>
    <s v=""/>
    <x v="59"/>
    <s v=""/>
    <x v="7"/>
    <x v="916"/>
    <x v="0"/>
    <m/>
    <x v="61"/>
  </r>
  <r>
    <n v="2788"/>
    <s v=""/>
    <x v="59"/>
    <s v=""/>
    <x v="7"/>
    <x v="916"/>
    <x v="0"/>
    <m/>
    <x v="61"/>
  </r>
  <r>
    <n v="2789"/>
    <s v=""/>
    <x v="59"/>
    <s v=""/>
    <x v="7"/>
    <x v="916"/>
    <x v="0"/>
    <m/>
    <x v="61"/>
  </r>
  <r>
    <n v="2790"/>
    <s v=""/>
    <x v="59"/>
    <s v=""/>
    <x v="7"/>
    <x v="916"/>
    <x v="0"/>
    <m/>
    <x v="61"/>
  </r>
  <r>
    <n v="2791"/>
    <s v=""/>
    <x v="59"/>
    <s v=""/>
    <x v="7"/>
    <x v="916"/>
    <x v="0"/>
    <m/>
    <x v="61"/>
  </r>
  <r>
    <n v="2792"/>
    <s v=""/>
    <x v="59"/>
    <s v=""/>
    <x v="7"/>
    <x v="916"/>
    <x v="0"/>
    <m/>
    <x v="61"/>
  </r>
  <r>
    <n v="2793"/>
    <s v=""/>
    <x v="59"/>
    <s v=""/>
    <x v="7"/>
    <x v="916"/>
    <x v="0"/>
    <m/>
    <x v="61"/>
  </r>
  <r>
    <n v="2794"/>
    <s v=""/>
    <x v="59"/>
    <s v=""/>
    <x v="7"/>
    <x v="916"/>
    <x v="0"/>
    <m/>
    <x v="61"/>
  </r>
  <r>
    <n v="2795"/>
    <s v=""/>
    <x v="59"/>
    <s v=""/>
    <x v="7"/>
    <x v="916"/>
    <x v="0"/>
    <m/>
    <x v="61"/>
  </r>
  <r>
    <n v="2796"/>
    <s v=""/>
    <x v="59"/>
    <s v=""/>
    <x v="7"/>
    <x v="916"/>
    <x v="0"/>
    <m/>
    <x v="61"/>
  </r>
  <r>
    <n v="2797"/>
    <s v=""/>
    <x v="59"/>
    <s v=""/>
    <x v="7"/>
    <x v="916"/>
    <x v="0"/>
    <m/>
    <x v="61"/>
  </r>
  <r>
    <n v="2798"/>
    <s v=""/>
    <x v="59"/>
    <s v=""/>
    <x v="7"/>
    <x v="916"/>
    <x v="0"/>
    <m/>
    <x v="61"/>
  </r>
  <r>
    <n v="2799"/>
    <s v=""/>
    <x v="59"/>
    <s v=""/>
    <x v="7"/>
    <x v="916"/>
    <x v="0"/>
    <m/>
    <x v="61"/>
  </r>
  <r>
    <n v="2800"/>
    <s v=""/>
    <x v="59"/>
    <s v=""/>
    <x v="7"/>
    <x v="916"/>
    <x v="0"/>
    <m/>
    <x v="61"/>
  </r>
  <r>
    <n v="2801"/>
    <s v=""/>
    <x v="59"/>
    <s v=""/>
    <x v="7"/>
    <x v="916"/>
    <x v="0"/>
    <m/>
    <x v="61"/>
  </r>
  <r>
    <n v="2802"/>
    <s v=""/>
    <x v="59"/>
    <s v=""/>
    <x v="7"/>
    <x v="916"/>
    <x v="0"/>
    <m/>
    <x v="61"/>
  </r>
  <r>
    <n v="2803"/>
    <s v=""/>
    <x v="59"/>
    <s v=""/>
    <x v="7"/>
    <x v="916"/>
    <x v="0"/>
    <m/>
    <x v="61"/>
  </r>
  <r>
    <n v="2804"/>
    <s v=""/>
    <x v="59"/>
    <s v=""/>
    <x v="7"/>
    <x v="916"/>
    <x v="0"/>
    <m/>
    <x v="61"/>
  </r>
  <r>
    <n v="2805"/>
    <s v=""/>
    <x v="59"/>
    <s v=""/>
    <x v="7"/>
    <x v="916"/>
    <x v="0"/>
    <m/>
    <x v="61"/>
  </r>
  <r>
    <n v="2806"/>
    <s v=""/>
    <x v="59"/>
    <s v=""/>
    <x v="7"/>
    <x v="916"/>
    <x v="0"/>
    <m/>
    <x v="61"/>
  </r>
  <r>
    <n v="2807"/>
    <s v=""/>
    <x v="59"/>
    <s v=""/>
    <x v="7"/>
    <x v="916"/>
    <x v="0"/>
    <m/>
    <x v="61"/>
  </r>
  <r>
    <n v="2808"/>
    <s v=""/>
    <x v="59"/>
    <s v=""/>
    <x v="7"/>
    <x v="916"/>
    <x v="0"/>
    <m/>
    <x v="61"/>
  </r>
  <r>
    <n v="2809"/>
    <s v=""/>
    <x v="59"/>
    <s v=""/>
    <x v="7"/>
    <x v="916"/>
    <x v="0"/>
    <m/>
    <x v="61"/>
  </r>
  <r>
    <n v="2810"/>
    <s v=""/>
    <x v="59"/>
    <s v=""/>
    <x v="7"/>
    <x v="916"/>
    <x v="0"/>
    <m/>
    <x v="61"/>
  </r>
  <r>
    <n v="2811"/>
    <s v=""/>
    <x v="59"/>
    <s v=""/>
    <x v="7"/>
    <x v="916"/>
    <x v="0"/>
    <m/>
    <x v="61"/>
  </r>
  <r>
    <n v="2812"/>
    <s v=""/>
    <x v="59"/>
    <s v=""/>
    <x v="7"/>
    <x v="916"/>
    <x v="0"/>
    <m/>
    <x v="61"/>
  </r>
  <r>
    <n v="2813"/>
    <s v=""/>
    <x v="59"/>
    <s v=""/>
    <x v="7"/>
    <x v="916"/>
    <x v="0"/>
    <m/>
    <x v="61"/>
  </r>
  <r>
    <n v="2814"/>
    <s v=""/>
    <x v="59"/>
    <s v=""/>
    <x v="7"/>
    <x v="916"/>
    <x v="0"/>
    <m/>
    <x v="61"/>
  </r>
  <r>
    <n v="2815"/>
    <s v=""/>
    <x v="59"/>
    <s v=""/>
    <x v="7"/>
    <x v="916"/>
    <x v="0"/>
    <m/>
    <x v="61"/>
  </r>
  <r>
    <n v="2816"/>
    <s v=""/>
    <x v="59"/>
    <s v=""/>
    <x v="7"/>
    <x v="916"/>
    <x v="0"/>
    <m/>
    <x v="61"/>
  </r>
  <r>
    <n v="2817"/>
    <s v=""/>
    <x v="59"/>
    <s v=""/>
    <x v="7"/>
    <x v="916"/>
    <x v="0"/>
    <m/>
    <x v="61"/>
  </r>
  <r>
    <n v="2818"/>
    <s v=""/>
    <x v="59"/>
    <s v=""/>
    <x v="7"/>
    <x v="916"/>
    <x v="0"/>
    <m/>
    <x v="61"/>
  </r>
  <r>
    <n v="2819"/>
    <s v=""/>
    <x v="59"/>
    <s v=""/>
    <x v="7"/>
    <x v="916"/>
    <x v="0"/>
    <m/>
    <x v="61"/>
  </r>
  <r>
    <n v="2820"/>
    <s v=""/>
    <x v="59"/>
    <s v=""/>
    <x v="7"/>
    <x v="916"/>
    <x v="0"/>
    <m/>
    <x v="61"/>
  </r>
  <r>
    <n v="2821"/>
    <s v=""/>
    <x v="59"/>
    <s v=""/>
    <x v="7"/>
    <x v="916"/>
    <x v="0"/>
    <m/>
    <x v="61"/>
  </r>
  <r>
    <n v="2822"/>
    <s v=""/>
    <x v="59"/>
    <s v=""/>
    <x v="7"/>
    <x v="916"/>
    <x v="0"/>
    <m/>
    <x v="61"/>
  </r>
  <r>
    <n v="2823"/>
    <s v=""/>
    <x v="59"/>
    <s v=""/>
    <x v="7"/>
    <x v="916"/>
    <x v="0"/>
    <m/>
    <x v="61"/>
  </r>
  <r>
    <n v="2824"/>
    <s v=""/>
    <x v="59"/>
    <s v=""/>
    <x v="7"/>
    <x v="916"/>
    <x v="0"/>
    <m/>
    <x v="61"/>
  </r>
  <r>
    <n v="2825"/>
    <s v=""/>
    <x v="59"/>
    <s v=""/>
    <x v="7"/>
    <x v="916"/>
    <x v="0"/>
    <m/>
    <x v="61"/>
  </r>
  <r>
    <n v="2826"/>
    <s v=""/>
    <x v="59"/>
    <s v=""/>
    <x v="7"/>
    <x v="916"/>
    <x v="0"/>
    <m/>
    <x v="61"/>
  </r>
  <r>
    <n v="2827"/>
    <s v=""/>
    <x v="59"/>
    <s v=""/>
    <x v="7"/>
    <x v="916"/>
    <x v="0"/>
    <m/>
    <x v="61"/>
  </r>
  <r>
    <n v="2828"/>
    <s v=""/>
    <x v="59"/>
    <s v=""/>
    <x v="7"/>
    <x v="916"/>
    <x v="0"/>
    <m/>
    <x v="61"/>
  </r>
  <r>
    <n v="2829"/>
    <s v=""/>
    <x v="59"/>
    <s v=""/>
    <x v="7"/>
    <x v="916"/>
    <x v="0"/>
    <m/>
    <x v="61"/>
  </r>
  <r>
    <n v="2830"/>
    <s v=""/>
    <x v="59"/>
    <s v=""/>
    <x v="7"/>
    <x v="916"/>
    <x v="0"/>
    <m/>
    <x v="61"/>
  </r>
  <r>
    <n v="2831"/>
    <s v=""/>
    <x v="59"/>
    <s v=""/>
    <x v="7"/>
    <x v="916"/>
    <x v="0"/>
    <m/>
    <x v="61"/>
  </r>
  <r>
    <n v="2832"/>
    <s v=""/>
    <x v="59"/>
    <s v=""/>
    <x v="7"/>
    <x v="916"/>
    <x v="0"/>
    <m/>
    <x v="61"/>
  </r>
  <r>
    <n v="2833"/>
    <s v=""/>
    <x v="59"/>
    <s v=""/>
    <x v="7"/>
    <x v="916"/>
    <x v="0"/>
    <m/>
    <x v="61"/>
  </r>
  <r>
    <n v="2834"/>
    <s v=""/>
    <x v="59"/>
    <s v=""/>
    <x v="7"/>
    <x v="916"/>
    <x v="0"/>
    <m/>
    <x v="61"/>
  </r>
  <r>
    <n v="2835"/>
    <s v=""/>
    <x v="59"/>
    <s v=""/>
    <x v="7"/>
    <x v="916"/>
    <x v="0"/>
    <m/>
    <x v="61"/>
  </r>
  <r>
    <n v="2836"/>
    <s v=""/>
    <x v="59"/>
    <s v=""/>
    <x v="7"/>
    <x v="916"/>
    <x v="0"/>
    <m/>
    <x v="61"/>
  </r>
  <r>
    <n v="2837"/>
    <s v=""/>
    <x v="59"/>
    <s v=""/>
    <x v="7"/>
    <x v="916"/>
    <x v="0"/>
    <m/>
    <x v="61"/>
  </r>
  <r>
    <n v="2838"/>
    <s v=""/>
    <x v="59"/>
    <s v=""/>
    <x v="7"/>
    <x v="916"/>
    <x v="0"/>
    <m/>
    <x v="61"/>
  </r>
  <r>
    <n v="2839"/>
    <s v=""/>
    <x v="59"/>
    <s v=""/>
    <x v="7"/>
    <x v="916"/>
    <x v="0"/>
    <m/>
    <x v="61"/>
  </r>
  <r>
    <n v="2840"/>
    <s v=""/>
    <x v="59"/>
    <s v=""/>
    <x v="7"/>
    <x v="916"/>
    <x v="0"/>
    <m/>
    <x v="61"/>
  </r>
  <r>
    <n v="2841"/>
    <s v=""/>
    <x v="59"/>
    <s v=""/>
    <x v="7"/>
    <x v="916"/>
    <x v="0"/>
    <m/>
    <x v="61"/>
  </r>
  <r>
    <n v="2842"/>
    <s v=""/>
    <x v="59"/>
    <s v=""/>
    <x v="7"/>
    <x v="916"/>
    <x v="0"/>
    <m/>
    <x v="61"/>
  </r>
  <r>
    <n v="2843"/>
    <s v=""/>
    <x v="59"/>
    <s v=""/>
    <x v="7"/>
    <x v="916"/>
    <x v="0"/>
    <m/>
    <x v="61"/>
  </r>
  <r>
    <n v="2844"/>
    <s v=""/>
    <x v="59"/>
    <s v=""/>
    <x v="7"/>
    <x v="916"/>
    <x v="0"/>
    <m/>
    <x v="61"/>
  </r>
  <r>
    <n v="2845"/>
    <s v=""/>
    <x v="59"/>
    <s v=""/>
    <x v="7"/>
    <x v="916"/>
    <x v="0"/>
    <m/>
    <x v="61"/>
  </r>
  <r>
    <n v="2846"/>
    <s v=""/>
    <x v="59"/>
    <s v=""/>
    <x v="7"/>
    <x v="916"/>
    <x v="0"/>
    <m/>
    <x v="61"/>
  </r>
  <r>
    <n v="2847"/>
    <s v=""/>
    <x v="59"/>
    <s v=""/>
    <x v="7"/>
    <x v="916"/>
    <x v="0"/>
    <m/>
    <x v="61"/>
  </r>
  <r>
    <n v="2848"/>
    <s v=""/>
    <x v="59"/>
    <s v=""/>
    <x v="7"/>
    <x v="916"/>
    <x v="0"/>
    <m/>
    <x v="61"/>
  </r>
  <r>
    <n v="2849"/>
    <s v=""/>
    <x v="59"/>
    <s v=""/>
    <x v="7"/>
    <x v="916"/>
    <x v="0"/>
    <m/>
    <x v="61"/>
  </r>
  <r>
    <n v="2850"/>
    <s v=""/>
    <x v="59"/>
    <s v=""/>
    <x v="7"/>
    <x v="916"/>
    <x v="0"/>
    <m/>
    <x v="61"/>
  </r>
  <r>
    <n v="2851"/>
    <s v=""/>
    <x v="59"/>
    <s v=""/>
    <x v="7"/>
    <x v="916"/>
    <x v="0"/>
    <m/>
    <x v="61"/>
  </r>
  <r>
    <n v="2852"/>
    <s v=""/>
    <x v="59"/>
    <s v=""/>
    <x v="7"/>
    <x v="916"/>
    <x v="0"/>
    <m/>
    <x v="61"/>
  </r>
  <r>
    <n v="2853"/>
    <s v=""/>
    <x v="59"/>
    <s v=""/>
    <x v="7"/>
    <x v="916"/>
    <x v="0"/>
    <m/>
    <x v="61"/>
  </r>
  <r>
    <n v="2854"/>
    <s v=""/>
    <x v="59"/>
    <s v=""/>
    <x v="7"/>
    <x v="916"/>
    <x v="0"/>
    <m/>
    <x v="61"/>
  </r>
  <r>
    <n v="2855"/>
    <s v=""/>
    <x v="59"/>
    <s v=""/>
    <x v="7"/>
    <x v="916"/>
    <x v="0"/>
    <m/>
    <x v="61"/>
  </r>
  <r>
    <n v="2856"/>
    <s v=""/>
    <x v="59"/>
    <s v=""/>
    <x v="7"/>
    <x v="916"/>
    <x v="0"/>
    <m/>
    <x v="61"/>
  </r>
  <r>
    <n v="2857"/>
    <s v=""/>
    <x v="59"/>
    <s v=""/>
    <x v="7"/>
    <x v="916"/>
    <x v="0"/>
    <m/>
    <x v="61"/>
  </r>
  <r>
    <n v="2858"/>
    <s v=""/>
    <x v="59"/>
    <s v=""/>
    <x v="7"/>
    <x v="916"/>
    <x v="0"/>
    <m/>
    <x v="61"/>
  </r>
  <r>
    <n v="2859"/>
    <s v=""/>
    <x v="59"/>
    <s v=""/>
    <x v="7"/>
    <x v="916"/>
    <x v="0"/>
    <m/>
    <x v="61"/>
  </r>
  <r>
    <n v="2860"/>
    <s v=""/>
    <x v="59"/>
    <s v=""/>
    <x v="7"/>
    <x v="916"/>
    <x v="0"/>
    <m/>
    <x v="61"/>
  </r>
  <r>
    <n v="2861"/>
    <s v=""/>
    <x v="59"/>
    <s v=""/>
    <x v="7"/>
    <x v="916"/>
    <x v="0"/>
    <m/>
    <x v="61"/>
  </r>
  <r>
    <n v="2862"/>
    <s v=""/>
    <x v="59"/>
    <s v=""/>
    <x v="7"/>
    <x v="916"/>
    <x v="0"/>
    <m/>
    <x v="61"/>
  </r>
  <r>
    <n v="2863"/>
    <s v=""/>
    <x v="59"/>
    <s v=""/>
    <x v="7"/>
    <x v="916"/>
    <x v="0"/>
    <m/>
    <x v="61"/>
  </r>
  <r>
    <n v="2864"/>
    <s v=""/>
    <x v="59"/>
    <s v=""/>
    <x v="7"/>
    <x v="916"/>
    <x v="0"/>
    <m/>
    <x v="61"/>
  </r>
  <r>
    <n v="2865"/>
    <s v=""/>
    <x v="59"/>
    <s v=""/>
    <x v="7"/>
    <x v="916"/>
    <x v="0"/>
    <m/>
    <x v="61"/>
  </r>
  <r>
    <n v="2866"/>
    <s v=""/>
    <x v="59"/>
    <s v=""/>
    <x v="7"/>
    <x v="916"/>
    <x v="0"/>
    <m/>
    <x v="61"/>
  </r>
  <r>
    <n v="2867"/>
    <s v=""/>
    <x v="59"/>
    <s v=""/>
    <x v="7"/>
    <x v="916"/>
    <x v="0"/>
    <m/>
    <x v="61"/>
  </r>
  <r>
    <n v="2868"/>
    <s v=""/>
    <x v="59"/>
    <s v=""/>
    <x v="7"/>
    <x v="916"/>
    <x v="0"/>
    <m/>
    <x v="61"/>
  </r>
  <r>
    <n v="2869"/>
    <s v=""/>
    <x v="59"/>
    <s v=""/>
    <x v="7"/>
    <x v="916"/>
    <x v="0"/>
    <m/>
    <x v="61"/>
  </r>
  <r>
    <n v="2870"/>
    <s v=""/>
    <x v="59"/>
    <s v=""/>
    <x v="7"/>
    <x v="916"/>
    <x v="0"/>
    <m/>
    <x v="61"/>
  </r>
  <r>
    <n v="2871"/>
    <s v=""/>
    <x v="59"/>
    <s v=""/>
    <x v="7"/>
    <x v="916"/>
    <x v="0"/>
    <m/>
    <x v="61"/>
  </r>
  <r>
    <n v="2872"/>
    <s v=""/>
    <x v="59"/>
    <s v=""/>
    <x v="7"/>
    <x v="916"/>
    <x v="0"/>
    <m/>
    <x v="61"/>
  </r>
  <r>
    <n v="2873"/>
    <s v=""/>
    <x v="59"/>
    <s v=""/>
    <x v="7"/>
    <x v="916"/>
    <x v="0"/>
    <m/>
    <x v="61"/>
  </r>
  <r>
    <n v="2874"/>
    <s v=""/>
    <x v="59"/>
    <s v=""/>
    <x v="7"/>
    <x v="916"/>
    <x v="0"/>
    <m/>
    <x v="61"/>
  </r>
  <r>
    <n v="2875"/>
    <s v=""/>
    <x v="59"/>
    <s v=""/>
    <x v="7"/>
    <x v="916"/>
    <x v="0"/>
    <m/>
    <x v="61"/>
  </r>
  <r>
    <n v="2876"/>
    <s v=""/>
    <x v="59"/>
    <s v=""/>
    <x v="7"/>
    <x v="916"/>
    <x v="0"/>
    <m/>
    <x v="61"/>
  </r>
  <r>
    <n v="2877"/>
    <s v=""/>
    <x v="59"/>
    <s v=""/>
    <x v="7"/>
    <x v="916"/>
    <x v="0"/>
    <m/>
    <x v="61"/>
  </r>
  <r>
    <n v="2878"/>
    <s v=""/>
    <x v="59"/>
    <s v=""/>
    <x v="7"/>
    <x v="916"/>
    <x v="0"/>
    <m/>
    <x v="61"/>
  </r>
  <r>
    <n v="2879"/>
    <s v=""/>
    <x v="59"/>
    <s v=""/>
    <x v="7"/>
    <x v="916"/>
    <x v="0"/>
    <m/>
    <x v="61"/>
  </r>
  <r>
    <n v="2880"/>
    <s v=""/>
    <x v="59"/>
    <s v=""/>
    <x v="7"/>
    <x v="916"/>
    <x v="0"/>
    <m/>
    <x v="61"/>
  </r>
  <r>
    <n v="2881"/>
    <s v=""/>
    <x v="59"/>
    <s v=""/>
    <x v="7"/>
    <x v="916"/>
    <x v="0"/>
    <m/>
    <x v="61"/>
  </r>
  <r>
    <n v="2882"/>
    <s v=""/>
    <x v="59"/>
    <s v=""/>
    <x v="7"/>
    <x v="916"/>
    <x v="0"/>
    <m/>
    <x v="61"/>
  </r>
  <r>
    <n v="2883"/>
    <s v=""/>
    <x v="59"/>
    <s v=""/>
    <x v="7"/>
    <x v="916"/>
    <x v="0"/>
    <m/>
    <x v="61"/>
  </r>
  <r>
    <n v="2884"/>
    <s v=""/>
    <x v="59"/>
    <s v=""/>
    <x v="7"/>
    <x v="916"/>
    <x v="0"/>
    <m/>
    <x v="61"/>
  </r>
  <r>
    <n v="2885"/>
    <s v=""/>
    <x v="59"/>
    <s v=""/>
    <x v="7"/>
    <x v="916"/>
    <x v="0"/>
    <m/>
    <x v="61"/>
  </r>
  <r>
    <n v="2886"/>
    <s v=""/>
    <x v="59"/>
    <s v=""/>
    <x v="7"/>
    <x v="916"/>
    <x v="0"/>
    <m/>
    <x v="61"/>
  </r>
  <r>
    <n v="2887"/>
    <s v=""/>
    <x v="59"/>
    <s v=""/>
    <x v="7"/>
    <x v="916"/>
    <x v="0"/>
    <m/>
    <x v="61"/>
  </r>
  <r>
    <n v="2888"/>
    <s v=""/>
    <x v="59"/>
    <s v=""/>
    <x v="7"/>
    <x v="916"/>
    <x v="0"/>
    <m/>
    <x v="61"/>
  </r>
  <r>
    <n v="2889"/>
    <s v=""/>
    <x v="59"/>
    <s v=""/>
    <x v="7"/>
    <x v="916"/>
    <x v="0"/>
    <m/>
    <x v="61"/>
  </r>
  <r>
    <n v="2890"/>
    <s v=""/>
    <x v="59"/>
    <s v=""/>
    <x v="7"/>
    <x v="916"/>
    <x v="0"/>
    <m/>
    <x v="61"/>
  </r>
  <r>
    <n v="2891"/>
    <s v=""/>
    <x v="59"/>
    <s v=""/>
    <x v="7"/>
    <x v="916"/>
    <x v="0"/>
    <m/>
    <x v="61"/>
  </r>
  <r>
    <n v="2892"/>
    <s v=""/>
    <x v="59"/>
    <s v=""/>
    <x v="7"/>
    <x v="916"/>
    <x v="0"/>
    <m/>
    <x v="61"/>
  </r>
  <r>
    <n v="2893"/>
    <s v=""/>
    <x v="59"/>
    <s v=""/>
    <x v="7"/>
    <x v="916"/>
    <x v="0"/>
    <m/>
    <x v="61"/>
  </r>
  <r>
    <n v="2894"/>
    <s v=""/>
    <x v="59"/>
    <s v=""/>
    <x v="7"/>
    <x v="916"/>
    <x v="0"/>
    <m/>
    <x v="61"/>
  </r>
  <r>
    <n v="2895"/>
    <s v=""/>
    <x v="59"/>
    <s v=""/>
    <x v="7"/>
    <x v="916"/>
    <x v="0"/>
    <m/>
    <x v="61"/>
  </r>
  <r>
    <n v="2896"/>
    <s v=""/>
    <x v="59"/>
    <s v=""/>
    <x v="7"/>
    <x v="916"/>
    <x v="0"/>
    <m/>
    <x v="61"/>
  </r>
  <r>
    <n v="2897"/>
    <s v=""/>
    <x v="59"/>
    <s v=""/>
    <x v="7"/>
    <x v="916"/>
    <x v="0"/>
    <m/>
    <x v="61"/>
  </r>
  <r>
    <n v="2898"/>
    <s v=""/>
    <x v="59"/>
    <s v=""/>
    <x v="7"/>
    <x v="916"/>
    <x v="0"/>
    <m/>
    <x v="61"/>
  </r>
  <r>
    <n v="2899"/>
    <s v=""/>
    <x v="59"/>
    <s v=""/>
    <x v="7"/>
    <x v="916"/>
    <x v="0"/>
    <m/>
    <x v="61"/>
  </r>
  <r>
    <n v="2900"/>
    <s v=""/>
    <x v="59"/>
    <s v=""/>
    <x v="7"/>
    <x v="916"/>
    <x v="0"/>
    <m/>
    <x v="61"/>
  </r>
  <r>
    <n v="2901"/>
    <s v=""/>
    <x v="59"/>
    <s v=""/>
    <x v="7"/>
    <x v="916"/>
    <x v="0"/>
    <m/>
    <x v="61"/>
  </r>
  <r>
    <n v="2902"/>
    <s v=""/>
    <x v="59"/>
    <s v=""/>
    <x v="7"/>
    <x v="916"/>
    <x v="0"/>
    <m/>
    <x v="61"/>
  </r>
  <r>
    <n v="2903"/>
    <s v=""/>
    <x v="59"/>
    <s v=""/>
    <x v="7"/>
    <x v="916"/>
    <x v="0"/>
    <m/>
    <x v="61"/>
  </r>
  <r>
    <n v="2904"/>
    <s v=""/>
    <x v="59"/>
    <s v=""/>
    <x v="7"/>
    <x v="916"/>
    <x v="0"/>
    <m/>
    <x v="61"/>
  </r>
  <r>
    <n v="2905"/>
    <s v=""/>
    <x v="59"/>
    <s v=""/>
    <x v="7"/>
    <x v="916"/>
    <x v="0"/>
    <m/>
    <x v="61"/>
  </r>
  <r>
    <n v="2906"/>
    <s v=""/>
    <x v="59"/>
    <s v=""/>
    <x v="7"/>
    <x v="916"/>
    <x v="0"/>
    <m/>
    <x v="61"/>
  </r>
  <r>
    <n v="2907"/>
    <s v=""/>
    <x v="59"/>
    <s v=""/>
    <x v="7"/>
    <x v="916"/>
    <x v="0"/>
    <m/>
    <x v="61"/>
  </r>
  <r>
    <n v="2908"/>
    <s v=""/>
    <x v="59"/>
    <s v=""/>
    <x v="7"/>
    <x v="916"/>
    <x v="0"/>
    <m/>
    <x v="61"/>
  </r>
  <r>
    <n v="2909"/>
    <s v=""/>
    <x v="59"/>
    <s v=""/>
    <x v="7"/>
    <x v="916"/>
    <x v="0"/>
    <m/>
    <x v="61"/>
  </r>
  <r>
    <n v="2910"/>
    <s v=""/>
    <x v="59"/>
    <s v=""/>
    <x v="7"/>
    <x v="916"/>
    <x v="0"/>
    <m/>
    <x v="61"/>
  </r>
  <r>
    <n v="2911"/>
    <s v=""/>
    <x v="59"/>
    <s v=""/>
    <x v="7"/>
    <x v="916"/>
    <x v="0"/>
    <m/>
    <x v="61"/>
  </r>
  <r>
    <n v="2912"/>
    <s v=""/>
    <x v="59"/>
    <s v=""/>
    <x v="7"/>
    <x v="916"/>
    <x v="0"/>
    <m/>
    <x v="61"/>
  </r>
  <r>
    <n v="2913"/>
    <s v=""/>
    <x v="59"/>
    <s v=""/>
    <x v="7"/>
    <x v="916"/>
    <x v="0"/>
    <m/>
    <x v="61"/>
  </r>
  <r>
    <n v="2914"/>
    <s v=""/>
    <x v="59"/>
    <s v=""/>
    <x v="7"/>
    <x v="916"/>
    <x v="0"/>
    <m/>
    <x v="61"/>
  </r>
  <r>
    <n v="2915"/>
    <s v=""/>
    <x v="59"/>
    <s v=""/>
    <x v="7"/>
    <x v="916"/>
    <x v="0"/>
    <m/>
    <x v="61"/>
  </r>
  <r>
    <n v="2916"/>
    <s v=""/>
    <x v="59"/>
    <s v=""/>
    <x v="7"/>
    <x v="916"/>
    <x v="0"/>
    <m/>
    <x v="61"/>
  </r>
  <r>
    <n v="2917"/>
    <s v=""/>
    <x v="59"/>
    <s v=""/>
    <x v="7"/>
    <x v="916"/>
    <x v="0"/>
    <m/>
    <x v="61"/>
  </r>
  <r>
    <n v="2918"/>
    <s v=""/>
    <x v="59"/>
    <s v=""/>
    <x v="7"/>
    <x v="916"/>
    <x v="0"/>
    <m/>
    <x v="61"/>
  </r>
  <r>
    <n v="2919"/>
    <s v=""/>
    <x v="59"/>
    <s v=""/>
    <x v="7"/>
    <x v="916"/>
    <x v="0"/>
    <m/>
    <x v="61"/>
  </r>
  <r>
    <n v="2920"/>
    <s v=""/>
    <x v="59"/>
    <s v=""/>
    <x v="7"/>
    <x v="916"/>
    <x v="0"/>
    <m/>
    <x v="61"/>
  </r>
  <r>
    <n v="2921"/>
    <s v=""/>
    <x v="59"/>
    <s v=""/>
    <x v="7"/>
    <x v="916"/>
    <x v="0"/>
    <m/>
    <x v="61"/>
  </r>
  <r>
    <n v="2922"/>
    <s v=""/>
    <x v="59"/>
    <s v=""/>
    <x v="7"/>
    <x v="916"/>
    <x v="0"/>
    <m/>
    <x v="61"/>
  </r>
  <r>
    <n v="2923"/>
    <s v=""/>
    <x v="59"/>
    <s v=""/>
    <x v="7"/>
    <x v="916"/>
    <x v="0"/>
    <m/>
    <x v="61"/>
  </r>
  <r>
    <n v="2924"/>
    <s v=""/>
    <x v="59"/>
    <s v=""/>
    <x v="7"/>
    <x v="916"/>
    <x v="0"/>
    <m/>
    <x v="61"/>
  </r>
  <r>
    <n v="2925"/>
    <s v=""/>
    <x v="59"/>
    <s v=""/>
    <x v="7"/>
    <x v="916"/>
    <x v="0"/>
    <m/>
    <x v="61"/>
  </r>
  <r>
    <n v="2926"/>
    <s v=""/>
    <x v="59"/>
    <s v=""/>
    <x v="7"/>
    <x v="916"/>
    <x v="0"/>
    <m/>
    <x v="61"/>
  </r>
  <r>
    <n v="2927"/>
    <s v=""/>
    <x v="59"/>
    <s v=""/>
    <x v="7"/>
    <x v="916"/>
    <x v="0"/>
    <m/>
    <x v="61"/>
  </r>
  <r>
    <n v="2928"/>
    <s v=""/>
    <x v="59"/>
    <s v=""/>
    <x v="7"/>
    <x v="916"/>
    <x v="0"/>
    <m/>
    <x v="61"/>
  </r>
  <r>
    <n v="2929"/>
    <s v=""/>
    <x v="59"/>
    <s v=""/>
    <x v="7"/>
    <x v="916"/>
    <x v="0"/>
    <m/>
    <x v="61"/>
  </r>
  <r>
    <n v="2930"/>
    <s v=""/>
    <x v="59"/>
    <s v=""/>
    <x v="7"/>
    <x v="916"/>
    <x v="0"/>
    <m/>
    <x v="61"/>
  </r>
  <r>
    <n v="2931"/>
    <s v=""/>
    <x v="59"/>
    <s v=""/>
    <x v="7"/>
    <x v="916"/>
    <x v="0"/>
    <m/>
    <x v="61"/>
  </r>
  <r>
    <n v="2932"/>
    <s v=""/>
    <x v="59"/>
    <s v=""/>
    <x v="7"/>
    <x v="916"/>
    <x v="0"/>
    <m/>
    <x v="61"/>
  </r>
  <r>
    <n v="2933"/>
    <s v=""/>
    <x v="59"/>
    <s v=""/>
    <x v="7"/>
    <x v="916"/>
    <x v="0"/>
    <m/>
    <x v="61"/>
  </r>
  <r>
    <n v="2934"/>
    <s v=""/>
    <x v="59"/>
    <s v=""/>
    <x v="7"/>
    <x v="916"/>
    <x v="0"/>
    <m/>
    <x v="61"/>
  </r>
  <r>
    <n v="2935"/>
    <s v=""/>
    <x v="59"/>
    <s v=""/>
    <x v="7"/>
    <x v="916"/>
    <x v="0"/>
    <m/>
    <x v="61"/>
  </r>
  <r>
    <n v="2936"/>
    <s v=""/>
    <x v="59"/>
    <s v=""/>
    <x v="7"/>
    <x v="916"/>
    <x v="0"/>
    <m/>
    <x v="61"/>
  </r>
  <r>
    <n v="2937"/>
    <s v=""/>
    <x v="59"/>
    <s v=""/>
    <x v="7"/>
    <x v="916"/>
    <x v="0"/>
    <m/>
    <x v="61"/>
  </r>
  <r>
    <n v="2938"/>
    <s v=""/>
    <x v="59"/>
    <s v=""/>
    <x v="7"/>
    <x v="916"/>
    <x v="0"/>
    <m/>
    <x v="61"/>
  </r>
  <r>
    <n v="2939"/>
    <s v=""/>
    <x v="59"/>
    <s v=""/>
    <x v="7"/>
    <x v="916"/>
    <x v="0"/>
    <m/>
    <x v="61"/>
  </r>
  <r>
    <n v="2940"/>
    <s v=""/>
    <x v="59"/>
    <s v=""/>
    <x v="7"/>
    <x v="916"/>
    <x v="0"/>
    <m/>
    <x v="61"/>
  </r>
  <r>
    <n v="2941"/>
    <s v=""/>
    <x v="59"/>
    <s v=""/>
    <x v="7"/>
    <x v="916"/>
    <x v="0"/>
    <m/>
    <x v="61"/>
  </r>
  <r>
    <n v="2942"/>
    <s v=""/>
    <x v="59"/>
    <s v=""/>
    <x v="7"/>
    <x v="916"/>
    <x v="0"/>
    <m/>
    <x v="61"/>
  </r>
  <r>
    <n v="2943"/>
    <s v=""/>
    <x v="59"/>
    <s v=""/>
    <x v="7"/>
    <x v="916"/>
    <x v="0"/>
    <m/>
    <x v="61"/>
  </r>
  <r>
    <n v="2944"/>
    <s v=""/>
    <x v="59"/>
    <s v=""/>
    <x v="7"/>
    <x v="916"/>
    <x v="0"/>
    <m/>
    <x v="61"/>
  </r>
  <r>
    <n v="2945"/>
    <s v=""/>
    <x v="59"/>
    <s v=""/>
    <x v="7"/>
    <x v="916"/>
    <x v="0"/>
    <m/>
    <x v="61"/>
  </r>
  <r>
    <n v="2946"/>
    <s v=""/>
    <x v="59"/>
    <s v=""/>
    <x v="7"/>
    <x v="916"/>
    <x v="0"/>
    <m/>
    <x v="61"/>
  </r>
  <r>
    <n v="2947"/>
    <s v=""/>
    <x v="59"/>
    <s v=""/>
    <x v="7"/>
    <x v="916"/>
    <x v="0"/>
    <m/>
    <x v="61"/>
  </r>
  <r>
    <n v="2948"/>
    <s v=""/>
    <x v="59"/>
    <s v=""/>
    <x v="7"/>
    <x v="916"/>
    <x v="0"/>
    <m/>
    <x v="61"/>
  </r>
  <r>
    <n v="2949"/>
    <s v=""/>
    <x v="59"/>
    <s v=""/>
    <x v="7"/>
    <x v="916"/>
    <x v="0"/>
    <m/>
    <x v="61"/>
  </r>
  <r>
    <n v="2950"/>
    <s v=""/>
    <x v="59"/>
    <s v=""/>
    <x v="7"/>
    <x v="916"/>
    <x v="0"/>
    <m/>
    <x v="61"/>
  </r>
  <r>
    <n v="2951"/>
    <s v=""/>
    <x v="59"/>
    <s v=""/>
    <x v="7"/>
    <x v="916"/>
    <x v="0"/>
    <m/>
    <x v="61"/>
  </r>
  <r>
    <n v="2952"/>
    <s v=""/>
    <x v="59"/>
    <s v=""/>
    <x v="7"/>
    <x v="916"/>
    <x v="0"/>
    <m/>
    <x v="61"/>
  </r>
  <r>
    <n v="2953"/>
    <s v=""/>
    <x v="59"/>
    <s v=""/>
    <x v="7"/>
    <x v="916"/>
    <x v="0"/>
    <m/>
    <x v="61"/>
  </r>
  <r>
    <n v="2954"/>
    <s v=""/>
    <x v="59"/>
    <s v=""/>
    <x v="7"/>
    <x v="916"/>
    <x v="0"/>
    <m/>
    <x v="61"/>
  </r>
  <r>
    <n v="2955"/>
    <s v=""/>
    <x v="59"/>
    <s v=""/>
    <x v="7"/>
    <x v="916"/>
    <x v="0"/>
    <m/>
    <x v="61"/>
  </r>
  <r>
    <n v="2956"/>
    <s v=""/>
    <x v="59"/>
    <s v=""/>
    <x v="7"/>
    <x v="916"/>
    <x v="0"/>
    <m/>
    <x v="61"/>
  </r>
  <r>
    <n v="2957"/>
    <s v=""/>
    <x v="59"/>
    <s v=""/>
    <x v="7"/>
    <x v="916"/>
    <x v="0"/>
    <m/>
    <x v="61"/>
  </r>
  <r>
    <n v="2958"/>
    <s v=""/>
    <x v="59"/>
    <s v=""/>
    <x v="7"/>
    <x v="916"/>
    <x v="0"/>
    <m/>
    <x v="61"/>
  </r>
  <r>
    <n v="2959"/>
    <s v=""/>
    <x v="59"/>
    <s v=""/>
    <x v="7"/>
    <x v="916"/>
    <x v="0"/>
    <m/>
    <x v="61"/>
  </r>
  <r>
    <n v="2960"/>
    <s v=""/>
    <x v="59"/>
    <s v=""/>
    <x v="7"/>
    <x v="916"/>
    <x v="0"/>
    <m/>
    <x v="61"/>
  </r>
  <r>
    <n v="2961"/>
    <s v=""/>
    <x v="59"/>
    <s v=""/>
    <x v="7"/>
    <x v="916"/>
    <x v="0"/>
    <m/>
    <x v="61"/>
  </r>
  <r>
    <n v="2962"/>
    <s v=""/>
    <x v="59"/>
    <s v=""/>
    <x v="7"/>
    <x v="916"/>
    <x v="0"/>
    <m/>
    <x v="61"/>
  </r>
  <r>
    <n v="2963"/>
    <s v=""/>
    <x v="59"/>
    <s v=""/>
    <x v="7"/>
    <x v="916"/>
    <x v="0"/>
    <m/>
    <x v="61"/>
  </r>
  <r>
    <n v="2964"/>
    <s v=""/>
    <x v="59"/>
    <s v=""/>
    <x v="7"/>
    <x v="916"/>
    <x v="0"/>
    <m/>
    <x v="61"/>
  </r>
  <r>
    <n v="2965"/>
    <s v=""/>
    <x v="59"/>
    <s v=""/>
    <x v="7"/>
    <x v="916"/>
    <x v="0"/>
    <m/>
    <x v="61"/>
  </r>
  <r>
    <n v="2966"/>
    <s v=""/>
    <x v="59"/>
    <s v=""/>
    <x v="7"/>
    <x v="916"/>
    <x v="0"/>
    <m/>
    <x v="61"/>
  </r>
  <r>
    <n v="2967"/>
    <s v=""/>
    <x v="59"/>
    <s v=""/>
    <x v="7"/>
    <x v="916"/>
    <x v="0"/>
    <m/>
    <x v="61"/>
  </r>
  <r>
    <n v="2968"/>
    <s v=""/>
    <x v="59"/>
    <s v=""/>
    <x v="7"/>
    <x v="916"/>
    <x v="0"/>
    <m/>
    <x v="61"/>
  </r>
  <r>
    <n v="2969"/>
    <s v=""/>
    <x v="59"/>
    <s v=""/>
    <x v="7"/>
    <x v="916"/>
    <x v="0"/>
    <m/>
    <x v="61"/>
  </r>
  <r>
    <n v="2970"/>
    <s v=""/>
    <x v="59"/>
    <s v=""/>
    <x v="7"/>
    <x v="916"/>
    <x v="0"/>
    <m/>
    <x v="61"/>
  </r>
  <r>
    <n v="2971"/>
    <s v=""/>
    <x v="59"/>
    <s v=""/>
    <x v="7"/>
    <x v="916"/>
    <x v="0"/>
    <m/>
    <x v="61"/>
  </r>
  <r>
    <n v="2972"/>
    <s v=""/>
    <x v="59"/>
    <s v=""/>
    <x v="7"/>
    <x v="916"/>
    <x v="0"/>
    <m/>
    <x v="61"/>
  </r>
  <r>
    <n v="2973"/>
    <s v=""/>
    <x v="59"/>
    <s v=""/>
    <x v="7"/>
    <x v="916"/>
    <x v="0"/>
    <m/>
    <x v="61"/>
  </r>
  <r>
    <n v="2974"/>
    <s v=""/>
    <x v="59"/>
    <s v=""/>
    <x v="7"/>
    <x v="916"/>
    <x v="0"/>
    <m/>
    <x v="61"/>
  </r>
  <r>
    <n v="2975"/>
    <s v=""/>
    <x v="59"/>
    <s v=""/>
    <x v="7"/>
    <x v="916"/>
    <x v="0"/>
    <m/>
    <x v="61"/>
  </r>
  <r>
    <n v="2976"/>
    <s v=""/>
    <x v="59"/>
    <s v=""/>
    <x v="7"/>
    <x v="916"/>
    <x v="0"/>
    <m/>
    <x v="61"/>
  </r>
  <r>
    <n v="2977"/>
    <s v=""/>
    <x v="59"/>
    <s v=""/>
    <x v="7"/>
    <x v="916"/>
    <x v="0"/>
    <m/>
    <x v="61"/>
  </r>
  <r>
    <n v="2978"/>
    <s v=""/>
    <x v="59"/>
    <s v=""/>
    <x v="7"/>
    <x v="916"/>
    <x v="0"/>
    <m/>
    <x v="61"/>
  </r>
  <r>
    <n v="2979"/>
    <s v=""/>
    <x v="59"/>
    <s v=""/>
    <x v="7"/>
    <x v="916"/>
    <x v="0"/>
    <m/>
    <x v="61"/>
  </r>
  <r>
    <n v="2980"/>
    <s v=""/>
    <x v="59"/>
    <s v=""/>
    <x v="7"/>
    <x v="916"/>
    <x v="0"/>
    <m/>
    <x v="61"/>
  </r>
  <r>
    <n v="2981"/>
    <s v=""/>
    <x v="59"/>
    <s v=""/>
    <x v="7"/>
    <x v="916"/>
    <x v="0"/>
    <m/>
    <x v="61"/>
  </r>
  <r>
    <n v="2982"/>
    <s v=""/>
    <x v="59"/>
    <s v=""/>
    <x v="7"/>
    <x v="916"/>
    <x v="0"/>
    <m/>
    <x v="61"/>
  </r>
  <r>
    <n v="2983"/>
    <s v=""/>
    <x v="59"/>
    <s v=""/>
    <x v="7"/>
    <x v="916"/>
    <x v="0"/>
    <m/>
    <x v="61"/>
  </r>
  <r>
    <n v="2984"/>
    <s v=""/>
    <x v="59"/>
    <s v=""/>
    <x v="7"/>
    <x v="916"/>
    <x v="0"/>
    <m/>
    <x v="61"/>
  </r>
  <r>
    <n v="2985"/>
    <s v=""/>
    <x v="59"/>
    <s v=""/>
    <x v="7"/>
    <x v="916"/>
    <x v="0"/>
    <m/>
    <x v="61"/>
  </r>
  <r>
    <n v="2986"/>
    <s v=""/>
    <x v="59"/>
    <s v=""/>
    <x v="7"/>
    <x v="916"/>
    <x v="0"/>
    <m/>
    <x v="61"/>
  </r>
  <r>
    <n v="2987"/>
    <s v=""/>
    <x v="59"/>
    <s v=""/>
    <x v="7"/>
    <x v="916"/>
    <x v="0"/>
    <m/>
    <x v="61"/>
  </r>
  <r>
    <n v="2988"/>
    <s v=""/>
    <x v="59"/>
    <s v=""/>
    <x v="7"/>
    <x v="916"/>
    <x v="0"/>
    <m/>
    <x v="61"/>
  </r>
  <r>
    <n v="2989"/>
    <s v=""/>
    <x v="59"/>
    <s v=""/>
    <x v="7"/>
    <x v="916"/>
    <x v="0"/>
    <m/>
    <x v="61"/>
  </r>
  <r>
    <n v="2990"/>
    <s v=""/>
    <x v="59"/>
    <m/>
    <x v="7"/>
    <x v="916"/>
    <x v="0"/>
    <m/>
    <x v="61"/>
  </r>
  <r>
    <n v="2991"/>
    <m/>
    <x v="59"/>
    <m/>
    <x v="7"/>
    <x v="916"/>
    <x v="0"/>
    <m/>
    <x v="61"/>
  </r>
  <r>
    <n v="2992"/>
    <m/>
    <x v="59"/>
    <m/>
    <x v="7"/>
    <x v="916"/>
    <x v="0"/>
    <m/>
    <x v="61"/>
  </r>
  <r>
    <n v="2993"/>
    <m/>
    <x v="59"/>
    <m/>
    <x v="7"/>
    <x v="916"/>
    <x v="0"/>
    <m/>
    <x v="61"/>
  </r>
  <r>
    <n v="2994"/>
    <m/>
    <x v="59"/>
    <m/>
    <x v="7"/>
    <x v="916"/>
    <x v="0"/>
    <m/>
    <x v="61"/>
  </r>
  <r>
    <n v="2995"/>
    <m/>
    <x v="59"/>
    <m/>
    <x v="7"/>
    <x v="916"/>
    <x v="0"/>
    <m/>
    <x v="61"/>
  </r>
  <r>
    <n v="2996"/>
    <m/>
    <x v="59"/>
    <m/>
    <x v="7"/>
    <x v="916"/>
    <x v="0"/>
    <m/>
    <x v="61"/>
  </r>
  <r>
    <n v="2997"/>
    <m/>
    <x v="59"/>
    <m/>
    <x v="7"/>
    <x v="916"/>
    <x v="0"/>
    <m/>
    <x v="61"/>
  </r>
  <r>
    <n v="2998"/>
    <m/>
    <x v="59"/>
    <m/>
    <x v="7"/>
    <x v="916"/>
    <x v="0"/>
    <m/>
    <x v="61"/>
  </r>
  <r>
    <n v="2999"/>
    <m/>
    <x v="59"/>
    <m/>
    <x v="7"/>
    <x v="916"/>
    <x v="0"/>
    <m/>
    <x v="61"/>
  </r>
  <r>
    <n v="3000"/>
    <m/>
    <x v="59"/>
    <m/>
    <x v="7"/>
    <x v="916"/>
    <x v="0"/>
    <m/>
    <x v="61"/>
  </r>
  <r>
    <m/>
    <m/>
    <x v="59"/>
    <m/>
    <x v="7"/>
    <x v="916"/>
    <x v="0"/>
    <m/>
    <x v="6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
  <r>
    <x v="0"/>
    <s v="40001016025P6"/>
    <s v="Ciências Sociais Aplicadas"/>
    <s v="Diárias Internacionais"/>
    <n v="43976"/>
    <n v="43976"/>
    <n v="10555.14"/>
    <n v="33420.86"/>
    <n v="24.002046570856834"/>
  </r>
  <r>
    <x v="1"/>
    <s v="40001016031P6"/>
    <s v="Ciências Agrárias"/>
    <s v="Diárias Nacionais"/>
    <n v="78204"/>
    <n v="78204"/>
    <n v="67677.31"/>
    <n v="10526.690000000002"/>
    <n v="86.539448110071092"/>
  </r>
  <r>
    <x v="2"/>
    <s v="40001016074P7"/>
    <s v="Ciências da Saúde"/>
    <s v="Diárias de Colaboradores"/>
    <n v="12252"/>
    <n v="12252"/>
    <n v="13578.4"/>
    <n v="-1326.3999999999996"/>
    <n v="110.82598759386222"/>
  </r>
  <r>
    <x v="3"/>
    <s v="40001016027P9"/>
    <s v="Ciências Humanas"/>
    <s v="Passagens Nacionais"/>
    <n v="24094"/>
    <n v="24094"/>
    <n v="23249.339999999997"/>
    <n v="844.66000000000349"/>
    <n v="96.494313937079752"/>
  </r>
  <r>
    <x v="4"/>
    <s v="40001016078P2"/>
    <s v="Palotina"/>
    <s v="Passagens Internacionais"/>
    <n v="8316"/>
    <n v="8316"/>
    <n v="2070.9"/>
    <n v="6245.1"/>
    <n v="24.902597402597394"/>
  </r>
  <r>
    <x v="5"/>
    <s v="42001013102P6"/>
    <s v="Ciências da Saúde"/>
    <s v="Serviços Terceiros"/>
    <n v="0"/>
    <n v="0"/>
    <n v="0"/>
    <n v="0"/>
    <m/>
  </r>
  <r>
    <x v="6"/>
    <s v="40002012041P8"/>
    <s v="Pró-Reitoria de Pesquisa e Pós-Graduação"/>
    <s v="Material de Consumo"/>
    <n v="0"/>
    <n v="0"/>
    <n v="0"/>
    <n v="0"/>
    <m/>
  </r>
  <r>
    <x v="7"/>
    <s v="40001016066P4"/>
    <s v="Educação Profissional e Tecnológica"/>
    <s v="Auxilio Financeiro Estudante"/>
    <n v="8624"/>
    <n v="8624"/>
    <n v="8735"/>
    <n v="-111"/>
    <n v="101.28710575139146"/>
  </r>
  <r>
    <x v="8"/>
    <s v="40001016007P8"/>
    <s v="Ciências Biológicas"/>
    <s v="Auxilio Financeiro Pesquisador"/>
    <n v="53028"/>
    <n v="53028"/>
    <n v="47013.799999999996"/>
    <n v="6014.2000000000044"/>
    <n v="88.658444595308126"/>
  </r>
  <r>
    <x v="9"/>
    <s v="40001016083P6"/>
    <s v="Palotina"/>
    <m/>
    <n v="12252"/>
    <n v="12252"/>
    <n v="5849.3700000000008"/>
    <n v="6402.6299999999992"/>
    <n v="47.742164544564162"/>
  </r>
  <r>
    <x v="10"/>
    <s v="40001016004P9"/>
    <s v="Ciências Biológicas"/>
    <m/>
    <n v="17212"/>
    <n v="17212"/>
    <n v="19176.560000000001"/>
    <n v="-1964.5600000000013"/>
    <n v="111.41389728096678"/>
  </r>
  <r>
    <x v="11"/>
    <s v="40001016077P6"/>
    <s v="Palotina"/>
    <m/>
    <n v="25248"/>
    <n v="25248"/>
    <n v="0"/>
    <n v="25248"/>
    <n v="0"/>
  </r>
  <r>
    <x v="12"/>
    <s v="40001016014P4"/>
    <s v="Ciências Agrárias"/>
    <m/>
    <n v="50916"/>
    <n v="50916"/>
    <n v="41945.279999999999"/>
    <n v="8970.7200000000012"/>
    <n v="82.381333961819465"/>
  </r>
  <r>
    <x v="13"/>
    <s v="40001016061P2"/>
    <s v="Ciências Humanas"/>
    <m/>
    <n v="38016"/>
    <n v="38016"/>
    <n v="31640.55"/>
    <n v="6375.4500000000007"/>
    <n v="83.22956123737373"/>
  </r>
  <r>
    <x v="14"/>
    <s v="40001016003P2"/>
    <s v="Ciências Biológicas"/>
    <m/>
    <n v="0"/>
    <n v="0"/>
    <n v="0"/>
    <n v="0"/>
    <n v="0"/>
  </r>
  <r>
    <x v="15"/>
    <s v="40001016005P5"/>
    <s v="Ciências Biológicas"/>
    <m/>
    <n v="50700"/>
    <n v="50700"/>
    <n v="35587.089999999997"/>
    <n v="15112.910000000003"/>
    <n v="70.191499013806705"/>
  </r>
  <r>
    <x v="16"/>
    <s v="40001016042P8"/>
    <s v="Ciências da Saúde"/>
    <m/>
    <n v="92218"/>
    <n v="92218"/>
    <n v="86168.2"/>
    <n v="6049.8000000000029"/>
    <n v="93.439675551410787"/>
  </r>
  <r>
    <x v="17"/>
    <s v="40001016002P6"/>
    <s v="Ciências da Terra"/>
    <m/>
    <n v="58202"/>
    <n v="58202"/>
    <n v="7192.57"/>
    <n v="51009.43"/>
    <n v="12.357943026012848"/>
  </r>
  <r>
    <x v="18"/>
    <s v="40001016023P3"/>
    <s v="Ciências Agrárias"/>
    <m/>
    <n v="70360"/>
    <n v="70360"/>
    <n v="27349.24"/>
    <n v="43010.759999999995"/>
    <n v="38.870437748720875"/>
  </r>
  <r>
    <x v="19"/>
    <s v="40001016071P8"/>
    <s v="Artes, Comunicação e Design"/>
    <m/>
    <n v="31486"/>
    <n v="31486"/>
    <n v="30977.95"/>
    <n v="508.04999999999927"/>
    <n v="98.386425713015313"/>
  </r>
  <r>
    <x v="20"/>
    <s v="40001016050P0"/>
    <s v="Ciências Sociais Aplicadas"/>
    <m/>
    <n v="33998"/>
    <n v="33998"/>
    <n v="3249.07"/>
    <n v="30748.93"/>
    <n v="9.5566503911994829"/>
  </r>
  <r>
    <x v="21"/>
    <s v="40001016024P0"/>
    <s v="Ciências Sociais Aplicadas"/>
    <m/>
    <n v="32704"/>
    <n v="32704"/>
    <n v="26708.7"/>
    <n v="5995.2999999999993"/>
    <n v="81.667991682974559"/>
  </r>
  <r>
    <x v="22"/>
    <s v="40001016051P7"/>
    <s v="Ciências Sociais Aplicadas"/>
    <m/>
    <n v="0"/>
    <n v="0"/>
    <n v="0"/>
    <n v="0"/>
    <m/>
  </r>
  <r>
    <x v="23"/>
    <s v="40001016081P3"/>
    <s v="Litoral"/>
    <m/>
    <n v="26076"/>
    <n v="26076"/>
    <n v="12506.96"/>
    <n v="13569.04"/>
    <n v="47.963491333026532"/>
  </r>
  <r>
    <x v="24"/>
    <s v="40001016053P0"/>
    <s v="Artes, Comunicação e Design"/>
    <m/>
    <n v="33616"/>
    <n v="33616"/>
    <n v="17620.919999999998"/>
    <n v="15995.080000000002"/>
    <n v="52.418253212755829"/>
  </r>
  <r>
    <x v="25"/>
    <s v="40001016017P3"/>
    <s v="Ciências Jurídicas"/>
    <m/>
    <n v="0"/>
    <n v="0"/>
    <n v="0"/>
    <n v="0"/>
    <m/>
  </r>
  <r>
    <x v="26"/>
    <s v="40001016048P6"/>
    <s v="Ciências Biológicas"/>
    <m/>
    <n v="0"/>
    <n v="0"/>
    <n v="0"/>
    <n v="0"/>
    <m/>
  </r>
  <r>
    <x v="27"/>
    <s v="40001016001P0"/>
    <s v="Educação"/>
    <m/>
    <n v="0"/>
    <n v="0"/>
    <n v="0"/>
    <n v="0"/>
    <m/>
  </r>
  <r>
    <x v="28"/>
    <s v="40001016068P7"/>
    <s v="Ciências Exatas"/>
    <m/>
    <n v="33308"/>
    <n v="33308"/>
    <n v="3776"/>
    <n v="29532"/>
    <n v="11.336615828029309"/>
  </r>
  <r>
    <x v="29"/>
    <s v="40001016047P0"/>
    <s v="Ciências Biológicas"/>
    <m/>
    <n v="0"/>
    <n v="0"/>
    <n v="0"/>
    <n v="0"/>
    <m/>
  </r>
  <r>
    <x v="30"/>
    <s v="40001016080P7"/>
    <s v="Educação"/>
    <m/>
    <n v="0"/>
    <n v="0"/>
    <n v="0"/>
    <n v="0"/>
    <m/>
  </r>
  <r>
    <x v="31"/>
    <s v="40001016045P7"/>
    <s v="Ciências da Saúde"/>
    <m/>
    <n v="59690"/>
    <n v="59690"/>
    <n v="3916.89"/>
    <n v="55773.11"/>
    <n v="6.5620539453844771"/>
  </r>
  <r>
    <x v="32"/>
    <s v="40001016073P0"/>
    <s v="Ciências da Saúde"/>
    <m/>
    <n v="0"/>
    <n v="0"/>
    <n v="0"/>
    <n v="0"/>
    <m/>
  </r>
  <r>
    <x v="33"/>
    <s v="40001016075P3"/>
    <s v="Tecnologia"/>
    <m/>
    <n v="16762"/>
    <n v="16762"/>
    <n v="15218.349999999999"/>
    <n v="1543.6500000000015"/>
    <n v="90.790776756950237"/>
  </r>
  <r>
    <x v="34"/>
    <s v="40001016019P6"/>
    <s v="Tecnologia"/>
    <m/>
    <n v="55314"/>
    <n v="55314"/>
    <n v="95073.530000000013"/>
    <n v="-39759.530000000013"/>
    <n v="171.87968687854794"/>
  </r>
  <r>
    <x v="35"/>
    <s v="40001016036P8"/>
    <s v="Tecnologia"/>
    <m/>
    <n v="0"/>
    <n v="0"/>
    <n v="0"/>
    <n v="0"/>
    <m/>
  </r>
  <r>
    <x v="36"/>
    <s v="40001016049P2"/>
    <s v="Tecnologia"/>
    <m/>
    <n v="88880"/>
    <n v="88880"/>
    <n v="12956.279999999999"/>
    <n v="75923.72"/>
    <n v="14.577272727272728"/>
  </r>
  <r>
    <x v="37"/>
    <m/>
    <s v="Tecnologia"/>
    <m/>
    <n v="0"/>
    <n v="0"/>
    <n v="0"/>
    <n v="0"/>
    <m/>
  </r>
  <r>
    <x v="38"/>
    <s v="40001016070P1"/>
    <s v="Tecnologia"/>
    <m/>
    <n v="15646"/>
    <n v="15646"/>
    <n v="9234.9599999999991"/>
    <n v="6411.0400000000009"/>
    <n v="59.024415185990023"/>
  </r>
  <r>
    <x v="39"/>
    <s v="40001016021P0"/>
    <s v="Tecnologia"/>
    <m/>
    <n v="58116"/>
    <n v="58116"/>
    <n v="36234.129999999997"/>
    <n v="21881.870000000003"/>
    <n v="62.347942046940595"/>
  </r>
  <r>
    <x v="40"/>
    <s v="40001016033P9"/>
    <s v="Intersetorial - Setor de Ciências Exatas e Tecnologia"/>
    <m/>
    <n v="53028"/>
    <n v="53028"/>
    <n v="43889.789999999994"/>
    <n v="9138.2100000000064"/>
    <n v="82.767198461190304"/>
  </r>
  <r>
    <x v="41"/>
    <s v="40001016173P5"/>
    <s v="Palotina"/>
    <m/>
    <n v="26572"/>
    <n v="26572"/>
    <n v="8312.08"/>
    <n v="18259.919999999998"/>
    <n v="31.281348788198102"/>
  </r>
  <r>
    <x v="42"/>
    <s v="40001016043P4"/>
    <s v="Tecnologia"/>
    <m/>
    <n v="55046"/>
    <n v="55046"/>
    <n v="5350"/>
    <n v="49696"/>
    <n v="9.7191439886640296"/>
  </r>
  <r>
    <x v="43"/>
    <s v="40001016015P0"/>
    <s v="Ciências Agrárias"/>
    <m/>
    <n v="126802"/>
    <n v="126802"/>
    <n v="26000"/>
    <n v="100802"/>
    <n v="20.504408447816274"/>
  </r>
  <r>
    <x v="44"/>
    <s v="40001016040P5"/>
    <s v="Tecnologia"/>
    <m/>
    <n v="65920"/>
    <n v="65920"/>
    <n v="53469.490000000005"/>
    <n v="12450.509999999995"/>
    <n v="81.11269720873787"/>
  </r>
  <r>
    <x v="45"/>
    <s v="40001016056P9"/>
    <s v="Tecnologia"/>
    <m/>
    <n v="23212"/>
    <n v="23212"/>
    <n v="7506.32"/>
    <n v="15705.68"/>
    <n v="32.338100982250566"/>
  </r>
  <r>
    <x v="46"/>
    <s v="33002045070P4"/>
    <s v="Ciências da Saúde"/>
    <m/>
    <n v="0"/>
    <n v="0"/>
    <n v="0"/>
    <n v="0"/>
    <m/>
  </r>
  <r>
    <x v="47"/>
    <m/>
    <s v="Ciências Biológicas"/>
    <m/>
    <n v="0"/>
    <n v="0"/>
    <n v="0"/>
    <n v="0"/>
    <m/>
  </r>
  <r>
    <x v="48"/>
    <m/>
    <s v="Ciências Humanas"/>
    <m/>
    <n v="0"/>
    <n v="0"/>
    <n v="0"/>
    <n v="0"/>
    <m/>
  </r>
  <r>
    <x v="49"/>
    <s v="40001016038P0"/>
    <s v="Ciências Biológicas"/>
    <m/>
    <n v="41454"/>
    <n v="41454"/>
    <n v="23717.739999999998"/>
    <n v="17736.260000000002"/>
    <n v="57.214599314903261"/>
  </r>
  <r>
    <x v="50"/>
    <s v="40001016039P7"/>
    <s v="Ciências Humanas"/>
    <m/>
    <n v="67164"/>
    <n v="67164"/>
    <n v="28312.400000000001"/>
    <n v="38851.599999999999"/>
    <n v="42.154130188791619"/>
  </r>
  <r>
    <x v="51"/>
    <s v="31001017155P1"/>
    <s v="Ciências Humanas"/>
    <m/>
    <n v="0"/>
    <n v="0"/>
    <n v="0"/>
    <n v="0"/>
    <m/>
  </r>
  <r>
    <x v="52"/>
    <s v="40001016020P4"/>
    <s v="Ciências Exatas"/>
    <m/>
    <n v="0"/>
    <n v="0"/>
    <n v="0"/>
    <n v="0"/>
    <m/>
  </r>
  <r>
    <x v="53"/>
    <s v="40001016072P4"/>
    <s v="Ciências Biológicas"/>
    <m/>
    <n v="22506"/>
    <n v="22506"/>
    <n v="7889.97"/>
    <n v="14616.029999999999"/>
    <n v="35.057184750733143"/>
  </r>
  <r>
    <x v="54"/>
    <s v="40001016006P1"/>
    <s v="Ciências Biológicas"/>
    <m/>
    <n v="48010"/>
    <n v="48010"/>
    <n v="52473.98"/>
    <n v="-4463.9800000000032"/>
    <n v="109.29802124557385"/>
  </r>
  <r>
    <x v="55"/>
    <s v="40001016035P1"/>
    <s v="Ciências da Terra"/>
    <m/>
    <n v="0"/>
    <n v="0"/>
    <n v="0"/>
    <n v="0"/>
    <m/>
  </r>
  <r>
    <x v="56"/>
    <s v="40001016028P5"/>
    <s v="Ciências da Terra"/>
    <m/>
    <n v="39802"/>
    <n v="39802"/>
    <n v="38142.03"/>
    <n v="1659.9700000000012"/>
    <n v="95.82943068187528"/>
  </r>
  <r>
    <x v="57"/>
    <s v="40001016058P1"/>
    <s v="Ciências Sociais Aplicadas"/>
    <m/>
    <n v="42630"/>
    <n v="42630"/>
    <n v="33480.06"/>
    <n v="9149.9400000000023"/>
    <n v="78.536382828993666"/>
  </r>
  <r>
    <x v="58"/>
    <m/>
    <s v="Ciências Sociais Aplicadas"/>
    <m/>
    <n v="0"/>
    <n v="0"/>
    <n v="0"/>
    <n v="0"/>
    <m/>
  </r>
  <r>
    <x v="59"/>
    <s v="40001016009P0"/>
    <s v="Ciências Humanas"/>
    <m/>
    <n v="88504"/>
    <n v="88504"/>
    <n v="35960.380000000005"/>
    <n v="52543.619999999995"/>
    <n v="40.631361294404776"/>
  </r>
  <r>
    <x v="60"/>
    <s v="40001016034P5"/>
    <s v="Ciências Exatas"/>
    <m/>
    <n v="140874"/>
    <n v="140874"/>
    <n v="34049.199999999997"/>
    <n v="106824.8"/>
    <n v="24.169967488677827"/>
  </r>
  <r>
    <x v="61"/>
    <s v="40001016016P7"/>
    <s v="Ciências Humanas"/>
    <m/>
    <n v="0"/>
    <n v="0"/>
    <n v="0"/>
    <n v="0"/>
    <m/>
  </r>
  <r>
    <x v="62"/>
    <s v="40001016018P0"/>
    <s v="Ciências Exatas"/>
    <m/>
    <n v="31818"/>
    <n v="31818"/>
    <n v="0"/>
    <n v="31818"/>
    <n v="0"/>
  </r>
  <r>
    <x v="63"/>
    <s v="31075010001P2"/>
    <s v="Ciências Exatas"/>
    <m/>
    <n v="0"/>
    <n v="0"/>
    <n v="0"/>
    <n v="0"/>
    <m/>
  </r>
  <r>
    <x v="64"/>
    <s v="40001016041P1"/>
    <s v="Ciências da Saúde"/>
    <m/>
    <n v="35000"/>
    <n v="35000"/>
    <n v="0"/>
    <n v="35000"/>
    <n v="0"/>
  </r>
  <r>
    <x v="65"/>
    <s v="40001016012P1"/>
    <s v="Ciências da Saúde"/>
    <m/>
    <n v="84224"/>
    <n v="84224"/>
    <n v="4144.38"/>
    <n v="80079.62"/>
    <n v="4.9206639437690001"/>
  </r>
  <r>
    <x v="66"/>
    <s v="40001016029P1"/>
    <s v="Intersetorial - Setor de Ciências Agrárias e Ciências da Terra"/>
    <m/>
    <n v="39848"/>
    <n v="39848"/>
    <n v="8188.47"/>
    <n v="31659.53"/>
    <n v="20.54926219634612"/>
  </r>
  <r>
    <x v="67"/>
    <s v="40001016057P5"/>
    <s v="Tecnologia"/>
    <m/>
    <n v="0"/>
    <n v="0"/>
    <n v="0"/>
    <n v="0"/>
    <m/>
  </r>
  <r>
    <x v="68"/>
    <s v="40001016030P0"/>
    <s v="Intersetorial - Setor de Ciências Exatas e Tecnologia"/>
    <m/>
    <n v="55466"/>
    <n v="55466"/>
    <n v="1650"/>
    <n v="53816"/>
    <n v="2.9747953701366612"/>
  </r>
  <r>
    <x v="69"/>
    <s v="40001016044P0"/>
    <s v="Ciências Biológicas"/>
    <m/>
    <n v="39320"/>
    <n v="39320"/>
    <n v="34992.58"/>
    <n v="4327.4199999999983"/>
    <n v="88.994354018311299"/>
  </r>
  <r>
    <x v="70"/>
    <s v="33287015001P7"/>
    <s v="Pró-Reitoria de Pesquisa e Pós-Graduação"/>
    <m/>
    <n v="0"/>
    <n v="0"/>
    <n v="0"/>
    <n v="0"/>
    <m/>
  </r>
  <r>
    <x v="71"/>
    <s v="40001016055P2"/>
    <s v="Artes, Comunicação e Design"/>
    <m/>
    <n v="24686"/>
    <n v="24686"/>
    <n v="6918.54"/>
    <n v="17767.46"/>
    <n v="28.026168678603256"/>
  </r>
  <r>
    <x v="72"/>
    <s v="40001016065P8"/>
    <s v="Ciências da Saúde"/>
    <m/>
    <n v="26902"/>
    <n v="26902"/>
    <n v="12445.12"/>
    <n v="14456.88"/>
    <n v="46.260947141476471"/>
  </r>
  <r>
    <x v="73"/>
    <s v="40001016104P3"/>
    <s v="Tecnologia"/>
    <m/>
    <n v="8278"/>
    <n v="8278"/>
    <n v="361.04"/>
    <n v="7916.96"/>
    <n v="4.3614399613433221"/>
  </r>
  <r>
    <x v="74"/>
    <s v="40001016076P0"/>
    <s v="Ciências Sociais Aplicadas"/>
    <m/>
    <n v="35032"/>
    <n v="35032"/>
    <n v="4309.46"/>
    <n v="30722.54"/>
    <n v="12.301495775291158"/>
  </r>
  <r>
    <x v="75"/>
    <m/>
    <s v="Ciências Sociais Aplicadas"/>
    <m/>
    <n v="0"/>
    <n v="0"/>
    <n v="0"/>
    <n v="0"/>
    <m/>
  </r>
  <r>
    <x v="76"/>
    <s v="PRPPG"/>
    <s v="PRPPG"/>
    <m/>
    <n v="264612"/>
    <n v="264612"/>
    <n v="12153.130000000001"/>
    <n v="252458.87"/>
    <n v="4.5928113615406687"/>
  </r>
  <r>
    <x v="77"/>
    <s v="40001016067P0"/>
    <s v="Ciências Humanas"/>
    <m/>
    <n v="39466"/>
    <n v="39466"/>
    <n v="35526.839999999997"/>
    <n v="3939.1600000000035"/>
    <n v="90.018851669791715"/>
  </r>
  <r>
    <x v="78"/>
    <s v="40001016026P2"/>
    <s v="Ciências Exatas"/>
    <m/>
    <n v="0"/>
    <n v="0"/>
    <n v="0"/>
    <n v="0"/>
    <m/>
  </r>
  <r>
    <x v="79"/>
    <m/>
    <s v="Ciências Exatas"/>
    <m/>
    <n v="0"/>
    <n v="0"/>
    <n v="0"/>
    <n v="0"/>
    <m/>
  </r>
  <r>
    <x v="80"/>
    <s v="40001016103P7"/>
    <s v="Ciências da Saúde"/>
    <m/>
    <n v="18874"/>
    <n v="18874"/>
    <n v="19419"/>
    <n v="-545"/>
    <n v="102.88757020239483"/>
  </r>
  <r>
    <x v="81"/>
    <s v="40001016013P8"/>
    <s v="Ciências da Saúde"/>
    <m/>
    <n v="37664"/>
    <n v="37664"/>
    <n v="45263.930000000008"/>
    <n v="-7599.9300000000076"/>
    <n v="120.17823385726425"/>
  </r>
  <r>
    <x v="82"/>
    <s v="33303002001P9"/>
    <s v="Ciências da Saúde"/>
    <m/>
    <n v="0"/>
    <n v="0"/>
    <n v="0"/>
    <n v="0"/>
    <m/>
  </r>
  <r>
    <x v="83"/>
    <s v="40001016054P6"/>
    <s v="Ciências da Terra"/>
    <m/>
    <n v="31042"/>
    <n v="31042"/>
    <n v="10701.93"/>
    <n v="20340.07"/>
    <n v="34.475645899104435"/>
  </r>
  <r>
    <x v="84"/>
    <s v="40001016032P2"/>
    <s v="Ciências Humanas"/>
    <m/>
    <n v="58756"/>
    <n v="58756"/>
    <n v="4370.9799999999996"/>
    <n v="54385.020000000004"/>
    <n v="7.4392062087276116"/>
  </r>
  <r>
    <x v="85"/>
    <m/>
    <s v="Ciências Humanas"/>
    <m/>
    <n v="0"/>
    <n v="0"/>
    <n v="0"/>
    <n v="0"/>
    <s v=""/>
  </r>
  <r>
    <x v="86"/>
    <s v="40001016084P2"/>
    <s v="Ciências da Saúde"/>
    <m/>
    <n v="12582"/>
    <n v="12582"/>
    <n v="0"/>
    <n v="12582"/>
    <n v="0"/>
  </r>
  <r>
    <x v="87"/>
    <s v="40001016079P9"/>
    <s v="Ciências Humanas"/>
    <m/>
    <n v="9934"/>
    <n v="9934"/>
    <n v="4575.59"/>
    <n v="5358.41"/>
    <n v="46.059895309039668"/>
  </r>
  <r>
    <x v="88"/>
    <s v="40001016008P4"/>
    <s v="Ciências Biológicas"/>
    <m/>
    <n v="48372"/>
    <n v="48372"/>
    <n v="30414.86"/>
    <n v="17957.14"/>
    <n v="62.8769949557595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8" applyNumberFormats="0" applyBorderFormats="0" applyFontFormats="0" applyPatternFormats="0" applyAlignmentFormats="0" applyWidthHeightFormats="1" dataCaption="Values" updatedVersion="7" minRefreshableVersion="3" useAutoFormatting="1" colGrandTotals="0" itemPrintTitles="1" createdVersion="6" indent="0" outline="1" outlineData="1" multipleFieldFilters="0">
  <location ref="A5:O67" firstHeaderRow="1" firstDataRow="3" firstDataCol="1" rowPageCount="2" colPageCount="1"/>
  <pivotFields count="9">
    <pivotField showAll="0"/>
    <pivotField showAll="0"/>
    <pivotField axis="axisRow" multipleItemSelectionAllowed="1" showAll="0">
      <items count="70">
        <item x="54"/>
        <item x="4"/>
        <item m="1" x="61"/>
        <item x="59"/>
        <item x="0"/>
        <item x="44"/>
        <item x="7"/>
        <item x="20"/>
        <item x="51"/>
        <item x="23"/>
        <item m="1" x="63"/>
        <item x="5"/>
        <item x="19"/>
        <item x="9"/>
        <item x="11"/>
        <item x="37"/>
        <item x="10"/>
        <item x="28"/>
        <item x="30"/>
        <item x="57"/>
        <item x="47"/>
        <item x="50"/>
        <item x="56"/>
        <item x="21"/>
        <item x="1"/>
        <item x="35"/>
        <item x="48"/>
        <item x="53"/>
        <item m="1" x="65"/>
        <item x="13"/>
        <item x="26"/>
        <item x="27"/>
        <item x="38"/>
        <item x="52"/>
        <item x="31"/>
        <item x="42"/>
        <item x="12"/>
        <item x="24"/>
        <item x="14"/>
        <item x="6"/>
        <item x="16"/>
        <item x="8"/>
        <item x="29"/>
        <item x="41"/>
        <item x="3"/>
        <item x="43"/>
        <item m="1" x="67"/>
        <item x="33"/>
        <item m="1" x="60"/>
        <item x="39"/>
        <item x="49"/>
        <item x="32"/>
        <item x="40"/>
        <item x="36"/>
        <item m="1" x="62"/>
        <item x="45"/>
        <item x="55"/>
        <item x="46"/>
        <item m="1" x="64"/>
        <item m="1" x="68"/>
        <item x="58"/>
        <item m="1" x="66"/>
        <item x="22"/>
        <item x="18"/>
        <item x="15"/>
        <item x="34"/>
        <item x="17"/>
        <item x="2"/>
        <item x="25"/>
        <item t="default"/>
      </items>
    </pivotField>
    <pivotField showAll="0" defaultSubtotal="0"/>
    <pivotField axis="axisCol" showAll="0">
      <items count="12">
        <item x="0"/>
        <item m="1" x="10"/>
        <item x="1"/>
        <item x="3"/>
        <item x="5"/>
        <item h="1" x="7"/>
        <item x="4"/>
        <item x="6"/>
        <item x="2"/>
        <item m="1" x="8"/>
        <item h="1" m="1" x="9"/>
        <item t="default"/>
      </items>
    </pivotField>
    <pivotField axis="axisPage" showAll="0">
      <items count="3992">
        <item x="916"/>
        <item m="1" x="1361"/>
        <item m="1" x="2769"/>
        <item m="1" x="1651"/>
        <item m="1" x="2069"/>
        <item m="1" x="2371"/>
        <item m="1" x="1049"/>
        <item m="1" x="1713"/>
        <item m="1" x="1968"/>
        <item m="1" x="1866"/>
        <item m="1" x="3803"/>
        <item m="1" x="3645"/>
        <item m="1" x="1009"/>
        <item m="1" x="3301"/>
        <item m="1" x="2403"/>
        <item m="1" x="2508"/>
        <item m="1" x="2902"/>
        <item m="1" x="1845"/>
        <item m="1" x="1880"/>
        <item m="1" x="960"/>
        <item m="1" x="1300"/>
        <item m="1" x="3324"/>
        <item m="1" x="1358"/>
        <item m="1" x="1122"/>
        <item m="1" x="1528"/>
        <item m="1" x="3870"/>
        <item m="1" x="3084"/>
        <item m="1" x="2114"/>
        <item m="1" x="2874"/>
        <item m="1" x="2303"/>
        <item m="1" x="1829"/>
        <item m="1" x="2438"/>
        <item m="1" x="1571"/>
        <item m="1" x="2753"/>
        <item m="1" x="3688"/>
        <item m="1" x="2923"/>
        <item m="1" x="1753"/>
        <item m="1" x="2624"/>
        <item m="1" x="3573"/>
        <item m="1" x="1754"/>
        <item m="1" x="3339"/>
        <item m="1" x="1868"/>
        <item m="1" x="3680"/>
        <item m="1" x="2482"/>
        <item m="1" x="2154"/>
        <item m="1" x="2989"/>
        <item m="1" x="3525"/>
        <item m="1" x="1068"/>
        <item m="1" x="2550"/>
        <item m="1" x="1304"/>
        <item m="1" x="2382"/>
        <item m="1" x="2956"/>
        <item m="1" x="1683"/>
        <item m="1" x="1107"/>
        <item m="1" x="1799"/>
        <item m="1" x="3010"/>
        <item m="1" x="3319"/>
        <item m="1" x="2102"/>
        <item m="1" x="3298"/>
        <item m="1" x="2722"/>
        <item m="1" x="3963"/>
        <item m="1" x="3490"/>
        <item m="1" x="1436"/>
        <item m="1" x="1857"/>
        <item m="1" x="3956"/>
        <item m="1" x="2022"/>
        <item m="1" x="2851"/>
        <item m="1" x="2501"/>
        <item m="1" x="1894"/>
        <item m="1" x="1163"/>
        <item m="1" x="2672"/>
        <item m="1" x="1169"/>
        <item m="1" x="1703"/>
        <item m="1" x="2057"/>
        <item m="1" x="3248"/>
        <item m="1" x="2525"/>
        <item m="1" x="3241"/>
        <item m="1" x="1128"/>
        <item m="1" x="3260"/>
        <item m="1" x="2684"/>
        <item m="1" x="2042"/>
        <item m="1" x="3120"/>
        <item m="1" x="1693"/>
        <item m="1" x="2176"/>
        <item m="1" x="3585"/>
        <item m="1" x="2423"/>
        <item m="1" x="3738"/>
        <item m="1" x="3174"/>
        <item m="1" x="3713"/>
        <item m="1" x="3139"/>
        <item m="1" x="2603"/>
        <item m="1" x="2867"/>
        <item m="1" x="2352"/>
        <item m="1" x="3964"/>
        <item m="1" x="3891"/>
        <item m="1" x="2227"/>
        <item m="1" x="2127"/>
        <item m="1" x="3689"/>
        <item m="1" x="3969"/>
        <item m="1" x="956"/>
        <item m="1" x="2323"/>
        <item m="1" x="3371"/>
        <item m="1" x="2025"/>
        <item m="1" x="3625"/>
        <item m="1" x="1764"/>
        <item m="1" x="1610"/>
        <item m="1" x="3760"/>
        <item m="1" x="2781"/>
        <item m="1" x="3604"/>
        <item m="1" x="3243"/>
        <item m="1" x="1044"/>
        <item m="1" x="2765"/>
        <item m="1" x="932"/>
        <item m="1" x="1701"/>
        <item m="1" x="1299"/>
        <item m="1" x="3957"/>
        <item m="1" x="1466"/>
        <item m="1" x="3654"/>
        <item m="1" x="1645"/>
        <item m="1" x="2375"/>
        <item m="1" x="2585"/>
        <item m="1" x="1373"/>
        <item m="1" x="2905"/>
        <item m="1" x="1759"/>
        <item m="1" x="1786"/>
        <item m="1" x="1203"/>
        <item m="1" x="3072"/>
        <item m="1" x="2208"/>
        <item m="1" x="1376"/>
        <item m="1" x="1709"/>
        <item m="1" x="1614"/>
        <item m="1" x="3380"/>
        <item m="1" x="1038"/>
        <item m="1" x="1180"/>
        <item m="1" x="1162"/>
        <item m="1" x="2013"/>
        <item m="1" x="2062"/>
        <item m="1" x="3853"/>
        <item m="1" x="2839"/>
        <item m="1" x="2309"/>
        <item m="1" x="2759"/>
        <item m="1" x="3379"/>
        <item m="1" x="1410"/>
        <item m="1" x="3761"/>
        <item m="1" x="1954"/>
        <item m="1" x="3310"/>
        <item m="1" x="3217"/>
        <item m="1" x="1269"/>
        <item m="1" x="1154"/>
        <item m="1" x="3165"/>
        <item m="1" x="1032"/>
        <item m="1" x="2739"/>
        <item m="1" x="1007"/>
        <item m="1" x="1711"/>
        <item m="1" x="1471"/>
        <item m="1" x="2702"/>
        <item m="1" x="3098"/>
        <item m="1" x="3517"/>
        <item m="1" x="2174"/>
        <item m="1" x="931"/>
        <item m="1" x="2757"/>
        <item m="1" x="1707"/>
        <item m="1" x="2027"/>
        <item m="1" x="3086"/>
        <item m="1" x="3759"/>
        <item m="1" x="1434"/>
        <item m="1" x="1192"/>
        <item m="1" x="3762"/>
        <item m="1" x="1539"/>
        <item m="1" x="3555"/>
        <item m="1" x="2746"/>
        <item m="1" x="1344"/>
        <item m="1" x="3541"/>
        <item m="1" x="3752"/>
        <item m="1" x="1202"/>
        <item m="1" x="967"/>
        <item m="1" x="2008"/>
        <item m="1" x="1750"/>
        <item m="1" x="1732"/>
        <item x="153"/>
        <item x="794"/>
        <item x="804"/>
        <item m="1" x="3892"/>
        <item m="1" x="1588"/>
        <item m="1" x="1823"/>
        <item m="1" x="2771"/>
        <item x="160"/>
        <item m="1" x="3926"/>
        <item m="1" x="3317"/>
        <item m="1" x="1496"/>
        <item m="1" x="2495"/>
        <item m="1" x="2796"/>
        <item m="1" x="2000"/>
        <item m="1" x="1573"/>
        <item m="1" x="2761"/>
        <item m="1" x="1791"/>
        <item m="1" x="3448"/>
        <item m="1" x="1830"/>
        <item m="1" x="3415"/>
        <item m="1" x="2714"/>
        <item m="1" x="3058"/>
        <item m="1" x="2990"/>
        <item m="1" x="2663"/>
        <item m="1" x="1951"/>
        <item m="1" x="1696"/>
        <item m="1" x="3939"/>
        <item m="1" x="1458"/>
        <item m="1" x="2137"/>
        <item m="1" x="3845"/>
        <item m="1" x="1084"/>
        <item m="1" x="2601"/>
        <item m="1" x="2580"/>
        <item m="1" x="1274"/>
        <item m="1" x="3772"/>
        <item m="1" x="3227"/>
        <item m="1" x="3336"/>
        <item m="1" x="2800"/>
        <item m="1" x="2984"/>
        <item m="1" x="1949"/>
        <item m="1" x="2277"/>
        <item m="1" x="1302"/>
        <item x="26"/>
        <item m="1" x="2260"/>
        <item m="1" x="1308"/>
        <item x="25"/>
        <item m="1" x="2301"/>
        <item m="1" x="1476"/>
        <item m="1" x="2901"/>
        <item m="1" x="3385"/>
        <item m="1" x="1275"/>
        <item m="1" x="2768"/>
        <item m="1" x="3378"/>
        <item m="1" x="1039"/>
        <item m="1" x="1501"/>
        <item m="1" x="2731"/>
        <item m="1" x="1946"/>
        <item m="1" x="3545"/>
        <item m="1" x="1563"/>
        <item m="1" x="3236"/>
        <item x="136"/>
        <item m="1" x="3977"/>
        <item m="1" x="2527"/>
        <item m="1" x="987"/>
        <item x="589"/>
        <item m="1" x="2830"/>
        <item m="1" x="1439"/>
        <item m="1" x="2966"/>
        <item m="1" x="1748"/>
        <item x="55"/>
        <item x="58"/>
        <item m="1" x="2889"/>
        <item m="1" x="3099"/>
        <item m="1" x="2733"/>
        <item m="1" x="3328"/>
        <item m="1" x="2108"/>
        <item m="1" x="1298"/>
        <item m="1" x="3050"/>
        <item m="1" x="2123"/>
        <item m="1" x="3141"/>
        <item m="1" x="2600"/>
        <item m="1" x="1085"/>
        <item m="1" x="2805"/>
        <item m="1" x="2207"/>
        <item m="1" x="3640"/>
        <item m="1" x="2518"/>
        <item m="1" x="2713"/>
        <item m="1" x="2491"/>
        <item m="1" x="2204"/>
        <item m="1" x="3864"/>
        <item m="1" x="2097"/>
        <item m="1" x="3843"/>
        <item m="1" x="1385"/>
        <item m="1" x="3242"/>
        <item m="1" x="2182"/>
        <item m="1" x="1782"/>
        <item m="1" x="3902"/>
        <item m="1" x="1245"/>
        <item m="1" x="3656"/>
        <item m="1" x="3040"/>
        <item m="1" x="2397"/>
        <item m="1" x="2442"/>
        <item m="1" x="3835"/>
        <item m="1" x="1574"/>
        <item m="1" x="3288"/>
        <item m="1" x="3508"/>
        <item m="1" x="2118"/>
        <item m="1" x="1996"/>
        <item m="1" x="3082"/>
        <item m="1" x="2383"/>
        <item m="1" x="2840"/>
        <item m="1" x="1495"/>
        <item m="1" x="2977"/>
        <item m="1" x="2791"/>
        <item m="1" x="1255"/>
        <item m="1" x="3208"/>
        <item m="1" x="3312"/>
        <item x="9"/>
        <item m="1" x="2225"/>
        <item x="7"/>
        <item m="1" x="2807"/>
        <item m="1" x="2269"/>
        <item m="1" x="2276"/>
        <item m="1" x="2678"/>
        <item m="1" x="2630"/>
        <item m="1" x="1478"/>
        <item m="1" x="1743"/>
        <item m="1" x="1557"/>
        <item m="1" x="2078"/>
        <item m="1" x="1356"/>
        <item m="1" x="3869"/>
        <item m="1" x="3125"/>
        <item m="1" x="2413"/>
        <item m="1" x="2662"/>
        <item m="1" x="1736"/>
        <item m="1" x="1335"/>
        <item m="1" x="1567"/>
        <item m="1" x="2594"/>
        <item m="1" x="2261"/>
        <item m="1" x="2810"/>
        <item m="1" x="3848"/>
        <item x="763"/>
        <item x="730"/>
        <item m="1" x="1220"/>
        <item m="1" x="3056"/>
        <item m="1" x="3866"/>
        <item m="1" x="2988"/>
        <item m="1" x="3463"/>
        <item m="1" x="1806"/>
        <item m="1" x="3972"/>
        <item m="1" x="1809"/>
        <item m="1" x="1531"/>
        <item m="1" x="2347"/>
        <item m="1" x="3228"/>
        <item m="1" x="1688"/>
        <item m="1" x="3132"/>
        <item m="1" x="1489"/>
        <item m="1" x="3519"/>
        <item m="1" x="3695"/>
        <item m="1" x="2513"/>
        <item x="203"/>
        <item m="1" x="2711"/>
        <item m="1" x="3465"/>
        <item m="1" x="2291"/>
        <item m="1" x="1795"/>
        <item m="1" x="2794"/>
        <item m="1" x="3601"/>
        <item m="1" x="3303"/>
        <item x="102"/>
        <item m="1" x="1064"/>
        <item m="1" x="2416"/>
        <item m="1" x="1326"/>
        <item m="1" x="1160"/>
        <item m="1" x="3062"/>
        <item m="1" x="2657"/>
        <item x="308"/>
        <item m="1" x="2250"/>
        <item m="1" x="1838"/>
        <item m="1" x="1075"/>
        <item m="1" x="1849"/>
        <item m="1" x="3265"/>
        <item m="1" x="3896"/>
        <item m="1" x="978"/>
        <item m="1" x="3856"/>
        <item m="1" x="1850"/>
        <item m="1" x="1582"/>
        <item m="1" x="2262"/>
        <item m="1" x="3199"/>
        <item m="1" x="1324"/>
        <item m="1" x="2018"/>
        <item m="1" x="2244"/>
        <item m="1" x="1171"/>
        <item m="1" x="1412"/>
        <item m="1" x="2832"/>
        <item m="1" x="2720"/>
        <item m="1" x="3240"/>
        <item m="1" x="1133"/>
        <item m="1" x="3884"/>
        <item m="1" x="1632"/>
        <item m="1" x="1824"/>
        <item m="1" x="2723"/>
        <item x="150"/>
        <item m="1" x="3205"/>
        <item x="473"/>
        <item m="1" x="1279"/>
        <item m="1" x="3150"/>
        <item m="1" x="1638"/>
        <item m="1" x="2060"/>
        <item m="1" x="1120"/>
        <item m="1" x="1594"/>
        <item m="1" x="1365"/>
        <item m="1" x="1931"/>
        <item m="1" x="2180"/>
        <item m="1" x="3889"/>
        <item m="1" x="2939"/>
        <item m="1" x="2233"/>
        <item m="1" x="1168"/>
        <item x="603"/>
        <item m="1" x="3394"/>
        <item m="1" x="3886"/>
        <item x="287"/>
        <item x="588"/>
        <item m="1" x="3707"/>
        <item m="1" x="1969"/>
        <item m="1" x="2679"/>
        <item m="1" x="2576"/>
        <item m="1" x="3365"/>
        <item m="1" x="3008"/>
        <item m="1" x="3094"/>
        <item m="1" x="2936"/>
        <item x="228"/>
        <item m="1" x="2863"/>
        <item m="1" x="1256"/>
        <item m="1" x="1233"/>
        <item m="1" x="3636"/>
        <item m="1" x="1287"/>
        <item m="1" x="3210"/>
        <item m="1" x="3381"/>
        <item m="1" x="3655"/>
        <item m="1" x="2529"/>
        <item m="1" x="2468"/>
        <item m="1" x="2198"/>
        <item m="1" x="2540"/>
        <item m="1" x="2686"/>
        <item m="1" x="2339"/>
        <item m="1" x="1648"/>
        <item m="1" x="3290"/>
        <item m="1" x="922"/>
        <item m="1" x="1765"/>
        <item m="1" x="3429"/>
        <item m="1" x="2886"/>
        <item m="1" x="3479"/>
        <item m="1" x="2682"/>
        <item m="1" x="2880"/>
        <item m="1" x="2628"/>
        <item m="1" x="1912"/>
        <item m="1" x="2157"/>
        <item m="1" x="1677"/>
        <item m="1" x="3273"/>
        <item m="1" x="3282"/>
        <item m="1" x="1942"/>
        <item m="1" x="3057"/>
        <item m="1" x="970"/>
        <item m="1" x="3681"/>
        <item m="1" x="3007"/>
        <item m="1" x="1807"/>
        <item m="1" x="3910"/>
        <item m="1" x="2651"/>
        <item m="1" x="2329"/>
        <item m="1" x="1590"/>
        <item m="1" x="1348"/>
        <item m="1" x="1074"/>
        <item m="1" x="2368"/>
        <item m="1" x="3614"/>
        <item m="1" x="1818"/>
        <item m="1" x="1130"/>
        <item m="1" x="1112"/>
        <item m="1" x="2290"/>
        <item m="1" x="2822"/>
        <item m="1" x="958"/>
        <item m="1" x="2362"/>
        <item m="1" x="1091"/>
        <item m="1" x="990"/>
        <item m="1" x="994"/>
        <item m="1" x="3786"/>
        <item m="1" x="3569"/>
        <item m="1" x="3297"/>
        <item m="1" x="2856"/>
        <item m="1" x="1268"/>
        <item m="1" x="952"/>
        <item m="1" x="1937"/>
        <item m="1" x="3400"/>
        <item m="1" x="1524"/>
        <item m="1" x="3080"/>
        <item m="1" x="3595"/>
        <item m="1" x="1377"/>
        <item m="1" x="3023"/>
        <item m="1" x="2695"/>
        <item x="229"/>
        <item m="1" x="3420"/>
        <item m="1" x="2149"/>
        <item m="1" x="1249"/>
        <item x="81"/>
        <item m="1" x="1642"/>
        <item m="1" x="3255"/>
        <item m="1" x="933"/>
        <item m="1" x="2298"/>
        <item m="1" x="2940"/>
        <item m="1" x="1238"/>
        <item m="1" x="3496"/>
        <item m="1" x="3432"/>
        <item m="1" x="1607"/>
        <item m="1" x="3313"/>
        <item m="1" x="3191"/>
        <item m="1" x="2948"/>
        <item m="1" x="1977"/>
        <item m="1" x="2991"/>
        <item m="1" x="2541"/>
        <item m="1" x="2401"/>
        <item m="1" x="3686"/>
        <item m="1" x="1259"/>
        <item m="1" x="3516"/>
        <item m="1" x="2415"/>
        <item m="1" x="1204"/>
        <item m="1" x="3304"/>
        <item m="1" x="1101"/>
        <item m="1" x="1110"/>
        <item m="1" x="1816"/>
        <item m="1" x="3405"/>
        <item m="1" x="3284"/>
        <item m="1" x="3342"/>
        <item m="1" x="3802"/>
        <item m="1" x="1468"/>
        <item m="1" x="1704"/>
        <item m="1" x="3223"/>
        <item m="1" x="2738"/>
        <item m="1" x="2787"/>
        <item m="1" x="3945"/>
        <item m="1" x="1251"/>
        <item m="1" x="3215"/>
        <item m="1" x="1884"/>
        <item m="1" x="1653"/>
        <item m="1" x="1047"/>
        <item m="1" x="928"/>
        <item m="1" x="3016"/>
        <item m="1" x="1170"/>
        <item m="1" x="3414"/>
        <item m="1" x="2184"/>
        <item m="1" x="1595"/>
        <item m="1" x="1569"/>
        <item m="1" x="3948"/>
        <item m="1" x="1336"/>
        <item m="1" x="3219"/>
        <item m="1" x="2931"/>
        <item m="1" x="3539"/>
        <item m="1" x="2232"/>
        <item m="1" x="3347"/>
        <item m="1" x="2275"/>
        <item m="1" x="2148"/>
        <item m="1" x="1963"/>
        <item m="1" x="2446"/>
        <item m="1" x="3445"/>
        <item m="1" x="1015"/>
        <item m="1" x="3612"/>
        <item m="1" x="1847"/>
        <item m="1" x="2469"/>
        <item m="1" x="3142"/>
        <item m="1" x="3818"/>
        <item m="1" x="2806"/>
        <item m="1" x="3757"/>
        <item m="1" x="2748"/>
        <item m="1" x="1297"/>
        <item m="1" x="3567"/>
        <item m="1" x="1681"/>
        <item m="1" x="2121"/>
        <item m="1" x="2481"/>
        <item m="1" x="3382"/>
        <item m="1" x="3318"/>
        <item m="1" x="1984"/>
        <item m="1" x="3882"/>
        <item m="1" x="3384"/>
        <item m="1" x="2489"/>
        <item m="1" x="2254"/>
        <item m="1" x="3923"/>
        <item m="1" x="3346"/>
        <item m="1" x="1415"/>
        <item m="1" x="3088"/>
        <item m="1" x="2462"/>
        <item m="1" x="1680"/>
        <item x="6"/>
        <item m="1" x="1077"/>
        <item m="1" x="2622"/>
        <item m="1" x="3495"/>
        <item m="1" x="1164"/>
        <item m="1" x="2646"/>
        <item m="1" x="1923"/>
        <item m="1" x="2079"/>
        <item m="1" x="3014"/>
        <item m="1" x="2621"/>
        <item m="1" x="3511"/>
        <item m="1" x="3370"/>
        <item m="1" x="1542"/>
        <item m="1" x="3836"/>
        <item m="1" x="3927"/>
        <item m="1" x="2316"/>
        <item m="1" x="3610"/>
        <item m="1" x="2842"/>
        <item m="1" x="2010"/>
        <item m="1" x="2019"/>
        <item m="1" x="2945"/>
        <item m="1" x="3359"/>
        <item m="1" x="2934"/>
        <item m="1" x="1226"/>
        <item m="1" x="3901"/>
        <item m="1" x="2632"/>
        <item m="1" x="3411"/>
        <item m="1" x="3684"/>
        <item m="1" x="3659"/>
        <item m="1" x="1540"/>
        <item m="1" x="2823"/>
        <item m="1" x="3334"/>
        <item m="1" x="1756"/>
        <item m="1" x="1599"/>
        <item m="1" x="1659"/>
        <item m="1" x="1860"/>
        <item m="1" x="3307"/>
        <item m="1" x="3862"/>
        <item m="1" x="1546"/>
        <item m="1" x="2166"/>
        <item m="1" x="1176"/>
        <item m="1" x="1031"/>
        <item m="1" x="1629"/>
        <item m="1" x="1003"/>
        <item m="1" x="3651"/>
        <item m="1" x="3478"/>
        <item m="1" x="2471"/>
        <item m="1" x="3446"/>
        <item m="1" x="1906"/>
        <item m="1" x="3546"/>
        <item m="1" x="1760"/>
        <item m="1" x="1718"/>
        <item m="1" x="2431"/>
        <item x="352"/>
        <item m="1" x="3143"/>
        <item m="1" x="1451"/>
        <item m="1" x="1592"/>
        <item m="1" x="1695"/>
        <item m="1" x="1460"/>
        <item m="1" x="1534"/>
        <item m="1" x="3350"/>
        <item m="1" x="946"/>
        <item m="1" x="2559"/>
        <item m="1" x="2853"/>
        <item m="1" x="2724"/>
        <item m="1" x="3211"/>
        <item m="1" x="1102"/>
        <item m="1" x="2935"/>
        <item m="1" x="3031"/>
        <item m="1" x="2426"/>
        <item m="1" x="3690"/>
        <item m="1" x="1684"/>
        <item m="1" x="1052"/>
        <item m="1" x="1889"/>
        <item m="1" x="2716"/>
        <item m="1" x="924"/>
        <item m="1" x="2169"/>
        <item m="1" x="1613"/>
        <item m="1" x="3468"/>
        <item m="1" x="1145"/>
        <item m="1" x="2307"/>
        <item m="1" x="2449"/>
        <item m="1" x="2752"/>
        <item m="1" x="3515"/>
        <item m="1" x="3353"/>
        <item m="1" x="2200"/>
        <item m="1" x="3177"/>
        <item m="1" x="3079"/>
        <item m="1" x="3470"/>
        <item m="1" x="2726"/>
        <item m="1" x="2402"/>
        <item m="1" x="1322"/>
        <item m="1" x="3017"/>
        <item m="1" x="2255"/>
        <item m="1" x="2165"/>
        <item m="1" x="2826"/>
        <item m="1" x="2098"/>
        <item m="1" x="3602"/>
        <item m="1" x="1623"/>
        <item m="1" x="1425"/>
        <item m="1" x="3952"/>
        <item m="1" x="1674"/>
        <item m="1" x="3838"/>
        <item m="1" x="1142"/>
        <item m="1" x="1869"/>
        <item m="1" x="2190"/>
        <item m="1" x="1136"/>
        <item m="1" x="2992"/>
        <item m="1" x="1221"/>
        <item m="1" x="2063"/>
        <item m="1" x="3387"/>
        <item m="1" x="2128"/>
        <item m="1" x="2728"/>
        <item m="1" x="1953"/>
        <item m="1" x="2896"/>
        <item m="1" x="2677"/>
        <item m="1" x="3195"/>
        <item m="1" x="3368"/>
        <item m="1" x="2049"/>
        <item m="1" x="972"/>
        <item m="1" x="1822"/>
        <item m="1" x="3605"/>
        <item m="1" x="2814"/>
        <item m="1" x="3149"/>
        <item m="1" x="1334"/>
        <item m="1" x="2949"/>
        <item m="1" x="3728"/>
        <item m="1" x="1099"/>
        <item m="1" x="3354"/>
        <item m="1" x="2479"/>
        <item m="1" x="2216"/>
        <item m="1" x="2819"/>
        <item m="1" x="2533"/>
        <item m="1" x="1016"/>
        <item m="1" x="1939"/>
        <item m="1" x="944"/>
        <item m="1" x="2155"/>
        <item m="1" x="1194"/>
        <item m="1" x="2075"/>
        <item m="1" x="2054"/>
        <item m="1" x="1604"/>
        <item m="1" x="3626"/>
        <item m="1" x="1278"/>
        <item m="1" x="3163"/>
        <item m="1" x="3466"/>
        <item m="1" x="1789"/>
        <item m="1" x="1263"/>
        <item m="1" x="1840"/>
        <item m="1" x="3064"/>
        <item m="1" x="1548"/>
        <item m="1" x="921"/>
        <item m="1" x="1635"/>
        <item m="1" x="2483"/>
        <item m="1" x="3128"/>
        <item m="1" x="3502"/>
        <item m="1" x="1976"/>
        <item m="1" x="3270"/>
        <item m="1" x="3302"/>
        <item m="1" x="3192"/>
        <item m="1" x="1936"/>
        <item m="1" x="2326"/>
        <item m="1" x="1318"/>
        <item m="1" x="2197"/>
        <item x="268"/>
        <item m="1" x="3649"/>
        <item m="1" x="2572"/>
        <item m="1" x="3748"/>
        <item m="1" x="1029"/>
        <item m="1" x="1577"/>
        <item m="1" x="1004"/>
        <item m="1" x="1316"/>
        <item x="43"/>
        <item m="1" x="2466"/>
        <item m="1" x="3635"/>
        <item m="1" x="2785"/>
        <item m="1" x="1920"/>
        <item m="1" x="3043"/>
        <item m="1" x="1314"/>
        <item m="1" x="3074"/>
        <item m="1" x="1668"/>
        <item m="1" x="3723"/>
        <item m="1" x="1486"/>
        <item m="1" x="1602"/>
        <item m="1" x="3930"/>
        <item m="1" x="1521"/>
        <item m="1" x="1116"/>
        <item m="1" x="2376"/>
        <item m="1" x="3981"/>
        <item m="1" x="3920"/>
        <item m="1" x="2221"/>
        <item m="1" x="996"/>
        <item m="1" x="1338"/>
        <item m="1" x="3797"/>
        <item m="1" x="1149"/>
        <item m="1" x="1010"/>
        <item m="1" x="1506"/>
        <item m="1" x="985"/>
        <item m="1" x="2730"/>
        <item m="1" x="1844"/>
        <item m="1" x="1402"/>
        <item m="1" x="1598"/>
        <item m="1" x="3646"/>
        <item m="1" x="3097"/>
        <item m="1" x="2381"/>
        <item m="1" x="3947"/>
        <item m="1" x="3756"/>
        <item m="1" x="1893"/>
        <item m="1" x="1708"/>
        <item m="1" x="3787"/>
        <item m="1" x="1895"/>
        <item m="1" x="3329"/>
        <item m="1" x="3042"/>
        <item m="1" x="2150"/>
        <item m="1" x="3250"/>
        <item m="1" x="2564"/>
        <item m="1" x="3606"/>
        <item m="1" x="1340"/>
        <item m="1" x="3730"/>
        <item m="1" x="2007"/>
        <item m="1" x="2373"/>
        <item m="1" x="3657"/>
        <item m="1" x="1928"/>
        <item m="1" x="3697"/>
        <item m="1" x="2648"/>
        <item m="1" x="3965"/>
        <item m="1" x="2310"/>
        <item m="1" x="3276"/>
        <item m="1" x="1225"/>
        <item m="1" x="2387"/>
        <item m="1" x="3251"/>
        <item m="1" x="957"/>
        <item m="1" x="1929"/>
        <item m="1" x="2542"/>
        <item m="1" x="2119"/>
        <item m="1" x="1447"/>
        <item m="1" x="1193"/>
        <item m="1" x="1872"/>
        <item m="1" x="2235"/>
        <item m="1" x="1408"/>
        <item m="1" x="1832"/>
        <item m="1" x="2579"/>
        <item x="619"/>
        <item x="608"/>
        <item m="1" x="1821"/>
        <item m="1" x="2661"/>
        <item m="1" x="2317"/>
        <item m="1" x="1975"/>
        <item m="1" x="2388"/>
        <item m="1" x="3291"/>
        <item m="1" x="3488"/>
        <item m="1" x="1725"/>
        <item m="1" x="3454"/>
        <item m="1" x="3172"/>
        <item m="1" x="1005"/>
        <item m="1" x="1727"/>
        <item m="1" x="2895"/>
        <item m="1" x="2567"/>
        <item m="1" x="1155"/>
        <item m="1" x="3286"/>
        <item x="266"/>
        <item m="1" x="2100"/>
        <item m="1" x="2111"/>
        <item m="1" x="3374"/>
        <item x="264"/>
        <item x="540"/>
        <item m="1" x="3166"/>
        <item m="1" x="1459"/>
        <item m="1" x="2644"/>
        <item m="1" x="1945"/>
        <item m="1" x="2719"/>
        <item m="1" x="3104"/>
        <item m="1" x="3890"/>
        <item m="1" x="2308"/>
        <item m="1" x="1394"/>
        <item m="1" x="3819"/>
        <item m="1" x="2717"/>
        <item m="1" x="1543"/>
        <item m="1" x="2486"/>
        <item m="1" x="1887"/>
        <item m="1" x="2359"/>
        <item m="1" x="1311"/>
        <item m="1" x="3820"/>
        <item m="1" x="962"/>
        <item m="1" x="1555"/>
        <item m="1" x="1472"/>
        <item m="1" x="3514"/>
        <item m="1" x="3551"/>
        <item m="1" x="3793"/>
        <item m="1" x="1347"/>
        <item m="1" x="3586"/>
        <item m="1" x="3745"/>
        <item m="1" x="3469"/>
        <item m="1" x="3340"/>
        <item m="1" x="1686"/>
        <item m="1" x="3038"/>
        <item m="1" x="2248"/>
        <item m="1" x="1277"/>
        <item m="1" x="2101"/>
        <item m="1" x="2046"/>
        <item m="1" x="2283"/>
        <item m="1" x="1925"/>
        <item m="1" x="1550"/>
        <item m="1" x="1330"/>
        <item m="1" x="1094"/>
        <item m="1" x="2268"/>
        <item m="1" x="1770"/>
        <item m="1" x="2267"/>
        <item m="1" x="1289"/>
        <item m="1" x="2246"/>
        <item m="1" x="1926"/>
        <item m="1" x="3092"/>
        <item m="1" x="3377"/>
        <item m="1" x="2012"/>
        <item m="1" x="3754"/>
        <item m="1" x="1826"/>
        <item m="1" x="3460"/>
        <item m="1" x="1580"/>
        <item m="1" x="3188"/>
        <item m="1" x="2561"/>
        <item m="1" x="2206"/>
        <item m="1" x="1974"/>
        <item m="1" x="1864"/>
        <item m="1" x="1915"/>
        <item m="1" x="1634"/>
        <item m="1" x="3401"/>
        <item m="1" x="2573"/>
        <item m="1" x="2970"/>
        <item m="1" x="2151"/>
        <item m="1" x="3116"/>
        <item m="1" x="3504"/>
        <item x="285"/>
        <item m="1" x="1118"/>
        <item m="1" x="2341"/>
        <item m="1" x="2637"/>
        <item m="1" x="1972"/>
        <item m="1" x="2435"/>
        <item x="782"/>
        <item m="1" x="2536"/>
        <item m="1" x="1132"/>
        <item m="1" x="3717"/>
        <item m="1" x="3563"/>
        <item m="1" x="973"/>
        <item m="1" x="1530"/>
        <item x="154"/>
        <item m="1" x="3055"/>
        <item m="1" x="1749"/>
        <item m="1" x="3027"/>
        <item m="1" x="2242"/>
        <item m="1" x="1615"/>
        <item m="1" x="2715"/>
        <item m="1" x="3980"/>
        <item x="729"/>
        <item m="1" x="3134"/>
        <item m="1" x="2343"/>
        <item m="1" x="1272"/>
        <item x="687"/>
        <item m="1" x="2664"/>
        <item m="1" x="3951"/>
        <item m="1" x="1327"/>
        <item m="1" x="2754"/>
        <item m="1" x="2770"/>
        <item m="1" x="1498"/>
        <item m="1" x="1585"/>
        <item m="1" x="3857"/>
        <item m="1" x="1184"/>
        <item m="1" x="2138"/>
        <item x="795"/>
        <item m="1" x="2153"/>
        <item m="1" x="3873"/>
        <item m="1" x="2263"/>
        <item m="1" x="1131"/>
        <item m="1" x="3299"/>
        <item x="671"/>
        <item m="1" x="1966"/>
        <item m="1" x="1444"/>
        <item m="1" x="3628"/>
        <item m="1" x="3189"/>
        <item m="1" x="3216"/>
        <item m="1" x="2340"/>
        <item m="1" x="3398"/>
        <item m="1" x="3704"/>
        <item m="1" x="2252"/>
        <item m="1" x="1140"/>
        <item m="1" x="984"/>
        <item m="1" x="3412"/>
        <item m="1" x="2171"/>
        <item x="681"/>
        <item m="1" x="1405"/>
        <item m="1" x="1502"/>
        <item m="1" x="3570"/>
        <item m="1" x="2983"/>
        <item m="1" x="3701"/>
        <item m="1" x="3806"/>
        <item m="1" x="954"/>
        <item m="1" x="2913"/>
        <item m="1" x="1454"/>
        <item m="1" x="3293"/>
        <item m="1" x="2139"/>
        <item m="1" x="3044"/>
        <item m="1" x="1082"/>
        <item m="1" x="3126"/>
        <item m="1" x="2963"/>
        <item m="1" x="1072"/>
        <item m="1" x="2758"/>
        <item m="1" x="2199"/>
        <item m="1" x="1587"/>
        <item m="1" x="3464"/>
        <item m="1" x="1470"/>
        <item m="1" x="3577"/>
        <item m="1" x="2974"/>
        <item m="1" x="920"/>
        <item m="1" x="3054"/>
        <item m="1" x="1484"/>
        <item x="686"/>
        <item x="818"/>
        <item m="1" x="2096"/>
        <item m="1" x="3888"/>
        <item m="1" x="1480"/>
        <item m="1" x="2459"/>
        <item m="1" x="1290"/>
        <item m="1" x="2345"/>
        <item m="1" x="3936"/>
        <item m="1" x="1670"/>
        <item m="1" x="1426"/>
        <item x="3"/>
        <item m="1" x="1702"/>
        <item m="1" x="1313"/>
        <item m="1" x="2067"/>
        <item m="1" x="3160"/>
        <item m="1" x="1266"/>
        <item m="1" x="3355"/>
        <item m="1" x="3804"/>
        <item m="1" x="3357"/>
        <item m="1" x="1379"/>
        <item m="1" x="3667"/>
        <item m="1" x="1392"/>
        <item m="1" x="3897"/>
        <item m="1" x="3263"/>
        <item m="1" x="2312"/>
        <item m="1" x="1182"/>
        <item m="1" x="1462"/>
        <item m="1" x="1700"/>
        <item m="1" x="3549"/>
        <item m="1" x="1011"/>
        <item m="1" x="2566"/>
        <item m="1" x="2755"/>
        <item m="1" x="3849"/>
        <item m="1" x="3115"/>
        <item m="1" x="2350"/>
        <item m="1" x="2470"/>
        <item m="1" x="2888"/>
        <item m="1" x="3372"/>
        <item m="1" x="1896"/>
        <item m="1" x="2641"/>
        <item m="1" x="2318"/>
        <item m="1" x="1104"/>
        <item m="1" x="2354"/>
        <item m="1" x="3505"/>
        <item m="1" x="2146"/>
        <item m="1" x="3427"/>
        <item m="1" x="3093"/>
        <item m="1" x="2365"/>
        <item m="1" x="3669"/>
        <item m="1" x="3155"/>
        <item m="1" x="2519"/>
        <item m="1" x="1776"/>
        <item m="1" x="1825"/>
        <item m="1" x="2700"/>
        <item m="1" x="3973"/>
        <item x="193"/>
        <item m="1" x="2620"/>
        <item m="1" x="1012"/>
        <item m="1" x="3823"/>
        <item m="1" x="1525"/>
        <item x="370"/>
        <item m="1" x="1553"/>
        <item m="1" x="3572"/>
        <item m="1" x="3720"/>
        <item m="1" x="1898"/>
        <item m="1" x="2634"/>
        <item m="1" x="1479"/>
        <item m="1" x="3369"/>
        <item m="1" x="3230"/>
        <item m="1" x="2802"/>
        <item m="1" x="2640"/>
        <item m="1" x="3699"/>
        <item m="1" x="1199"/>
        <item m="1" x="3796"/>
        <item m="1" x="2530"/>
        <item m="1" x="1944"/>
        <item m="1" x="3822"/>
        <item m="1" x="1185"/>
        <item m="1" x="1878"/>
        <item m="1" x="1301"/>
        <item m="1" x="3153"/>
        <item m="1" x="2764"/>
        <item m="1" x="1252"/>
        <item m="1" x="3279"/>
        <item m="1" x="1526"/>
        <item m="1" x="938"/>
        <item m="1" x="3090"/>
        <item m="1" x="2605"/>
        <item m="1" x="2587"/>
        <item m="1" x="3942"/>
        <item m="1" x="3979"/>
        <item m="1" x="1174"/>
        <item m="1" x="2578"/>
        <item m="1" x="1562"/>
        <item m="1" x="1386"/>
        <item m="1" x="1380"/>
        <item m="1" x="1717"/>
        <item x="192"/>
        <item m="1" x="1417"/>
        <item m="1" x="1596"/>
        <item m="1" x="2960"/>
        <item m="1" x="3629"/>
        <item m="1" x="2304"/>
        <item m="1" x="1033"/>
        <item x="350"/>
        <item m="1" x="1591"/>
        <item m="1" x="3005"/>
        <item m="1" x="1127"/>
        <item m="1" x="1545"/>
        <item x="756"/>
        <item m="1" x="2522"/>
        <item m="1" x="1306"/>
        <item m="1" x="1186"/>
        <item m="1" x="2005"/>
        <item m="1" x="1810"/>
        <item m="1" x="3941"/>
        <item m="1" x="2703"/>
        <item m="1" x="2797"/>
        <item m="1" x="1890"/>
        <item m="1" x="2882"/>
        <item m="1" x="2015"/>
        <item m="1" x="1244"/>
        <item m="1" x="3121"/>
        <item m="1" x="3095"/>
        <item m="1" x="1448"/>
        <item m="1" x="1339"/>
        <item m="1" x="2515"/>
        <item m="1" x="3000"/>
        <item m="1" x="1241"/>
        <item m="1" x="3694"/>
        <item m="1" x="2064"/>
        <item m="1" x="1292"/>
        <item m="1" x="3305"/>
        <item m="1" x="2029"/>
        <item m="1" x="3662"/>
        <item m="1" x="1427"/>
        <item m="1" x="2437"/>
        <item m="1" x="2607"/>
        <item m="1" x="2784"/>
        <item m="1" x="2332"/>
        <item m="1" x="2675"/>
        <item m="1" x="2868"/>
        <item m="1" x="2638"/>
        <item m="1" x="3131"/>
        <item m="1" x="1655"/>
        <item m="1" x="1589"/>
        <item m="1" x="3196"/>
        <item m="1" x="1956"/>
        <item m="1" x="3267"/>
        <item m="1" x="2061"/>
        <item m="1" x="1018"/>
        <item m="1" x="2300"/>
        <item m="1" x="2092"/>
        <item m="1" x="2993"/>
        <item m="1" x="1900"/>
        <item m="1" x="2480"/>
        <item m="1" x="1616"/>
        <item m="1" x="3770"/>
        <item m="1" x="1716"/>
        <item m="1" x="3968"/>
        <item m="1" x="3632"/>
        <item m="1" x="3931"/>
        <item m="1" x="3685"/>
        <item m="1" x="1414"/>
        <item m="1" x="3343"/>
        <item m="1" x="3925"/>
        <item m="1" x="2145"/>
        <item m="1" x="2230"/>
        <item m="1" x="949"/>
        <item m="1" x="2284"/>
        <item m="1" x="1429"/>
        <item m="1" x="2452"/>
        <item m="1" x="1383"/>
        <item m="1" x="3877"/>
        <item m="1" x="2590"/>
        <item m="1" x="2873"/>
        <item m="1" x="3061"/>
        <item m="1" x="3183"/>
        <item m="1" x="1353"/>
        <item m="1" x="1918"/>
        <item m="1" x="2712"/>
        <item m="1" x="2364"/>
        <item m="1" x="1286"/>
        <item m="1" x="1861"/>
        <item m="1" x="1014"/>
        <item m="1" x="3813"/>
        <item m="1" x="2432"/>
        <item m="1" x="2147"/>
        <item m="1" x="3021"/>
        <item x="702"/>
        <item m="1" x="1181"/>
        <item x="161"/>
        <item m="1" x="1761"/>
        <item m="1" x="1766"/>
        <item m="1" x="1899"/>
        <item m="1" x="2116"/>
        <item m="1" x="3135"/>
        <item m="1" x="1209"/>
        <item x="857"/>
        <item m="1" x="1558"/>
        <item m="1" x="1620"/>
        <item m="1" x="2747"/>
        <item m="1" x="2385"/>
        <item m="1" x="3187"/>
        <item m="1" x="1197"/>
        <item m="1" x="2192"/>
        <item m="1" x="1817"/>
        <item m="1" x="2626"/>
        <item x="280"/>
        <item m="1" x="2997"/>
        <item m="1" x="1284"/>
        <item m="1" x="3407"/>
        <item m="1" x="3631"/>
        <item m="1" x="3376"/>
        <item m="1" x="951"/>
        <item m="1" x="1676"/>
        <item m="1" x="2288"/>
        <item m="1" x="2280"/>
        <item m="1" x="1399"/>
        <item m="1" x="3035"/>
        <item m="1" x="1787"/>
        <item m="1" x="3687"/>
        <item m="1" x="2396"/>
        <item m="1" x="1312"/>
        <item m="1" x="3403"/>
        <item m="1" x="2399"/>
        <item m="1" x="1570"/>
        <item m="1" x="1689"/>
        <item m="1" x="2020"/>
        <item m="1" x="3114"/>
        <item m="1" x="1017"/>
        <item m="1" x="2349"/>
        <item m="1" x="1726"/>
        <item m="1" x="1189"/>
        <item m="1" x="1443"/>
        <item m="1" x="2900"/>
        <item m="1" x="3526"/>
        <item m="1" x="2596"/>
        <item m="1" x="3518"/>
        <item m="1" x="3737"/>
        <item m="1" x="2556"/>
        <item m="1" x="1178"/>
        <item m="1" x="1788"/>
        <item m="1" x="3894"/>
        <item m="1" x="2238"/>
        <item m="1" x="2943"/>
        <item m="1" x="3582"/>
        <item m="1" x="975"/>
        <item m="1" x="1374"/>
        <item m="1" x="1196"/>
        <item m="1" x="1948"/>
        <item m="1" x="2366"/>
        <item m="1" x="2296"/>
        <item x="0"/>
        <item m="1" x="3173"/>
        <item m="1" x="2237"/>
        <item m="1" x="2928"/>
        <item m="1" x="1296"/>
        <item m="1" x="2848"/>
        <item x="42"/>
        <item m="1" x="3049"/>
        <item m="1" x="1172"/>
        <item m="1" x="1669"/>
        <item m="1" x="2451"/>
        <item m="1" x="3220"/>
        <item m="1" x="1657"/>
        <item m="1" x="1798"/>
        <item m="1" x="2981"/>
        <item m="1" x="2890"/>
        <item m="1" x="3323"/>
        <item m="1" x="3987"/>
        <item m="1" x="1730"/>
        <item m="1" x="1372"/>
        <item m="1" x="2941"/>
        <item m="1" x="2348"/>
        <item m="1" x="3809"/>
        <item m="1" x="3202"/>
        <item m="1" x="2571"/>
        <item m="1" x="1859"/>
        <item m="1" x="1578"/>
        <item m="1" x="1955"/>
        <item m="1" x="2499"/>
        <item m="1" x="1411"/>
        <item m="1" x="2130"/>
        <item m="1" x="3362"/>
        <item m="1" x="1395"/>
        <item m="1" x="2760"/>
        <item m="1" x="2239"/>
        <item m="1" x="2135"/>
        <item m="1" x="3259"/>
        <item m="1" x="1254"/>
        <item m="1" x="3148"/>
        <item m="1" x="955"/>
        <item m="1" x="3106"/>
        <item m="1" x="1317"/>
        <item m="1" x="1482"/>
        <item m="1" x="3935"/>
        <item m="1" x="3066"/>
        <item m="1" x="3733"/>
        <item m="1" x="2099"/>
        <item m="1" x="3110"/>
        <item m="1" x="3983"/>
        <item x="92"/>
        <item m="1" x="3837"/>
        <item m="1" x="1537"/>
        <item m="1" x="1705"/>
        <item m="1" x="988"/>
        <item m="1" x="3001"/>
        <item m="1" x="1779"/>
        <item m="1" x="1767"/>
        <item m="1" x="2251"/>
        <item m="1" x="2836"/>
        <item m="1" x="959"/>
        <item m="1" x="1046"/>
        <item m="1" x="2223"/>
        <item m="1" x="1723"/>
        <item m="1" x="3703"/>
        <item m="1" x="1217"/>
        <item m="1" x="2762"/>
        <item m="1" x="963"/>
        <item m="1" x="2004"/>
        <item m="1" x="2440"/>
        <item m="1" x="2253"/>
        <item m="1" x="2422"/>
        <item m="1" x="2245"/>
        <item m="1" x="1357"/>
        <item m="1" x="1200"/>
        <item m="1" x="3883"/>
        <item m="1" x="2436"/>
        <item m="1" x="3583"/>
        <item m="1" x="1042"/>
        <item m="1" x="2424"/>
        <item m="1" x="2490"/>
        <item m="1" x="3758"/>
        <item m="1" x="3622"/>
        <item m="1" x="2952"/>
        <item m="1" x="2599"/>
        <item m="1" x="1126"/>
        <item m="1" x="1932"/>
        <item m="1" x="3692"/>
        <item m="1" x="3558"/>
        <item m="1" x="3744"/>
        <item m="1" x="2040"/>
        <item m="1" x="2477"/>
        <item m="1" x="2141"/>
        <item m="1" x="1734"/>
        <item m="1" x="2693"/>
        <item m="1" x="1803"/>
        <item m="1" x="3949"/>
        <item m="1" x="1442"/>
        <item m="1" x="2669"/>
        <item m="1" x="2293"/>
        <item m="1" x="3781"/>
        <item m="1" x="3564"/>
        <item m="1" x="2665"/>
        <item m="1" x="2487"/>
        <item m="1" x="1215"/>
        <item m="1" x="2861"/>
        <item m="1" x="3731"/>
        <item m="1" x="3203"/>
        <item m="1" x="2776"/>
        <item m="1" x="2683"/>
        <item m="1" x="1188"/>
        <item m="1" x="1463"/>
        <item m="1" x="3059"/>
        <item m="1" x="3880"/>
        <item m="1" x="1517"/>
        <item m="1" x="3289"/>
        <item m="1" x="1841"/>
        <item m="1" x="1173"/>
        <item m="1" x="2270"/>
        <item m="1" x="3623"/>
        <item m="1" x="2914"/>
        <item m="1" x="3642"/>
        <item m="1" x="3396"/>
        <item m="1" x="2897"/>
        <item m="1" x="3287"/>
        <item m="1" x="2690"/>
        <item m="1" x="927"/>
        <item m="1" x="1449"/>
        <item m="1" x="3443"/>
        <item m="1" x="1617"/>
        <item m="1" x="3643"/>
        <item m="1" x="1544"/>
        <item m="1" x="3338"/>
        <item m="1" x="1369"/>
        <item m="1" x="1497"/>
        <item m="1" x="2210"/>
        <item m="1" x="1554"/>
        <item m="1" x="2314"/>
        <item m="1" x="3122"/>
        <item m="1" x="1740"/>
        <item m="1" x="3436"/>
        <item m="1" x="1771"/>
        <item m="1" x="1100"/>
        <item m="1" x="1943"/>
        <item m="1" x="998"/>
        <item m="1" x="3827"/>
        <item m="1" x="1621"/>
        <item m="1" x="3532"/>
        <item m="1" x="3715"/>
        <item m="1" x="3750"/>
        <item m="1" x="1138"/>
        <item m="1" x="1021"/>
        <item m="1" x="1490"/>
        <item m="1" x="3476"/>
        <item m="1" x="968"/>
        <item m="1" x="2447"/>
        <item m="1" x="3489"/>
        <item m="1" x="2827"/>
        <item m="1" x="3644"/>
        <item m="1" x="2122"/>
        <item m="1" x="3776"/>
        <item m="1" x="3278"/>
        <item m="1" x="1605"/>
        <item m="1" x="2569"/>
        <item m="1" x="3421"/>
        <item m="1" x="1087"/>
        <item m="1" x="1820"/>
        <item m="1" x="2696"/>
        <item m="1" x="1852"/>
        <item m="1" x="3528"/>
        <item m="1" x="3041"/>
        <item m="1" x="2503"/>
        <item m="1" x="3483"/>
        <item m="1" x="1606"/>
        <item m="1" x="1673"/>
        <item m="1" x="2872"/>
        <item m="1" x="3193"/>
        <item m="1" x="1281"/>
        <item m="1" x="1375"/>
        <item m="1" x="3218"/>
        <item m="1" x="1056"/>
        <item m="1" x="1294"/>
        <item m="1" x="1586"/>
        <item m="1" x="1901"/>
        <item m="1" x="2817"/>
        <item m="1" x="3512"/>
        <item m="1" x="3320"/>
        <item m="1" x="2996"/>
        <item m="1" x="3934"/>
        <item m="1" x="1418"/>
        <item m="1" x="3580"/>
        <item m="1" x="1593"/>
        <item m="1" x="1631"/>
        <item m="1" x="1504"/>
        <item m="1" x="1694"/>
        <item m="1" x="2995"/>
        <item m="1" x="3158"/>
        <item m="1" x="3966"/>
        <item m="1" x="2209"/>
        <item m="1" x="3878"/>
        <item m="1" x="2743"/>
        <item m="1" x="2080"/>
        <item m="1" x="2732"/>
        <item m="1" x="3616"/>
        <item m="1" x="1403"/>
        <item m="1" x="2363"/>
        <item m="1" x="1768"/>
        <item m="1" x="1390"/>
        <item m="1" x="1815"/>
        <item m="1" x="2411"/>
        <item m="1" x="1962"/>
        <item m="1" x="3953"/>
        <item m="1" x="3908"/>
        <item m="1" x="3801"/>
        <item m="1" x="2850"/>
        <item m="1" x="2623"/>
        <item m="1" x="3524"/>
        <item m="1" x="3244"/>
        <item m="1" x="2183"/>
        <item m="1" x="2891"/>
        <item m="1" x="2568"/>
        <item m="1" x="3617"/>
        <item m="1" x="2524"/>
        <item m="1" x="1851"/>
        <item m="1" x="1198"/>
        <item m="1" x="1618"/>
        <item m="1" x="1062"/>
        <item m="1" x="2841"/>
        <item m="1" x="1355"/>
        <item m="1" x="2231"/>
        <item m="1" x="3269"/>
        <item m="1" x="923"/>
        <item m="1" x="1166"/>
        <item m="1" x="1904"/>
        <item m="1" x="2299"/>
        <item m="1" x="3871"/>
        <item m="1" x="1013"/>
        <item m="1" x="3592"/>
        <item m="1" x="1691"/>
        <item m="1" x="3070"/>
        <item m="1" x="2461"/>
        <item m="1" x="2729"/>
        <item m="1" x="1030"/>
        <item m="1" x="1715"/>
        <item m="1" x="2095"/>
        <item x="709"/>
        <item m="1" x="2377"/>
        <item m="1" x="3716"/>
        <item m="1" x="3706"/>
        <item m="1" x="3144"/>
        <item m="1" x="2706"/>
        <item m="1" x="1834"/>
        <item m="1" x="3619"/>
        <item m="1" x="3556"/>
        <item m="1" x="3600"/>
        <item m="1" x="1510"/>
        <item m="1" x="1119"/>
        <item x="163"/>
        <item m="1" x="1697"/>
        <item m="1" x="1071"/>
        <item m="1" x="3598"/>
        <item x="793"/>
        <item m="1" x="1212"/>
        <item m="1" x="3850"/>
        <item m="1" x="2454"/>
        <item m="1" x="3899"/>
        <item m="1" x="3984"/>
        <item m="1" x="3858"/>
        <item m="1" x="3811"/>
        <item m="1" x="1345"/>
        <item m="1" x="965"/>
        <item m="1" x="3457"/>
        <item m="1" x="1919"/>
        <item m="1" x="2858"/>
        <item m="1" x="964"/>
        <item m="1" x="2001"/>
        <item m="1" x="1113"/>
        <item m="1" x="2039"/>
        <item m="1" x="1747"/>
        <item m="1" x="1452"/>
        <item m="1" x="1190"/>
        <item m="1" x="1698"/>
        <item m="1" x="2779"/>
        <item m="1" x="1051"/>
        <item m="1" x="1058"/>
        <item m="1" x="1201"/>
        <item m="1" x="1105"/>
        <item m="1" x="2975"/>
        <item m="1" x="2938"/>
        <item m="1" x="3917"/>
        <item m="1" x="1406"/>
        <item m="1" x="2904"/>
        <item m="1" x="2023"/>
        <item m="1" x="3795"/>
        <item m="1" x="1063"/>
        <item m="1" x="961"/>
        <item m="1" x="1061"/>
        <item m="1" x="3865"/>
        <item m="1" x="1387"/>
        <item m="1" x="3660"/>
        <item m="1" x="3904"/>
        <item m="1" x="3800"/>
        <item m="1" x="3147"/>
        <item m="1" x="1658"/>
        <item m="1" x="997"/>
        <item m="1" x="1081"/>
        <item m="1" x="3679"/>
        <item m="1" x="3045"/>
        <item m="1" x="3060"/>
        <item m="1" x="2685"/>
        <item m="1" x="3832"/>
        <item m="1" x="3536"/>
        <item x="30"/>
        <item m="1" x="1424"/>
        <item m="1" x="1028"/>
        <item m="1" x="3212"/>
        <item m="1" x="2256"/>
        <item m="1" x="3294"/>
        <item m="1" x="3815"/>
        <item m="1" x="3178"/>
        <item m="1" x="3506"/>
        <item m="1" x="3003"/>
        <item m="1" x="1988"/>
        <item m="1" x="1640"/>
        <item m="1" x="1378"/>
        <item m="1" x="1935"/>
        <item x="484"/>
        <item x="246"/>
        <item m="1" x="2820"/>
        <item m="1" x="3482"/>
        <item m="1" x="1871"/>
        <item x="144"/>
        <item m="1" x="3921"/>
        <item x="132"/>
        <item m="1" x="2160"/>
        <item m="1" x="1319"/>
        <item x="597"/>
        <item m="1" x="1187"/>
        <item x="230"/>
        <item m="1" x="3012"/>
        <item m="1" x="2222"/>
        <item m="1" x="2575"/>
        <item m="1" x="2509"/>
        <item m="1" x="1792"/>
        <item m="1" x="2059"/>
        <item m="1" x="936"/>
        <item m="1" x="3741"/>
        <item m="1" x="1243"/>
        <item m="1" x="2687"/>
        <item m="1" x="3063"/>
        <item m="1" x="1167"/>
        <item x="309"/>
        <item m="1" x="3747"/>
        <item m="1" x="3129"/>
        <item m="1" x="2531"/>
        <item x="530"/>
        <item m="1" x="2766"/>
        <item m="1" x="3885"/>
        <item m="1" x="1625"/>
        <item m="1" x="1147"/>
        <item m="1" x="1494"/>
        <item m="1" x="2258"/>
        <item m="1" x="1873"/>
        <item m="1" x="3026"/>
        <item m="1" x="3207"/>
        <item m="1" x="1270"/>
        <item m="1" x="2053"/>
        <item m="1" x="2109"/>
        <item m="1" x="1772"/>
        <item m="1" x="3447"/>
        <item m="1" x="2932"/>
        <item m="1" x="2408"/>
        <item m="1" x="3268"/>
        <item m="1" x="2213"/>
        <item m="1" x="2953"/>
        <item m="1" x="3006"/>
        <item m="1" x="2315"/>
        <item m="1" x="2287"/>
        <item m="1" x="2215"/>
        <item m="1" x="2825"/>
        <item m="1" x="3423"/>
        <item m="1" x="1020"/>
        <item m="1" x="1323"/>
        <item m="1" x="1660"/>
        <item m="1" x="1882"/>
        <item m="1" x="3246"/>
        <item m="1" x="2799"/>
        <item m="1" x="1054"/>
        <item m="1" x="3373"/>
        <item m="1" x="3232"/>
        <item m="1" x="2458"/>
        <item m="1" x="2792"/>
        <item m="1" x="2076"/>
        <item m="1" x="953"/>
        <item m="1" x="2236"/>
        <item m="1" x="1124"/>
        <item m="1" x="1999"/>
        <item m="1" x="2014"/>
        <item m="1" x="948"/>
        <item m="1" x="3548"/>
        <item m="1" x="1982"/>
        <item m="1" x="3807"/>
        <item m="1" x="2272"/>
        <item m="1" x="1207"/>
        <item m="1" x="1258"/>
        <item m="1" x="2562"/>
        <item m="1" x="1597"/>
        <item m="1" x="1055"/>
        <item m="1" x="2586"/>
        <item m="1" x="2259"/>
        <item m="1" x="1000"/>
        <item x="475"/>
        <item m="1" x="2393"/>
        <item m="1" x="3742"/>
        <item m="1" x="2838"/>
        <item m="1" x="3668"/>
        <item m="1" x="2172"/>
        <item m="1" x="1507"/>
        <item m="1" x="2852"/>
        <item x="404"/>
        <item m="1" x="2113"/>
        <item m="1" x="1135"/>
        <item m="1" x="1431"/>
        <item m="1" x="926"/>
        <item m="1" x="1646"/>
        <item m="1" x="1979"/>
        <item m="1" x="3117"/>
        <item m="1" x="2666"/>
        <item m="1" x="3331"/>
        <item x="142"/>
        <item x="27"/>
        <item x="477"/>
        <item m="1" x="2673"/>
        <item m="1" x="2954"/>
        <item m="1" x="1752"/>
        <item x="478"/>
        <item m="1" x="3316"/>
        <item m="1" x="3621"/>
        <item m="1" x="3481"/>
        <item m="1" x="2412"/>
        <item m="1" x="2226"/>
        <item m="1" x="974"/>
        <item m="1" x="1679"/>
        <item m="1" x="1151"/>
        <item m="1" x="3653"/>
        <item m="1" x="2456"/>
        <item m="1" x="3426"/>
        <item m="1" x="1911"/>
        <item x="120"/>
        <item m="1" x="1282"/>
        <item m="1" x="1739"/>
        <item m="1" x="2334"/>
        <item x="281"/>
        <item m="1" x="3028"/>
        <item m="1" x="1796"/>
        <item x="138"/>
        <item m="1" x="2676"/>
        <item m="1" x="2911"/>
        <item m="1" x="3735"/>
        <item m="1" x="1043"/>
        <item m="1" x="1129"/>
        <item m="1" x="2444"/>
        <item m="1" x="3863"/>
        <item m="1" x="1917"/>
        <item m="1" x="1346"/>
        <item m="1" x="3133"/>
        <item m="1" x="3501"/>
        <item m="1" x="1473"/>
        <item m="1" x="1883"/>
        <item m="1" x="2742"/>
        <item x="586"/>
        <item m="1" x="2821"/>
        <item m="1" x="3404"/>
        <item m="1" x="3639"/>
        <item m="1" x="3306"/>
        <item x="348"/>
        <item x="528"/>
        <item x="640"/>
        <item m="1" x="2464"/>
        <item m="1" x="1070"/>
        <item m="1" x="3349"/>
        <item m="1" x="2537"/>
        <item m="1" x="947"/>
        <item x="204"/>
        <item x="307"/>
        <item m="1" x="1109"/>
        <item m="1" x="3959"/>
        <item m="1" x="2699"/>
        <item m="1" x="1619"/>
        <item m="1" x="3933"/>
        <item m="1" x="2855"/>
        <item m="1" x="2639"/>
        <item m="1" x="3138"/>
        <item m="1" x="1509"/>
        <item x="362"/>
        <item m="1" x="2532"/>
        <item m="1" x="1848"/>
        <item m="1" x="2024"/>
        <item m="1" x="1536"/>
        <item m="1" x="3100"/>
        <item m="1" x="2967"/>
        <item m="1" x="1916"/>
        <item m="1" x="1714"/>
        <item m="1" x="1690"/>
        <item m="1" x="2417"/>
        <item m="1" x="1421"/>
        <item m="1" x="3229"/>
        <item m="1" x="2986"/>
        <item m="1" x="3962"/>
        <item m="1" x="1152"/>
        <item m="1" x="2798"/>
        <item m="1" x="3895"/>
        <item m="1" x="1106"/>
        <item m="1" x="2548"/>
        <item m="1" x="3108"/>
        <item m="1" x="1950"/>
        <item m="1" x="2011"/>
        <item m="1" x="3967"/>
        <item m="1" x="1710"/>
        <item m="1" x="3201"/>
        <item m="1" x="3499"/>
        <item m="1" x="2433"/>
        <item m="1" x="3970"/>
        <item m="1" x="1952"/>
        <item m="1" x="3330"/>
        <item m="1" x="1664"/>
        <item m="1" x="2132"/>
        <item m="1" x="1400"/>
        <item x="395"/>
        <item m="1" x="1401"/>
        <item m="1" x="3658"/>
        <item m="1" x="1398"/>
        <item m="1" x="2774"/>
        <item m="1" x="3769"/>
        <item x="104"/>
        <item m="1" x="3607"/>
        <item m="1" x="3944"/>
        <item m="1" x="3224"/>
        <item m="1" x="2173"/>
        <item m="1" x="3402"/>
        <item m="1" x="3052"/>
        <item x="21"/>
        <item m="1" x="1924"/>
        <item m="1" x="1503"/>
        <item m="1" x="2652"/>
        <item x="265"/>
        <item x="283"/>
        <item m="1" x="2506"/>
        <item m="1" x="3032"/>
        <item m="1" x="3852"/>
        <item m="1" x="3591"/>
        <item m="1" x="2229"/>
        <item m="1" x="1114"/>
        <item m="1" x="2877"/>
        <item m="1" x="3630"/>
        <item m="1" x="3779"/>
        <item m="1" x="1095"/>
        <item m="1" x="1783"/>
        <item m="1" x="2496"/>
        <item m="1" x="3337"/>
        <item m="1" x="3051"/>
        <item m="1" x="1329"/>
        <item m="1" x="3678"/>
        <item m="1" x="3590"/>
        <item m="1" x="2103"/>
        <item m="1" x="1902"/>
        <item m="1" x="2070"/>
        <item m="1" x="1115"/>
        <item m="1" x="1465"/>
        <item m="1" x="3799"/>
        <item m="1" x="1994"/>
        <item m="1" x="3559"/>
        <item x="173"/>
        <item m="1" x="1235"/>
        <item m="1" x="2745"/>
        <item m="1" x="2885"/>
        <item m="1" x="3475"/>
        <item m="1" x="3024"/>
        <item m="1" x="1758"/>
        <item m="1" x="2292"/>
        <item m="1" x="981"/>
        <item m="1" x="3954"/>
        <item m="1" x="2883"/>
        <item m="1" x="1755"/>
        <item m="1" x="2504"/>
        <item m="1" x="983"/>
        <item m="1" x="2115"/>
        <item m="1" x="2133"/>
        <item m="1" x="1566"/>
        <item m="1" x="2107"/>
        <item m="1" x="2203"/>
        <item m="1" x="2273"/>
        <item m="1" x="2472"/>
        <item m="1" x="1195"/>
        <item m="1" x="3480"/>
        <item m="1" x="3247"/>
        <item m="1" x="2555"/>
        <item m="1" x="1223"/>
        <item m="1" x="3295"/>
        <item m="1" x="1206"/>
        <item m="1" x="1805"/>
        <item m="1" x="3798"/>
        <item m="1" x="2088"/>
        <item m="1" x="2185"/>
        <item m="1" x="2667"/>
        <item x="300"/>
        <item m="1" x="3709"/>
        <item m="1" x="3425"/>
        <item x="284"/>
        <item m="1" x="2727"/>
        <item m="1" x="2391"/>
        <item m="1" x="1576"/>
        <item m="1" x="2112"/>
        <item m="1" x="2915"/>
        <item m="1" x="1067"/>
        <item m="1" x="1909"/>
        <item m="1" x="3274"/>
        <item m="1" x="3145"/>
        <item m="1" x="1692"/>
        <item m="1" x="1305"/>
        <item x="274"/>
        <item m="1" x="2281"/>
        <item m="1" x="3300"/>
        <item m="1" x="3485"/>
        <item m="1" x="1633"/>
        <item m="1" x="3905"/>
        <item m="1" x="2918"/>
        <item m="1" x="2175"/>
        <item m="1" x="1208"/>
        <item m="1" x="1469"/>
        <item m="1" x="2930"/>
        <item m="1" x="3560"/>
        <item m="1" x="2898"/>
        <item m="1" x="1914"/>
        <item m="1" x="2457"/>
        <item x="523"/>
        <item m="1" x="2625"/>
        <item m="1" x="2837"/>
        <item m="1" x="3360"/>
        <item x="36"/>
        <item m="1" x="2878"/>
        <item m="1" x="2084"/>
        <item m="1" x="3439"/>
        <item m="1" x="3903"/>
        <item m="1" x="2919"/>
        <item m="1" x="3130"/>
        <item x="556"/>
        <item m="1" x="2998"/>
        <item m="1" x="3101"/>
        <item m="1" x="3102"/>
        <item m="1" x="3554"/>
        <item m="1" x="1276"/>
        <item m="1" x="1265"/>
        <item m="1" x="3665"/>
        <item m="1" x="2106"/>
        <item m="1" x="3955"/>
        <item m="1" x="3087"/>
        <item m="1" x="3647"/>
        <item m="1" x="2698"/>
        <item m="1" x="3683"/>
        <item m="1" x="2358"/>
        <item m="1" x="2181"/>
        <item m="1" x="2958"/>
        <item m="1" x="3571"/>
        <item m="1" x="945"/>
        <item m="1" x="3198"/>
        <item m="1" x="3812"/>
        <item m="1" x="2224"/>
        <item m="1" x="1359"/>
        <item m="1" x="1793"/>
        <item m="1" x="1833"/>
        <item x="78"/>
        <item x="124"/>
        <item m="1" x="3725"/>
        <item m="1" x="1433"/>
        <item m="1" x="1527"/>
        <item m="1" x="3771"/>
        <item m="1" x="2709"/>
        <item m="1" x="1440"/>
        <item m="1" x="2493"/>
        <item m="1" x="1239"/>
        <item m="1" x="3393"/>
        <item m="1" x="3719"/>
        <item x="606"/>
        <item m="1" x="1023"/>
        <item m="1" x="3322"/>
        <item m="1" x="3413"/>
        <item m="1" x="3065"/>
        <item m="1" x="2718"/>
        <item m="1" x="1491"/>
        <item m="1" x="1397"/>
        <item m="1" x="1970"/>
        <item m="1" x="2143"/>
        <item m="1" x="3280"/>
        <item m="1" x="1560"/>
        <item m="1" x="1762"/>
        <item m="1" x="3898"/>
        <item m="1" x="3077"/>
        <item m="1" x="2089"/>
        <item m="1" x="1735"/>
        <item x="5"/>
        <item m="1" x="2909"/>
        <item m="1" x="2942"/>
        <item m="1" x="1141"/>
        <item m="1" x="1050"/>
        <item m="1" x="1257"/>
        <item m="1" x="969"/>
        <item m="1" x="1505"/>
        <item m="1" x="1784"/>
        <item m="1" x="1037"/>
        <item m="1" x="2193"/>
        <item m="1" x="3661"/>
        <item m="1" x="3537"/>
        <item m="1" x="2593"/>
        <item m="1" x="1019"/>
        <item m="1" x="3825"/>
        <item m="1" x="3252"/>
        <item m="1" x="2093"/>
        <item m="1" x="1675"/>
        <item m="1" x="1445"/>
        <item m="1" x="3603"/>
        <item m="1" x="2336"/>
        <item m="1" x="1641"/>
        <item m="1" x="940"/>
        <item m="1" x="2295"/>
        <item x="726"/>
        <item m="1" x="2346"/>
        <item m="1" x="2512"/>
        <item m="1" x="2649"/>
        <item m="1" x="3523"/>
        <item x="885"/>
        <item m="1" x="2617"/>
        <item m="1" x="2162"/>
        <item m="1" x="1156"/>
        <item m="1" x="2120"/>
        <item m="1" x="2072"/>
        <item m="1" x="3611"/>
        <item m="1" x="3238"/>
        <item m="1" x="1123"/>
        <item m="1" x="2972"/>
        <item m="1" x="986"/>
        <item m="1" x="2243"/>
        <item m="1" x="1001"/>
        <item m="1" x="3233"/>
        <item m="1" x="1370"/>
        <item m="1" x="1522"/>
        <item m="1" x="3736"/>
        <item m="1" x="2869"/>
        <item m="1" x="1048"/>
        <item m="1" x="3076"/>
        <item m="1" x="1802"/>
        <item m="1" x="3258"/>
        <item m="1" x="1086"/>
        <item m="1" x="3784"/>
        <item m="1" x="1247"/>
        <item m="1" x="2055"/>
        <item m="1" x="3814"/>
        <item m="1" x="1737"/>
        <item m="1" x="1210"/>
        <item m="1" x="2234"/>
        <item m="1" x="2736"/>
        <item m="1" x="1139"/>
        <item m="1" x="2372"/>
        <item m="1" x="1671"/>
        <item m="1" x="1150"/>
        <item m="1" x="1886"/>
        <item m="1" x="1059"/>
        <item m="1" x="1654"/>
        <item m="1" x="3826"/>
        <item m="1" x="2450"/>
        <item m="1" x="1045"/>
        <item m="1" x="2434"/>
        <item m="1" x="2211"/>
        <item m="1" x="1584"/>
        <item x="90"/>
        <item m="1" x="3167"/>
        <item m="1" x="1083"/>
        <item m="1" x="3918"/>
        <item m="1" x="1420"/>
        <item m="1" x="2082"/>
        <item m="1" x="3455"/>
        <item m="1" x="3743"/>
        <item m="1" x="1741"/>
        <item m="1" x="3459"/>
        <item m="1" x="1819"/>
        <item m="1" x="2681"/>
        <item m="1" x="1036"/>
        <item m="1" x="2606"/>
        <item m="1" x="3162"/>
        <item m="1" x="2554"/>
        <item m="1" x="1879"/>
        <item m="1" x="3670"/>
        <item m="1" x="2654"/>
        <item m="1" x="979"/>
        <item m="1" x="1637"/>
        <item m="1" x="2978"/>
        <item m="1" x="2925"/>
        <item m="1" x="2906"/>
        <item m="1" x="3409"/>
        <item m="1" x="1435"/>
        <item m="1" x="999"/>
        <item m="1" x="2068"/>
        <item m="1" x="3922"/>
        <item m="1" x="971"/>
        <item m="1" x="2786"/>
        <item m="1" x="3449"/>
        <item m="1" x="3452"/>
        <item m="1" x="3442"/>
        <item m="1" x="942"/>
        <item m="1" x="3194"/>
        <item m="1" x="2818"/>
        <item m="1" x="1351"/>
        <item m="1" x="1839"/>
        <item m="1" x="1053"/>
        <item m="1" x="2950"/>
        <item m="1" x="2502"/>
        <item m="1" x="2557"/>
        <item m="1" x="1731"/>
        <item m="1" x="3700"/>
        <item m="1" x="3542"/>
        <item m="1" x="1662"/>
        <item m="1" x="1457"/>
        <item m="1" x="3112"/>
        <item m="1" x="2327"/>
        <item m="1" x="1930"/>
        <item m="1" x="3046"/>
        <item m="1" x="1547"/>
        <item m="1" x="3531"/>
        <item m="1" x="1362"/>
        <item m="1" x="2955"/>
        <item m="1" x="2710"/>
        <item m="1" x="1428"/>
        <item x="263"/>
        <item m="1" x="1246"/>
        <item x="39"/>
        <item m="1" x="3785"/>
        <item m="1" x="3444"/>
        <item m="1" x="1995"/>
        <item m="1" x="2750"/>
        <item m="1" x="3671"/>
        <item m="1" x="1812"/>
        <item m="1" x="2195"/>
        <item m="1" x="3971"/>
        <item m="1" x="3015"/>
        <item x="182"/>
        <item m="1" x="2219"/>
        <item m="1" x="1295"/>
        <item m="1" x="2488"/>
        <item m="1" x="1409"/>
        <item m="1" x="3103"/>
        <item m="1" x="1391"/>
        <item m="1" x="2159"/>
        <item m="1" x="2514"/>
        <item m="1" x="3529"/>
        <item m="1" x="2161"/>
        <item m="1" x="2804"/>
        <item m="1" x="3105"/>
        <item m="1" x="2614"/>
        <item m="1" x="1865"/>
        <item m="1" x="2808"/>
        <item m="1" x="2615"/>
        <item m="1" x="3663"/>
        <item m="1" x="2973"/>
        <item m="1" x="2944"/>
        <item m="1" x="2552"/>
        <item m="1" x="1600"/>
        <item m="1" x="3810"/>
        <item m="1" x="1234"/>
        <item m="1" x="1025"/>
        <item m="1" x="3025"/>
        <item m="1" x="3574"/>
        <item m="1" x="3860"/>
        <item m="1" x="2959"/>
        <item m="1" x="1907"/>
        <item m="1" x="2707"/>
        <item m="1" x="2815"/>
        <item m="1" x="1137"/>
        <item m="1" x="3507"/>
        <item m="1" x="1360"/>
        <item m="1" x="1069"/>
        <item m="1" x="2398"/>
        <item m="1" x="3168"/>
        <item m="1" x="1022"/>
        <item m="1" x="1237"/>
        <item m="1" x="3185"/>
        <item x="452"/>
        <item m="1" x="3422"/>
        <item m="1" x="2655"/>
        <item m="1" x="2031"/>
        <item m="1" x="2985"/>
        <item m="1" x="3184"/>
        <item m="1" x="2090"/>
        <item x="396"/>
        <item m="1" x="3924"/>
        <item m="1" x="1892"/>
        <item m="1" x="1532"/>
        <item m="1" x="1842"/>
        <item m="1" x="2744"/>
        <item m="1" x="3540"/>
        <item m="1" x="3206"/>
        <item m="1" x="3666"/>
        <item m="1" x="2574"/>
        <item m="1" x="3235"/>
        <item m="1" x="2619"/>
        <item m="1" x="2265"/>
        <item m="1" x="3906"/>
        <item m="1" x="2016"/>
        <item m="1" x="1672"/>
        <item x="87"/>
        <item m="1" x="1321"/>
        <item x="581"/>
        <item m="1" x="1538"/>
        <item m="1" x="3782"/>
        <item m="1" x="1998"/>
        <item m="1" x="1393"/>
        <item m="1" x="3547"/>
        <item m="1" x="1529"/>
        <item m="1" x="2847"/>
        <item m="1" x="1933"/>
        <item m="1" x="1341"/>
        <item m="1" x="1097"/>
        <item m="1" x="1224"/>
        <item m="1" x="3111"/>
        <item m="1" x="3841"/>
        <item m="1" x="2328"/>
        <item m="1" x="1927"/>
        <item m="1" x="3311"/>
        <item m="1" x="2546"/>
        <item m="1" x="2498"/>
        <item m="1" x="2249"/>
        <item m="1" x="2394"/>
        <item m="1" x="1828"/>
        <item m="1" x="1958"/>
        <item m="1" x="2544"/>
        <item m="1" x="1663"/>
        <item m="1" x="2725"/>
        <item m="1" x="1432"/>
        <item m="1" x="3550"/>
        <item m="1" x="3078"/>
        <item m="1" x="1763"/>
        <item m="1" x="3453"/>
        <item m="1" x="2688"/>
        <item m="1" x="1499"/>
        <item m="1" x="1997"/>
        <item m="1" x="1687"/>
        <item m="1" x="2003"/>
        <item m="1" x="1742"/>
        <item m="1" x="2405"/>
        <item m="1" x="3226"/>
        <item m="1" x="3418"/>
        <item m="1" x="3091"/>
        <item m="1" x="3245"/>
        <item m="1" x="1941"/>
        <item m="1" x="2051"/>
        <item x="137"/>
        <item m="1" x="1836"/>
        <item m="1" x="1814"/>
        <item m="1" x="3579"/>
        <item m="1" x="2903"/>
        <item m="1" x="2355"/>
        <item m="1" x="2864"/>
        <item m="1" x="3458"/>
        <item m="1" x="1125"/>
        <item m="1" x="2297"/>
        <item m="1" x="3487"/>
        <item m="1" x="2507"/>
        <item m="1" x="1261"/>
        <item m="1" x="3831"/>
        <item m="1" x="3433"/>
        <item m="1" x="3783"/>
        <item m="1" x="2048"/>
        <item m="1" x="1778"/>
        <item m="1" x="3152"/>
        <item m="1" x="3315"/>
        <item m="1" x="3816"/>
        <item m="1" x="1267"/>
        <item m="1" x="2616"/>
        <item m="1" x="1960"/>
        <item m="1" x="3575"/>
        <item m="1" x="2844"/>
        <item m="1" x="1644"/>
        <item m="1" x="1416"/>
        <item m="1" x="3842"/>
        <item m="1" x="2081"/>
        <item m="1" x="3833"/>
        <item m="1" x="2034"/>
        <item m="1" x="2976"/>
        <item m="1" x="3019"/>
        <item m="1" x="2859"/>
        <item m="1" x="1232"/>
        <item m="1" x="3767"/>
        <item m="1" x="1291"/>
        <item m="1" x="3940"/>
        <item m="1" x="3764"/>
        <item m="1" x="3693"/>
        <item m="1" x="3950"/>
        <item m="1" x="3711"/>
        <item m="1" x="2584"/>
        <item m="1" x="3887"/>
        <item m="1" x="1230"/>
        <item m="1" x="3366"/>
        <item m="1" x="3794"/>
        <item m="1" x="2058"/>
        <item m="1" x="3587"/>
        <item m="1" x="1964"/>
        <item m="1" x="1775"/>
        <item m="1" x="3565"/>
        <item m="1" x="3209"/>
        <item m="1" x="3766"/>
        <item m="1" x="2386"/>
        <item m="1" x="2570"/>
        <item m="1" x="2126"/>
        <item m="1" x="2789"/>
        <item m="1" x="2500"/>
        <item m="1" x="919"/>
        <item m="1" x="2065"/>
        <item x="313"/>
        <item m="1" x="3011"/>
        <item m="1" x="3083"/>
        <item m="1" x="2430"/>
        <item m="1" x="2917"/>
        <item m="1" x="2187"/>
        <item m="1" x="3712"/>
        <item m="1" x="2294"/>
        <item m="1" x="1989"/>
        <item m="1" x="3154"/>
        <item m="1" x="2793"/>
        <item m="1" x="1556"/>
        <item m="1" x="2588"/>
        <item m="1" x="3990"/>
        <item m="1" x="1983"/>
        <item m="1" x="2535"/>
        <item x="34"/>
        <item m="1" x="3774"/>
        <item m="1" x="2191"/>
        <item m="1" x="3281"/>
        <item m="1" x="3039"/>
        <item m="1" x="1967"/>
        <item m="1" x="1601"/>
        <item m="1" x="3527"/>
        <item m="1" x="2367"/>
        <item m="1" x="1797"/>
        <item m="1" x="1603"/>
        <item m="1" x="2969"/>
        <item m="1" x="1835"/>
        <item m="1" x="2156"/>
        <item m="1" x="1612"/>
        <item m="1" x="939"/>
        <item m="1" x="2756"/>
        <item m="1" x="2846"/>
        <item m="1" x="3821"/>
        <item x="254"/>
        <item m="1" x="3029"/>
        <item m="1" x="3461"/>
        <item m="1" x="3333"/>
        <item m="1" x="2421"/>
        <item m="1" x="3484"/>
        <item m="1" x="1579"/>
        <item m="1" x="3500"/>
        <item m="1" x="3746"/>
        <item m="1" x="3727"/>
        <item m="1" x="2558"/>
        <item m="1" x="3085"/>
        <item m="1" x="2660"/>
        <item m="1" x="1647"/>
        <item m="1" x="2833"/>
        <item m="1" x="3637"/>
        <item m="1" x="3020"/>
        <item m="1" x="2497"/>
        <item m="1" x="1875"/>
        <item m="1" x="2589"/>
        <item m="1" x="2979"/>
        <item m="1" x="2002"/>
        <item m="1" x="2196"/>
        <item m="1" x="2266"/>
        <item m="1" x="2545"/>
        <item m="1" x="3395"/>
        <item m="1" x="2778"/>
        <item x="29"/>
        <item m="1" x="976"/>
        <item m="1" x="2705"/>
        <item m="1" x="2801"/>
        <item m="1" x="995"/>
        <item m="1" x="1441"/>
        <item m="1" x="1564"/>
        <item m="1" x="1862"/>
        <item m="1" x="2577"/>
        <item m="1" x="2647"/>
        <item m="1" x="3254"/>
        <item m="1" x="2313"/>
        <item m="1" x="1910"/>
        <item m="1" x="2643"/>
        <item m="1" x="2636"/>
        <item m="1" x="1461"/>
        <item x="4"/>
        <item m="1" x="1552"/>
        <item m="1" x="2407"/>
        <item m="1" x="1485"/>
        <item m="1" x="3943"/>
        <item m="1" x="2511"/>
        <item m="1" x="2353"/>
        <item m="1" x="1453"/>
        <item m="1" x="1320"/>
        <item x="418"/>
        <item m="1" x="3272"/>
        <item m="1" x="1088"/>
        <item m="1" x="1511"/>
        <item m="1" x="3285"/>
        <item m="1" x="2047"/>
        <item m="1" x="3440"/>
        <item m="1" x="3608"/>
        <item m="1" x="1430"/>
        <item m="1" x="1516"/>
        <item m="1" x="982"/>
        <item m="1" x="2642"/>
        <item m="1" x="1175"/>
        <item m="1" x="3627"/>
        <item m="1" x="1121"/>
        <item m="1" x="1364"/>
        <item x="52"/>
        <item x="49"/>
        <item m="1" x="3522"/>
        <item m="1" x="3561"/>
        <item m="1" x="1474"/>
        <item m="1" x="3739"/>
        <item m="1" x="3486"/>
        <item m="1" x="3932"/>
        <item m="1" x="3053"/>
        <item m="1" x="1177"/>
        <item m="1" x="2879"/>
        <item m="1" x="1216"/>
        <item m="1" x="1551"/>
        <item m="1" x="3428"/>
        <item m="1" x="2320"/>
        <item m="1" x="3780"/>
        <item m="1" x="3033"/>
        <item m="1" x="1572"/>
        <item m="1" x="1325"/>
        <item m="1" x="3493"/>
        <item m="1" x="2028"/>
        <item m="1" x="3204"/>
        <item m="1" x="3089"/>
        <item m="1" x="1366"/>
        <item m="1" x="1636"/>
        <item m="1" x="3491"/>
        <item x="414"/>
        <item m="1" x="3048"/>
        <item m="1" x="2056"/>
        <item m="1" x="1500"/>
        <item m="1" x="3552"/>
        <item m="1" x="1514"/>
        <item m="1" x="1229"/>
        <item m="1" x="1349"/>
        <item m="1" x="3589"/>
        <item m="1" x="2228"/>
        <item m="1" x="3182"/>
        <item m="1" x="3676"/>
        <item m="1" x="3702"/>
        <item m="1" x="1957"/>
        <item m="1" x="1611"/>
        <item m="1" x="1519"/>
        <item m="1" x="2205"/>
        <item m="1" x="3777"/>
        <item m="1" x="2721"/>
        <item m="1" x="1508"/>
        <item m="1" x="2691"/>
        <item m="1" x="3912"/>
        <item m="1" x="3200"/>
        <item m="1" x="2767"/>
        <item m="1" x="1161"/>
        <item m="1" x="2448"/>
        <item m="1" x="2922"/>
        <item m="1" x="3351"/>
        <item m="1" x="3696"/>
        <item m="1" x="941"/>
        <item m="1" x="1352"/>
        <item m="1" x="2871"/>
        <item m="1" x="1712"/>
        <item m="1" x="2305"/>
        <item m="1" x="2582"/>
        <item m="1" x="1643"/>
        <item m="1" x="3909"/>
        <item m="1" x="3521"/>
        <item m="1" x="3874"/>
        <item m="1" x="2241"/>
        <item m="1" x="1720"/>
        <item m="1" x="1396"/>
        <item m="1" x="2178"/>
        <item m="1" x="1108"/>
        <item m="1" x="1205"/>
        <item m="1" x="3186"/>
        <item m="1" x="2790"/>
        <item m="1" x="1661"/>
        <item m="1" x="2887"/>
        <item m="1" x="3710"/>
        <item m="1" x="3009"/>
        <item m="1" x="2521"/>
        <item m="1" x="2857"/>
        <item m="1" x="2591"/>
        <item m="1" x="2212"/>
        <item m="1" x="3557"/>
        <item m="1" x="2333"/>
        <item m="1" x="3938"/>
        <item m="1" x="3509"/>
        <item m="1" x="3682"/>
        <item m="1" x="1222"/>
        <item m="1" x="1980"/>
        <item m="1" x="2609"/>
        <item m="1" x="3416"/>
        <item m="1" x="2188"/>
        <item m="1" x="3982"/>
        <item m="1" x="1985"/>
        <item m="1" x="1493"/>
        <item m="1" x="1148"/>
        <item m="1" x="3367"/>
        <item m="1" x="3588"/>
        <item m="1" x="2302"/>
        <item m="1" x="2009"/>
        <item m="1" x="1002"/>
        <item m="1" x="2831"/>
        <item m="1" x="2240"/>
        <item m="1" x="3851"/>
        <item m="1" x="1090"/>
        <item m="1" x="2036"/>
        <item m="1" x="935"/>
        <item m="1" x="3597"/>
        <item m="1" x="3073"/>
        <item m="1" x="2994"/>
        <item m="1" x="1159"/>
        <item m="1" x="1079"/>
        <item m="1" x="3494"/>
        <item m="1" x="2881"/>
        <item m="1" x="2286"/>
        <item m="1" x="1481"/>
        <item m="1" x="1667"/>
        <item m="1" x="2604"/>
        <item x="398"/>
        <item m="1" x="3775"/>
        <item m="1" x="2680"/>
        <item m="1" x="1961"/>
        <item m="1" x="1781"/>
        <item m="1" x="3638"/>
        <item m="1" x="1260"/>
        <item m="1" x="1780"/>
        <item m="1" x="3724"/>
        <item m="1" x="1905"/>
        <item m="1" x="1877"/>
        <item m="1" x="3332"/>
        <item m="1" x="3456"/>
        <item m="1" x="1389"/>
        <item m="1" x="1158"/>
        <item m="1" x="3492"/>
        <item m="1" x="2409"/>
        <item m="1" x="3264"/>
        <item m="1" x="3197"/>
        <item m="1" x="3472"/>
        <item m="1" x="2763"/>
        <item m="1" x="2140"/>
        <item m="1" x="2964"/>
        <item m="1" x="2987"/>
        <item m="1" x="2520"/>
        <item m="1" x="2050"/>
        <item m="1" x="1080"/>
        <item m="1" x="3146"/>
        <item m="1" x="2390"/>
        <item m="1" x="1513"/>
        <item m="1" x="1337"/>
        <item m="1" x="2125"/>
        <item m="1" x="1719"/>
        <item m="1" x="3171"/>
        <item m="1" x="2404"/>
        <item m="1" x="3914"/>
        <item m="1" x="950"/>
        <item m="1" x="1404"/>
        <item m="1" x="3620"/>
        <item m="1" x="3419"/>
        <item m="1" x="1248"/>
        <item m="1" x="3919"/>
        <item m="1" x="1026"/>
        <item m="1" x="2811"/>
        <item m="1" x="2453"/>
        <item m="1" x="1622"/>
        <item m="1" x="3326"/>
        <item m="1" x="2645"/>
        <item m="1" x="1218"/>
        <item m="1" x="3410"/>
        <item m="1" x="3708"/>
        <item m="1" x="3239"/>
        <item m="1" x="2189"/>
        <item m="1" x="2834"/>
        <item m="1" x="3652"/>
        <item m="1" x="1541"/>
        <item m="1" x="2369"/>
        <item x="419"/>
        <item x="487"/>
        <item m="1" x="2484"/>
        <item m="1" x="2033"/>
        <item m="1" x="2144"/>
        <item m="1" x="3435"/>
        <item m="1" x="1117"/>
        <item m="1" x="2740"/>
        <item m="1" x="1303"/>
        <item m="1" x="2066"/>
        <item m="1" x="2473"/>
        <item m="1" x="2653"/>
        <item m="1" x="2951"/>
        <item m="1" x="3325"/>
        <item m="1" x="1533"/>
        <item m="1" x="1813"/>
        <item m="1" x="2583"/>
        <item m="1" x="3392"/>
        <item m="1" x="1057"/>
        <item m="1" x="3763"/>
        <item m="1" x="2379"/>
        <item m="1" x="3839"/>
        <item m="1" x="2392"/>
        <item m="1" x="3417"/>
        <item m="1" x="1388"/>
        <item m="1" x="3271"/>
        <item m="1" x="1134"/>
        <item m="1" x="1382"/>
        <item m="1" x="2560"/>
        <item m="1" x="2441"/>
        <item m="1" x="1666"/>
        <item m="1" x="1682"/>
        <item m="1" x="1785"/>
        <item m="1" x="2117"/>
        <item m="1" x="1575"/>
        <item m="1" x="1027"/>
        <item m="1" x="3765"/>
        <item m="1" x="3156"/>
        <item m="1" x="1211"/>
        <item m="1" x="2597"/>
        <item m="1" x="3721"/>
        <item m="1" x="2037"/>
        <item m="1" x="1475"/>
        <item x="328"/>
        <item m="1" x="3214"/>
        <item m="1" x="1006"/>
        <item x="522"/>
        <item m="1" x="3157"/>
        <item m="1" x="3792"/>
        <item m="1" x="2982"/>
        <item m="1" x="2073"/>
        <item x="227"/>
        <item x="628"/>
        <item x="592"/>
        <item m="1" x="1938"/>
        <item m="1" x="3075"/>
        <item m="1" x="3879"/>
        <item m="1" x="3722"/>
        <item m="1" x="2105"/>
        <item m="1" x="2418"/>
        <item x="532"/>
        <item m="1" x="3641"/>
        <item m="1" x="3069"/>
        <item m="1" x="3928"/>
        <item m="1" x="2389"/>
        <item m="1" x="2361"/>
        <item m="1" x="2611"/>
        <item m="1" x="2026"/>
        <item m="1" x="3283"/>
        <item m="1" x="2285"/>
        <item x="607"/>
        <item m="1" x="1342"/>
        <item x="612"/>
        <item m="1" x="1456"/>
        <item m="1" x="2788"/>
        <item x="621"/>
        <item m="1" x="2414"/>
        <item m="1" x="3673"/>
        <item m="1" x="2627"/>
        <item m="1" x="3855"/>
        <item x="553"/>
        <item m="1" x="3789"/>
        <item m="1" x="2581"/>
        <item m="1" x="3467"/>
        <item m="1" x="3237"/>
        <item m="1" x="1986"/>
        <item m="1" x="1293"/>
        <item m="1" x="1565"/>
        <item m="1" x="3386"/>
        <item m="1" x="2370"/>
        <item m="1" x="2271"/>
        <item m="1" x="3538"/>
        <item m="1" x="3674"/>
        <item m="1" x="2274"/>
        <item m="1" x="3753"/>
        <item m="1" x="2865"/>
        <item m="1" x="1520"/>
        <item m="1" x="1455"/>
        <item m="1" x="1450"/>
        <item m="1" x="3568"/>
        <item m="1" x="3473"/>
        <item m="1" x="2866"/>
        <item m="1" x="2094"/>
        <item m="1" x="2091"/>
        <item m="1" x="3408"/>
        <item m="1" x="2384"/>
        <item m="1" x="1283"/>
        <item m="1" x="2247"/>
        <item m="1" x="1034"/>
        <item m="1" x="2344"/>
        <item m="1" x="1801"/>
        <item m="1" x="2038"/>
        <item m="1" x="1568"/>
        <item m="1" x="3036"/>
        <item m="1" x="2876"/>
        <item m="1" x="1315"/>
        <item m="1" x="2565"/>
        <item m="1" x="1738"/>
        <item m="1" x="2045"/>
        <item m="1" x="2177"/>
        <item m="1" x="1367"/>
        <item m="1" x="2331"/>
        <item m="1" x="2538"/>
        <item m="1" x="1549"/>
        <item m="1" x="2835"/>
        <item m="1" x="2980"/>
        <item m="1" x="3314"/>
        <item m="1" x="966"/>
        <item m="1" x="2164"/>
        <item m="1" x="2613"/>
        <item m="1" x="3672"/>
        <item m="1" x="2218"/>
        <item m="1" x="1157"/>
        <item m="1" x="2803"/>
        <item m="1" x="2704"/>
        <item m="1" x="1685"/>
        <item m="1" x="1630"/>
        <item m="1" x="2517"/>
        <item m="1" x="3805"/>
        <item m="1" x="3978"/>
        <item m="1" x="2124"/>
        <item m="1" x="2946"/>
        <item m="1" x="1991"/>
        <item m="1" x="3071"/>
        <item m="1" x="3566"/>
        <item m="1" x="2194"/>
        <item m="1" x="3022"/>
        <item m="1" x="3471"/>
        <item m="1" x="1041"/>
        <item m="1" x="2553"/>
        <item m="1" x="1518"/>
        <item m="1" x="2893"/>
        <item m="1" x="1309"/>
        <item m="1" x="1350"/>
        <item m="1" x="1722"/>
        <item m="1" x="2916"/>
        <item m="1" x="3911"/>
        <item m="1" x="3113"/>
        <item x="390"/>
        <item m="1" x="1213"/>
        <item m="1" x="2961"/>
        <item m="1" x="2692"/>
        <item m="1" x="3615"/>
        <item m="1" x="1060"/>
        <item m="1" x="2282"/>
        <item m="1" x="3624"/>
        <item m="1" x="3834"/>
        <item x="325"/>
        <item x="322"/>
        <item x="337"/>
        <item x="344"/>
        <item m="1" x="3875"/>
        <item m="1" x="3164"/>
        <item m="1" x="1191"/>
        <item m="1" x="1876"/>
        <item m="1" x="2476"/>
        <item m="1" x="2264"/>
        <item m="1" x="2131"/>
        <item m="1" x="1733"/>
        <item m="1" x="2534"/>
        <item m="1" x="3140"/>
        <item m="1" x="2629"/>
        <item m="1" x="3434"/>
        <item m="1" x="2129"/>
        <item m="1" x="1307"/>
        <item m="1" x="1488"/>
        <item m="1" x="3634"/>
        <item m="1" x="3732"/>
        <item m="1" x="2395"/>
        <item m="1" x="1837"/>
        <item m="1" x="3253"/>
        <item m="1" x="3740"/>
        <item m="1" x="2083"/>
        <item m="1" x="3985"/>
        <item m="1" x="3544"/>
        <item m="1" x="1885"/>
        <item m="1" x="2428"/>
        <item m="1" x="1561"/>
        <item m="1" x="2650"/>
        <item m="1" x="1751"/>
        <item m="1" x="2782"/>
        <item m="1" x="2044"/>
        <item m="1" x="2179"/>
        <item m="1" x="3859"/>
        <item m="1" x="1253"/>
        <item m="1" x="2965"/>
        <item m="1" x="3576"/>
        <item m="1" x="1794"/>
        <item m="1" x="3986"/>
        <item m="1" x="1332"/>
        <item m="1" x="1065"/>
        <item m="1" x="3175"/>
        <item m="1" x="3096"/>
        <item m="1" x="1888"/>
        <item m="1" x="1831"/>
        <item m="1" x="3292"/>
        <item m="1" x="1262"/>
        <item m="1" x="3829"/>
        <item m="1" x="2360"/>
        <item m="1" x="2420"/>
        <item m="1" x="3988"/>
        <item m="1" x="2927"/>
        <item m="1" x="2656"/>
        <item m="1" x="3180"/>
        <item m="1" x="1583"/>
        <item m="1" x="1250"/>
        <item m="1" x="3530"/>
        <item m="1" x="2999"/>
        <item m="1" x="929"/>
        <item x="351"/>
        <item m="1" x="1874"/>
        <item m="1" x="2618"/>
        <item m="1" x="2492"/>
        <item m="1" x="1228"/>
        <item m="1" x="3817"/>
        <item m="1" x="2168"/>
        <item m="1" x="3474"/>
        <item m="1" x="2920"/>
        <item m="1" x="1728"/>
        <item m="1" x="2322"/>
        <item x="2"/>
        <item m="1" x="3960"/>
        <item m="1" x="2610"/>
        <item x="449"/>
        <item m="1" x="2907"/>
        <item m="1" x="3277"/>
        <item m="1" x="3159"/>
        <item m="1" x="3107"/>
        <item m="1" x="2214"/>
        <item m="1" x="1024"/>
        <item m="1" x="2824"/>
        <item m="1" x="2741"/>
        <item m="1" x="2510"/>
        <item m="1" x="2828"/>
        <item m="1" x="1273"/>
        <item m="1" x="3391"/>
        <item m="1" x="2539"/>
        <item m="1" x="1384"/>
        <item m="1" x="3513"/>
        <item m="1" x="3327"/>
        <item m="1" x="1144"/>
        <item m="1" x="3190"/>
        <item m="1" x="3958"/>
        <item m="1" x="1066"/>
        <item m="1" x="1280"/>
        <item m="1" x="3698"/>
        <item m="1" x="1934"/>
        <item m="1" x="1843"/>
        <item m="1" x="3946"/>
        <item m="1" x="3256"/>
        <item m="1" x="2737"/>
        <item x="272"/>
        <item m="1" x="2924"/>
        <item m="1" x="2467"/>
        <item x="271"/>
        <item m="1" x="1721"/>
        <item m="1" x="3352"/>
        <item m="1" x="1913"/>
        <item m="1" x="3596"/>
        <item m="1" x="3937"/>
        <item m="1" x="1363"/>
        <item m="1" x="2749"/>
        <item m="1" x="3137"/>
        <item m="1" x="3477"/>
        <item m="1" x="1947"/>
        <item m="1" x="2957"/>
        <item m="1" x="2217"/>
        <item m="1" x="1965"/>
        <item m="1" x="2427"/>
        <item m="1" x="1639"/>
        <item m="1" x="2694"/>
        <item m="1" x="3431"/>
        <item m="1" x="2220"/>
        <item m="1" x="2668"/>
        <item m="1" x="1940"/>
        <item m="1" x="925"/>
        <item m="1" x="3119"/>
        <item m="1" x="1908"/>
        <item m="1" x="2086"/>
        <item m="1" x="2783"/>
        <item m="1" x="3462"/>
        <item m="1" x="3594"/>
        <item m="1" x="2330"/>
        <item m="1" x="3714"/>
        <item m="1" x="1214"/>
        <item m="1" x="3729"/>
        <item m="1" x="1040"/>
        <item m="1" x="3609"/>
        <item m="1" x="2813"/>
        <item m="1" x="1678"/>
        <item m="1" x="1757"/>
        <item m="1" x="2862"/>
        <item m="1" x="2374"/>
        <item m="1" x="3828"/>
        <item m="1" x="3257"/>
        <item m="1" x="1626"/>
        <item m="1" x="992"/>
        <item m="1" x="2167"/>
        <item m="1" x="3872"/>
        <item m="1" x="3450"/>
        <item m="1" x="2829"/>
        <item m="1" x="2134"/>
        <item m="1" x="3847"/>
        <item m="1" x="3578"/>
        <item m="1" x="2319"/>
        <item m="1" x="1103"/>
        <item m="1" x="2289"/>
        <item m="1" x="3553"/>
        <item m="1" x="3438"/>
        <item m="1" x="1853"/>
        <item m="1" x="2543"/>
        <item m="1" x="3081"/>
        <item m="1" x="3118"/>
        <item m="1" x="1649"/>
        <item m="1" x="3503"/>
        <item m="1" x="3179"/>
        <item m="1" x="3356"/>
        <item m="1" x="2843"/>
        <item m="1" x="1745"/>
        <item m="1" x="2689"/>
        <item m="1" x="3824"/>
        <item m="1" x="1846"/>
        <item m="1" x="1609"/>
        <item m="1" x="1076"/>
        <item m="1" x="2892"/>
        <item m="1" x="2460"/>
        <item m="1" x="1724"/>
        <item m="1" x="3599"/>
        <item m="1" x="2357"/>
        <item m="1" x="3109"/>
        <item m="1" x="930"/>
        <item m="1" x="3004"/>
        <item m="1" x="2475"/>
        <item m="1" x="2845"/>
        <item m="1" x="2325"/>
        <item m="1" x="3734"/>
        <item m="1" x="2085"/>
        <item m="1" x="3341"/>
        <item m="1" x="989"/>
        <item m="1" x="3533"/>
        <item x="455"/>
        <item m="1" x="2158"/>
        <item x="456"/>
        <item m="1" x="1464"/>
        <item m="1" x="3348"/>
        <item m="1" x="2708"/>
        <item m="1" x="3510"/>
        <item m="1" x="1035"/>
        <item m="1" x="1089"/>
        <item m="1" x="3790"/>
        <item m="1" x="1856"/>
        <item m="1" x="2443"/>
        <item m="1" x="2278"/>
        <item x="461"/>
        <item m="1" x="980"/>
        <item m="1" x="2163"/>
        <item m="1" x="3424"/>
        <item m="1" x="1746"/>
        <item m="1" x="1804"/>
        <item m="1" x="2306"/>
        <item m="1" x="2485"/>
        <item m="1" x="2608"/>
        <item m="1" x="1665"/>
        <item m="1" x="2104"/>
        <item m="1" x="3345"/>
        <item m="1" x="3451"/>
        <item m="1" x="1242"/>
        <item m="1" x="2971"/>
        <item m="1" x="1811"/>
        <item m="1" x="2947"/>
        <item x="205"/>
        <item x="56"/>
        <item x="206"/>
        <item m="1" x="1973"/>
        <item x="32"/>
        <item m="1" x="2429"/>
        <item x="105"/>
        <item m="1" x="2670"/>
        <item m="1" x="2849"/>
        <item x="420"/>
        <item m="1" x="1111"/>
        <item x="278"/>
        <item m="1" x="1219"/>
        <item m="1" x="2378"/>
        <item x="394"/>
        <item x="286"/>
        <item m="1" x="2052"/>
        <item m="1" x="1512"/>
        <item x="466"/>
        <item m="1" x="1446"/>
        <item x="579"/>
        <item m="1" x="3390"/>
        <item m="1" x="2860"/>
        <item m="1" x="3751"/>
        <item m="1" x="1437"/>
        <item m="1" x="2455"/>
        <item m="1" x="934"/>
        <item m="1" x="3034"/>
        <item m="1" x="1855"/>
        <item m="1" x="1179"/>
        <item m="1" x="2257"/>
        <item x="323"/>
        <item x="115"/>
        <item m="1" x="3013"/>
        <item m="1" x="3497"/>
        <item m="1" x="3867"/>
        <item m="1" x="2659"/>
        <item m="1" x="1773"/>
        <item m="1" x="2478"/>
        <item m="1" x="2633"/>
        <item m="1" x="3321"/>
        <item x="117"/>
        <item m="1" x="1628"/>
        <item m="1" x="2912"/>
        <item m="1" x="1790"/>
        <item m="1" x="2351"/>
        <item x="33"/>
        <item x="531"/>
        <item m="1" x="3225"/>
        <item x="224"/>
        <item x="220"/>
        <item m="1" x="1240"/>
        <item m="1" x="3124"/>
        <item m="1" x="3830"/>
        <item m="1" x="3861"/>
        <item x="276"/>
        <item x="222"/>
        <item m="1" x="2631"/>
        <item m="1" x="977"/>
        <item m="1" x="1699"/>
        <item m="1" x="2734"/>
        <item m="1" x="3846"/>
        <item m="1" x="2030"/>
        <item m="1" x="1863"/>
        <item m="1" x="3916"/>
        <item m="1" x="2933"/>
        <item m="1" x="2926"/>
        <item m="1" x="2777"/>
        <item m="1" x="2516"/>
        <item m="1" x="2465"/>
        <item m="1" x="2337"/>
        <item m="1" x="2324"/>
        <item m="1" x="3691"/>
        <item m="1" x="3221"/>
        <item m="1" x="3868"/>
        <item m="1" x="2279"/>
        <item m="1" x="3718"/>
        <item m="1" x="2921"/>
        <item m="1" x="2311"/>
        <item x="908"/>
        <item m="1" x="3650"/>
        <item m="1" x="1515"/>
        <item m="1" x="3375"/>
        <item m="1" x="2032"/>
        <item m="1" x="1867"/>
        <item x="667"/>
        <item m="1" x="1413"/>
        <item m="1" x="1959"/>
        <item m="1" x="3397"/>
        <item m="1" x="1092"/>
        <item x="875"/>
        <item m="1" x="3534"/>
        <item m="1" x="1236"/>
        <item m="1" x="3749"/>
        <item m="1" x="3030"/>
        <item m="1" x="2406"/>
        <item m="1" x="1990"/>
        <item m="1" x="3358"/>
        <item m="1" x="1438"/>
        <item m="1" x="3974"/>
        <item m="1" x="2136"/>
        <item x="863"/>
        <item m="1" x="1769"/>
        <item m="1" x="2671"/>
        <item m="1" x="1656"/>
        <item m="1" x="3181"/>
        <item m="1" x="1310"/>
        <item m="1" x="2549"/>
        <item m="1" x="3389"/>
        <item x="742"/>
        <item m="1" x="1231"/>
        <item m="1" x="2006"/>
        <item m="1" x="2074"/>
        <item m="1" x="991"/>
        <item m="1" x="3275"/>
        <item m="1" x="3915"/>
        <item m="1" x="1271"/>
        <item m="1" x="3900"/>
        <item m="1" x="1971"/>
        <item m="1" x="1381"/>
        <item m="1" x="3726"/>
        <item m="1" x="2142"/>
        <item m="1" x="1921"/>
        <item m="1" x="937"/>
        <item m="1" x="3335"/>
        <item m="1" x="3844"/>
        <item m="1" x="2551"/>
        <item m="1" x="1423"/>
        <item m="1" x="3778"/>
        <item m="1" x="2152"/>
        <item m="1" x="3791"/>
        <item m="1" x="1706"/>
        <item m="1" x="3498"/>
        <item m="1" x="3913"/>
        <item m="1" x="1183"/>
        <item m="1" x="3136"/>
        <item m="1" x="1407"/>
        <item m="1" x="3002"/>
        <item m="1" x="3854"/>
        <item m="1" x="1354"/>
        <item x="672"/>
        <item m="1" x="3441"/>
        <item m="1" x="2795"/>
        <item m="1" x="2041"/>
        <item m="1" x="3213"/>
        <item m="1" x="3648"/>
        <item m="1" x="2474"/>
        <item m="1" x="2598"/>
        <item m="1" x="1165"/>
        <item m="1" x="1523"/>
        <item m="1" x="1559"/>
        <item m="1" x="2884"/>
        <item m="1" x="2342"/>
        <item m="1" x="2035"/>
        <item m="1" x="2910"/>
        <item m="1" x="1143"/>
        <item x="677"/>
        <item m="1" x="3876"/>
        <item m="1" x="2425"/>
        <item m="1" x="1624"/>
        <item m="1" x="1093"/>
        <item m="1" x="3618"/>
        <item m="1" x="2077"/>
        <item x="646"/>
        <item m="1" x="3123"/>
        <item x="842"/>
        <item m="1" x="1078"/>
        <item m="1" x="1371"/>
        <item m="1" x="2772"/>
        <item m="1" x="3562"/>
        <item x="165"/>
        <item m="1" x="3262"/>
        <item m="1" x="2809"/>
        <item m="1" x="3593"/>
        <item m="1" x="2410"/>
        <item m="1" x="917"/>
        <item m="1" x="3018"/>
        <item x="890"/>
        <item m="1" x="3675"/>
        <item m="1" x="2899"/>
        <item m="1" x="3840"/>
        <item m="1" x="3406"/>
        <item m="1" x="3383"/>
        <item m="1" x="3664"/>
        <item m="1" x="2908"/>
        <item m="1" x="1581"/>
        <item m="1" x="3151"/>
        <item m="1" x="2929"/>
        <item m="1" x="1422"/>
        <item m="1" x="3705"/>
        <item m="1" x="2773"/>
        <item m="1" x="3399"/>
        <item m="1" x="3768"/>
        <item x="675"/>
        <item m="1" x="1891"/>
        <item m="1" x="2612"/>
        <item m="1" x="1477"/>
        <item m="1" x="3068"/>
        <item m="1" x="1800"/>
        <item m="1" x="1922"/>
        <item m="1" x="1153"/>
        <item m="1" x="3430"/>
        <item m="1" x="2523"/>
        <item m="1" x="3231"/>
        <item m="1" x="1467"/>
        <item m="1" x="3127"/>
        <item m="1" x="2335"/>
        <item m="1" x="2751"/>
        <item m="1" x="2595"/>
        <item x="47"/>
        <item m="1" x="3520"/>
        <item x="441"/>
        <item m="1" x="3309"/>
        <item m="1" x="1328"/>
        <item m="1" x="3755"/>
        <item m="1" x="2419"/>
        <item m="1" x="2526"/>
        <item x="41"/>
        <item m="1" x="3633"/>
        <item x="472"/>
        <item m="1" x="1343"/>
        <item m="1" x="1073"/>
        <item m="1" x="2356"/>
        <item x="114"/>
        <item m="1" x="1008"/>
        <item m="1" x="3308"/>
        <item x="62"/>
        <item m="1" x="2043"/>
        <item x="103"/>
        <item x="594"/>
        <item x="116"/>
        <item m="1" x="2875"/>
        <item m="1" x="3773"/>
        <item m="1" x="3989"/>
        <item m="1" x="3976"/>
        <item m="1" x="1993"/>
        <item m="1" x="2186"/>
        <item m="1" x="1652"/>
        <item m="1" x="3788"/>
        <item x="54"/>
        <item m="1" x="3067"/>
        <item x="596"/>
        <item m="1" x="1903"/>
        <item x="83"/>
        <item x="85"/>
        <item m="1" x="1729"/>
        <item m="1" x="1264"/>
        <item x="427"/>
        <item x="428"/>
        <item m="1" x="1987"/>
        <item x="438"/>
        <item x="429"/>
        <item m="1" x="1487"/>
        <item m="1" x="3975"/>
        <item x="430"/>
        <item m="1" x="2775"/>
        <item m="1" x="2380"/>
        <item m="1" x="1333"/>
        <item x="463"/>
        <item m="1" x="3261"/>
        <item m="1" x="1854"/>
        <item m="1" x="3677"/>
        <item x="566"/>
        <item m="1" x="1627"/>
        <item m="1" x="2170"/>
        <item x="476"/>
        <item x="468"/>
        <item x="410"/>
        <item m="1" x="3584"/>
        <item x="279"/>
        <item m="1" x="3543"/>
        <item m="1" x="1368"/>
        <item m="1" x="3344"/>
        <item x="296"/>
        <item m="1" x="1331"/>
        <item m="1" x="2780"/>
        <item m="1" x="1992"/>
        <item m="1" x="2338"/>
        <item m="1" x="3037"/>
        <item x="89"/>
        <item m="1" x="3581"/>
        <item x="363"/>
        <item x="379"/>
        <item m="1" x="2894"/>
        <item m="1" x="1098"/>
        <item x="256"/>
        <item m="1" x="2110"/>
        <item m="1" x="1858"/>
        <item m="1" x="2201"/>
        <item m="1" x="1808"/>
        <item m="1" x="3535"/>
        <item m="1" x="2439"/>
        <item m="1" x="1285"/>
        <item m="1" x="3363"/>
        <item m="1" x="943"/>
        <item m="1" x="1978"/>
        <item m="1" x="2505"/>
        <item m="1" x="2937"/>
        <item m="1" x="3364"/>
        <item m="1" x="3169"/>
        <item m="1" x="2528"/>
        <item m="1" x="1146"/>
        <item m="1" x="3437"/>
        <item m="1" x="1744"/>
        <item m="1" x="3170"/>
        <item m="1" x="3047"/>
        <item x="316"/>
        <item m="1" x="1897"/>
        <item x="219"/>
        <item m="1" x="3929"/>
        <item m="1" x="2658"/>
        <item m="1" x="1870"/>
        <item m="1" x="1096"/>
        <item x="126"/>
        <item x="250"/>
        <item x="292"/>
        <item m="1" x="3361"/>
        <item x="490"/>
        <item m="1" x="2592"/>
        <item m="1" x="3893"/>
        <item m="1" x="3388"/>
        <item x="67"/>
        <item m="1" x="2735"/>
        <item x="450"/>
        <item x="401"/>
        <item x="481"/>
        <item m="1" x="1419"/>
        <item m="1" x="3296"/>
        <item m="1" x="2968"/>
        <item m="1" x="2021"/>
        <item m="1" x="3613"/>
        <item m="1" x="2962"/>
        <item x="149"/>
        <item x="489"/>
        <item m="1" x="2812"/>
        <item x="524"/>
        <item m="1" x="1881"/>
        <item m="1" x="1288"/>
        <item m="1" x="3176"/>
        <item m="1" x="2400"/>
        <item m="1" x="918"/>
        <item m="1" x="3222"/>
        <item m="1" x="1227"/>
        <item m="1" x="3907"/>
        <item m="1" x="2463"/>
        <item x="480"/>
        <item x="409"/>
        <item m="1" x="2602"/>
        <item x="318"/>
        <item m="1" x="3881"/>
        <item m="1" x="3808"/>
        <item x="145"/>
        <item x="86"/>
        <item m="1" x="2674"/>
        <item x="96"/>
        <item m="1" x="1608"/>
        <item m="1" x="2563"/>
        <item m="1" x="1492"/>
        <item x="495"/>
        <item m="1" x="2202"/>
        <item m="1" x="2071"/>
        <item m="1" x="2854"/>
        <item m="1" x="1827"/>
        <item m="1" x="1535"/>
        <item m="1" x="1774"/>
        <item x="347"/>
        <item m="1" x="3266"/>
        <item x="506"/>
        <item x="518"/>
        <item m="1" x="2701"/>
        <item m="1" x="1777"/>
        <item x="11"/>
        <item m="1" x="2697"/>
        <item m="1" x="2816"/>
        <item m="1" x="2321"/>
        <item x="349"/>
        <item m="1" x="3249"/>
        <item x="575"/>
        <item m="1" x="1483"/>
        <item m="1" x="3234"/>
        <item x="10"/>
        <item m="1" x="1650"/>
        <item m="1" x="2017"/>
        <item x="70"/>
        <item m="1" x="2547"/>
        <item m="1" x="3161"/>
        <item m="1" x="2494"/>
        <item x="637"/>
        <item m="1" x="2087"/>
        <item m="1" x="2635"/>
        <item m="1" x="3961"/>
        <item m="1" x="1981"/>
        <item m="1" x="993"/>
        <item m="1" x="2445"/>
        <item m="1" x="2870"/>
        <item x="1"/>
        <item x="8"/>
        <item x="12"/>
        <item x="13"/>
        <item x="14"/>
        <item x="15"/>
        <item x="16"/>
        <item x="17"/>
        <item x="18"/>
        <item x="19"/>
        <item x="20"/>
        <item x="22"/>
        <item x="23"/>
        <item x="24"/>
        <item x="28"/>
        <item x="31"/>
        <item x="35"/>
        <item x="37"/>
        <item x="38"/>
        <item x="40"/>
        <item x="44"/>
        <item x="45"/>
        <item x="46"/>
        <item x="48"/>
        <item x="50"/>
        <item x="51"/>
        <item x="53"/>
        <item x="57"/>
        <item x="59"/>
        <item x="60"/>
        <item x="61"/>
        <item x="63"/>
        <item x="64"/>
        <item x="65"/>
        <item x="66"/>
        <item x="68"/>
        <item x="69"/>
        <item x="71"/>
        <item x="72"/>
        <item x="73"/>
        <item x="74"/>
        <item x="75"/>
        <item x="76"/>
        <item x="77"/>
        <item x="79"/>
        <item x="80"/>
        <item x="82"/>
        <item x="84"/>
        <item x="88"/>
        <item x="91"/>
        <item x="93"/>
        <item x="94"/>
        <item x="95"/>
        <item x="97"/>
        <item x="98"/>
        <item x="99"/>
        <item x="100"/>
        <item x="101"/>
        <item x="106"/>
        <item x="107"/>
        <item x="108"/>
        <item x="109"/>
        <item x="110"/>
        <item x="111"/>
        <item x="112"/>
        <item x="113"/>
        <item x="118"/>
        <item x="119"/>
        <item x="121"/>
        <item x="122"/>
        <item x="123"/>
        <item x="125"/>
        <item x="127"/>
        <item x="128"/>
        <item x="129"/>
        <item x="130"/>
        <item x="131"/>
        <item x="133"/>
        <item x="134"/>
        <item x="135"/>
        <item x="139"/>
        <item x="140"/>
        <item x="141"/>
        <item x="143"/>
        <item x="146"/>
        <item x="147"/>
        <item x="148"/>
        <item x="151"/>
        <item x="152"/>
        <item x="155"/>
        <item x="156"/>
        <item x="157"/>
        <item x="158"/>
        <item x="159"/>
        <item x="162"/>
        <item x="164"/>
        <item x="166"/>
        <item x="167"/>
        <item x="168"/>
        <item x="169"/>
        <item x="170"/>
        <item x="171"/>
        <item x="172"/>
        <item x="174"/>
        <item x="175"/>
        <item x="176"/>
        <item x="177"/>
        <item x="178"/>
        <item x="179"/>
        <item x="180"/>
        <item x="181"/>
        <item x="183"/>
        <item x="184"/>
        <item x="185"/>
        <item x="186"/>
        <item x="187"/>
        <item x="188"/>
        <item x="189"/>
        <item x="190"/>
        <item x="191"/>
        <item x="194"/>
        <item x="195"/>
        <item x="196"/>
        <item x="197"/>
        <item x="198"/>
        <item x="199"/>
        <item x="200"/>
        <item x="201"/>
        <item x="202"/>
        <item x="207"/>
        <item x="208"/>
        <item x="209"/>
        <item x="210"/>
        <item x="211"/>
        <item x="212"/>
        <item x="213"/>
        <item x="214"/>
        <item x="215"/>
        <item x="216"/>
        <item x="217"/>
        <item x="218"/>
        <item x="221"/>
        <item x="223"/>
        <item x="225"/>
        <item x="226"/>
        <item x="231"/>
        <item x="232"/>
        <item x="233"/>
        <item x="234"/>
        <item x="235"/>
        <item x="236"/>
        <item x="237"/>
        <item x="238"/>
        <item x="239"/>
        <item x="240"/>
        <item x="241"/>
        <item x="242"/>
        <item x="243"/>
        <item x="244"/>
        <item x="245"/>
        <item x="247"/>
        <item x="248"/>
        <item x="249"/>
        <item x="251"/>
        <item x="252"/>
        <item x="253"/>
        <item x="255"/>
        <item x="257"/>
        <item x="258"/>
        <item x="259"/>
        <item x="260"/>
        <item x="261"/>
        <item x="262"/>
        <item x="267"/>
        <item x="269"/>
        <item x="270"/>
        <item x="273"/>
        <item x="275"/>
        <item x="277"/>
        <item x="282"/>
        <item x="288"/>
        <item x="289"/>
        <item x="290"/>
        <item x="291"/>
        <item x="293"/>
        <item x="294"/>
        <item x="295"/>
        <item x="297"/>
        <item x="298"/>
        <item x="299"/>
        <item x="301"/>
        <item x="302"/>
        <item x="303"/>
        <item x="304"/>
        <item x="305"/>
        <item x="306"/>
        <item x="310"/>
        <item x="311"/>
        <item x="312"/>
        <item x="314"/>
        <item x="315"/>
        <item x="317"/>
        <item x="319"/>
        <item x="320"/>
        <item x="321"/>
        <item x="324"/>
        <item x="326"/>
        <item x="327"/>
        <item x="329"/>
        <item x="330"/>
        <item x="331"/>
        <item x="332"/>
        <item x="333"/>
        <item x="334"/>
        <item x="335"/>
        <item x="336"/>
        <item x="338"/>
        <item x="339"/>
        <item x="340"/>
        <item x="341"/>
        <item x="342"/>
        <item x="343"/>
        <item x="345"/>
        <item x="346"/>
        <item x="353"/>
        <item x="354"/>
        <item x="355"/>
        <item x="356"/>
        <item x="357"/>
        <item x="358"/>
        <item x="359"/>
        <item x="360"/>
        <item x="361"/>
        <item x="364"/>
        <item x="365"/>
        <item x="366"/>
        <item x="367"/>
        <item x="368"/>
        <item x="369"/>
        <item x="371"/>
        <item x="372"/>
        <item x="373"/>
        <item x="374"/>
        <item x="375"/>
        <item x="376"/>
        <item x="377"/>
        <item x="378"/>
        <item x="380"/>
        <item x="381"/>
        <item x="382"/>
        <item x="383"/>
        <item x="384"/>
        <item x="385"/>
        <item x="386"/>
        <item x="387"/>
        <item x="388"/>
        <item x="389"/>
        <item x="391"/>
        <item x="392"/>
        <item x="393"/>
        <item x="397"/>
        <item x="399"/>
        <item x="400"/>
        <item x="402"/>
        <item x="403"/>
        <item x="405"/>
        <item x="406"/>
        <item x="407"/>
        <item x="408"/>
        <item x="411"/>
        <item x="412"/>
        <item x="413"/>
        <item x="415"/>
        <item x="416"/>
        <item x="417"/>
        <item x="421"/>
        <item x="422"/>
        <item x="423"/>
        <item x="424"/>
        <item x="425"/>
        <item x="426"/>
        <item x="431"/>
        <item x="432"/>
        <item x="433"/>
        <item x="434"/>
        <item x="435"/>
        <item x="436"/>
        <item x="437"/>
        <item x="439"/>
        <item x="440"/>
        <item x="442"/>
        <item x="443"/>
        <item x="444"/>
        <item x="445"/>
        <item x="446"/>
        <item x="447"/>
        <item x="448"/>
        <item x="451"/>
        <item x="453"/>
        <item x="454"/>
        <item x="457"/>
        <item x="458"/>
        <item x="459"/>
        <item x="460"/>
        <item x="462"/>
        <item x="464"/>
        <item x="465"/>
        <item x="467"/>
        <item x="469"/>
        <item x="470"/>
        <item x="471"/>
        <item x="474"/>
        <item x="479"/>
        <item x="482"/>
        <item x="483"/>
        <item x="485"/>
        <item x="486"/>
        <item x="488"/>
        <item x="491"/>
        <item x="492"/>
        <item x="493"/>
        <item x="494"/>
        <item x="496"/>
        <item x="497"/>
        <item x="498"/>
        <item x="499"/>
        <item x="500"/>
        <item x="501"/>
        <item x="502"/>
        <item x="503"/>
        <item x="504"/>
        <item x="505"/>
        <item x="507"/>
        <item x="508"/>
        <item x="509"/>
        <item x="510"/>
        <item x="511"/>
        <item x="512"/>
        <item x="513"/>
        <item x="514"/>
        <item x="515"/>
        <item x="516"/>
        <item x="517"/>
        <item x="519"/>
        <item x="520"/>
        <item x="521"/>
        <item x="525"/>
        <item x="526"/>
        <item x="527"/>
        <item x="529"/>
        <item x="533"/>
        <item x="534"/>
        <item x="535"/>
        <item x="536"/>
        <item x="537"/>
        <item x="538"/>
        <item x="539"/>
        <item x="541"/>
        <item x="542"/>
        <item x="543"/>
        <item x="544"/>
        <item x="545"/>
        <item x="546"/>
        <item x="547"/>
        <item x="548"/>
        <item x="549"/>
        <item x="550"/>
        <item x="551"/>
        <item x="552"/>
        <item x="554"/>
        <item x="555"/>
        <item x="557"/>
        <item x="558"/>
        <item x="559"/>
        <item x="560"/>
        <item x="561"/>
        <item x="562"/>
        <item x="563"/>
        <item x="564"/>
        <item x="565"/>
        <item x="567"/>
        <item x="568"/>
        <item x="569"/>
        <item x="570"/>
        <item x="571"/>
        <item x="572"/>
        <item x="573"/>
        <item x="574"/>
        <item x="576"/>
        <item x="577"/>
        <item x="578"/>
        <item x="580"/>
        <item x="582"/>
        <item x="583"/>
        <item x="584"/>
        <item x="585"/>
        <item x="587"/>
        <item x="590"/>
        <item x="591"/>
        <item x="593"/>
        <item x="595"/>
        <item x="598"/>
        <item x="599"/>
        <item x="600"/>
        <item x="601"/>
        <item x="602"/>
        <item x="604"/>
        <item x="605"/>
        <item x="609"/>
        <item x="610"/>
        <item x="611"/>
        <item x="613"/>
        <item x="614"/>
        <item x="615"/>
        <item x="616"/>
        <item x="617"/>
        <item x="618"/>
        <item x="620"/>
        <item x="622"/>
        <item x="623"/>
        <item x="624"/>
        <item x="625"/>
        <item x="626"/>
        <item x="627"/>
        <item x="629"/>
        <item x="630"/>
        <item x="631"/>
        <item x="632"/>
        <item x="633"/>
        <item x="634"/>
        <item x="635"/>
        <item x="636"/>
        <item x="638"/>
        <item x="639"/>
        <item x="641"/>
        <item x="642"/>
        <item x="643"/>
        <item x="644"/>
        <item x="645"/>
        <item x="647"/>
        <item x="648"/>
        <item x="649"/>
        <item x="650"/>
        <item x="651"/>
        <item x="652"/>
        <item x="653"/>
        <item x="654"/>
        <item x="655"/>
        <item x="656"/>
        <item x="657"/>
        <item x="658"/>
        <item x="659"/>
        <item x="660"/>
        <item x="661"/>
        <item x="662"/>
        <item x="663"/>
        <item x="664"/>
        <item x="665"/>
        <item x="666"/>
        <item x="668"/>
        <item x="669"/>
        <item x="670"/>
        <item x="673"/>
        <item x="674"/>
        <item x="676"/>
        <item x="678"/>
        <item x="679"/>
        <item x="680"/>
        <item x="682"/>
        <item x="683"/>
        <item x="684"/>
        <item x="685"/>
        <item x="688"/>
        <item x="689"/>
        <item x="690"/>
        <item x="691"/>
        <item x="692"/>
        <item x="693"/>
        <item x="694"/>
        <item x="695"/>
        <item x="696"/>
        <item x="697"/>
        <item x="698"/>
        <item x="699"/>
        <item x="700"/>
        <item x="701"/>
        <item x="703"/>
        <item x="704"/>
        <item x="705"/>
        <item x="706"/>
        <item x="707"/>
        <item x="708"/>
        <item x="710"/>
        <item x="711"/>
        <item x="712"/>
        <item x="713"/>
        <item x="714"/>
        <item x="715"/>
        <item x="716"/>
        <item x="717"/>
        <item x="718"/>
        <item x="719"/>
        <item x="720"/>
        <item x="721"/>
        <item x="722"/>
        <item x="723"/>
        <item x="724"/>
        <item x="725"/>
        <item x="727"/>
        <item x="728"/>
        <item x="731"/>
        <item x="732"/>
        <item x="733"/>
        <item x="734"/>
        <item x="735"/>
        <item x="736"/>
        <item x="737"/>
        <item x="738"/>
        <item x="739"/>
        <item x="740"/>
        <item x="741"/>
        <item x="743"/>
        <item x="744"/>
        <item x="745"/>
        <item x="746"/>
        <item x="747"/>
        <item x="748"/>
        <item x="749"/>
        <item x="750"/>
        <item x="751"/>
        <item x="752"/>
        <item x="753"/>
        <item x="754"/>
        <item x="755"/>
        <item x="757"/>
        <item x="758"/>
        <item x="759"/>
        <item x="760"/>
        <item x="761"/>
        <item x="762"/>
        <item x="764"/>
        <item x="765"/>
        <item x="766"/>
        <item x="767"/>
        <item x="768"/>
        <item x="769"/>
        <item x="770"/>
        <item x="771"/>
        <item x="772"/>
        <item x="773"/>
        <item x="774"/>
        <item x="775"/>
        <item x="776"/>
        <item x="777"/>
        <item x="778"/>
        <item x="779"/>
        <item x="780"/>
        <item x="781"/>
        <item x="783"/>
        <item x="784"/>
        <item x="785"/>
        <item x="786"/>
        <item x="787"/>
        <item x="788"/>
        <item x="789"/>
        <item x="790"/>
        <item x="791"/>
        <item x="792"/>
        <item x="796"/>
        <item x="797"/>
        <item x="798"/>
        <item x="799"/>
        <item x="800"/>
        <item x="801"/>
        <item x="802"/>
        <item x="803"/>
        <item x="805"/>
        <item x="806"/>
        <item x="807"/>
        <item x="808"/>
        <item x="809"/>
        <item x="810"/>
        <item x="811"/>
        <item x="812"/>
        <item x="813"/>
        <item x="814"/>
        <item x="815"/>
        <item x="816"/>
        <item x="817"/>
        <item x="819"/>
        <item x="820"/>
        <item x="821"/>
        <item x="822"/>
        <item x="823"/>
        <item x="824"/>
        <item x="825"/>
        <item x="826"/>
        <item x="827"/>
        <item x="828"/>
        <item x="829"/>
        <item x="830"/>
        <item x="831"/>
        <item x="832"/>
        <item x="833"/>
        <item x="834"/>
        <item x="835"/>
        <item x="836"/>
        <item x="837"/>
        <item x="838"/>
        <item x="839"/>
        <item x="840"/>
        <item x="841"/>
        <item x="843"/>
        <item x="844"/>
        <item x="845"/>
        <item x="846"/>
        <item x="847"/>
        <item x="848"/>
        <item x="849"/>
        <item x="850"/>
        <item x="851"/>
        <item x="852"/>
        <item x="853"/>
        <item x="854"/>
        <item x="855"/>
        <item x="856"/>
        <item x="858"/>
        <item x="859"/>
        <item x="860"/>
        <item x="861"/>
        <item x="862"/>
        <item x="864"/>
        <item x="865"/>
        <item x="866"/>
        <item x="867"/>
        <item x="868"/>
        <item x="869"/>
        <item x="870"/>
        <item x="871"/>
        <item x="872"/>
        <item x="873"/>
        <item x="874"/>
        <item x="876"/>
        <item x="877"/>
        <item x="878"/>
        <item x="879"/>
        <item x="880"/>
        <item x="881"/>
        <item x="882"/>
        <item x="883"/>
        <item x="884"/>
        <item x="886"/>
        <item x="887"/>
        <item x="888"/>
        <item x="889"/>
        <item x="891"/>
        <item x="892"/>
        <item x="893"/>
        <item x="894"/>
        <item x="895"/>
        <item x="896"/>
        <item x="897"/>
        <item x="898"/>
        <item x="899"/>
        <item x="900"/>
        <item x="901"/>
        <item x="902"/>
        <item x="903"/>
        <item x="904"/>
        <item x="905"/>
        <item x="906"/>
        <item x="907"/>
        <item x="909"/>
        <item x="910"/>
        <item x="911"/>
        <item x="912"/>
        <item x="913"/>
        <item x="914"/>
        <item x="915"/>
        <item t="default"/>
      </items>
    </pivotField>
    <pivotField axis="axisPage" showAll="0">
      <items count="2">
        <item x="0"/>
        <item t="default"/>
      </items>
    </pivotField>
    <pivotField dataField="1" showAll="0"/>
    <pivotField dataField="1" showAll="0"/>
  </pivotFields>
  <rowFields count="1">
    <field x="2"/>
  </rowFields>
  <rowItems count="60">
    <i>
      <x/>
    </i>
    <i>
      <x v="1"/>
    </i>
    <i>
      <x v="4"/>
    </i>
    <i>
      <x v="5"/>
    </i>
    <i>
      <x v="6"/>
    </i>
    <i>
      <x v="7"/>
    </i>
    <i>
      <x v="8"/>
    </i>
    <i>
      <x v="9"/>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7"/>
    </i>
    <i>
      <x v="49"/>
    </i>
    <i>
      <x v="50"/>
    </i>
    <i>
      <x v="51"/>
    </i>
    <i>
      <x v="52"/>
    </i>
    <i>
      <x v="53"/>
    </i>
    <i>
      <x v="55"/>
    </i>
    <i>
      <x v="56"/>
    </i>
    <i>
      <x v="57"/>
    </i>
    <i>
      <x v="60"/>
    </i>
    <i>
      <x v="62"/>
    </i>
    <i>
      <x v="63"/>
    </i>
    <i>
      <x v="64"/>
    </i>
    <i>
      <x v="65"/>
    </i>
    <i>
      <x v="66"/>
    </i>
    <i>
      <x v="67"/>
    </i>
    <i>
      <x v="68"/>
    </i>
    <i t="grand">
      <x/>
    </i>
  </rowItems>
  <colFields count="2">
    <field x="4"/>
    <field x="-2"/>
  </colFields>
  <colItems count="14">
    <i>
      <x/>
      <x/>
    </i>
    <i r="1" i="1">
      <x v="1"/>
    </i>
    <i>
      <x v="2"/>
      <x/>
    </i>
    <i r="1" i="1">
      <x v="1"/>
    </i>
    <i>
      <x v="3"/>
      <x/>
    </i>
    <i r="1" i="1">
      <x v="1"/>
    </i>
    <i>
      <x v="4"/>
      <x/>
    </i>
    <i r="1" i="1">
      <x v="1"/>
    </i>
    <i>
      <x v="6"/>
      <x/>
    </i>
    <i r="1" i="1">
      <x v="1"/>
    </i>
    <i>
      <x v="7"/>
      <x/>
    </i>
    <i r="1" i="1">
      <x v="1"/>
    </i>
    <i>
      <x v="8"/>
      <x/>
    </i>
    <i r="1" i="1">
      <x v="1"/>
    </i>
  </colItems>
  <pageFields count="2">
    <pageField fld="5" hier="-1"/>
    <pageField fld="6" hier="-1"/>
  </pageFields>
  <dataFields count="2">
    <dataField name="Sum of Valor" fld="7" baseField="0" baseItem="0"/>
    <dataField name="Sum of Saldo" fld="8"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11" applyNumberFormats="0" applyBorderFormats="0" applyFontFormats="0" applyPatternFormats="0" applyAlignmentFormats="0" applyWidthHeightFormats="1" dataCaption="Values" updatedVersion="7" minRefreshableVersion="3" useAutoFormatting="1" rowGrandTotals="0" colGrandTotals="0" itemPrintTitles="1" createdVersion="6" indent="0" outline="1" outlineData="1" multipleFieldFilters="0" chartFormat="1">
  <location ref="A3:B92" firstHeaderRow="1" firstDataRow="1" firstDataCol="1"/>
  <pivotFields count="9">
    <pivotField axis="axisRow" showAll="0" defaultSubtotal="0">
      <items count="98">
        <item x="0"/>
        <item x="1"/>
        <item x="2"/>
        <item m="1" x="91"/>
        <item x="4"/>
        <item x="5"/>
        <item x="6"/>
        <item x="7"/>
        <item x="8"/>
        <item x="10"/>
        <item x="11"/>
        <item x="12"/>
        <item x="13"/>
        <item m="1" x="93"/>
        <item x="14"/>
        <item x="15"/>
        <item x="16"/>
        <item x="17"/>
        <item x="18"/>
        <item x="19"/>
        <item x="20"/>
        <item x="21"/>
        <item x="22"/>
        <item x="23"/>
        <item x="24"/>
        <item x="25"/>
        <item x="26"/>
        <item x="27"/>
        <item x="28"/>
        <item x="29"/>
        <item x="30"/>
        <item x="31"/>
        <item x="32"/>
        <item x="33"/>
        <item x="34"/>
        <item x="35"/>
        <item x="36"/>
        <item x="38"/>
        <item x="39"/>
        <item x="40"/>
        <item x="42"/>
        <item x="43"/>
        <item x="44"/>
        <item x="45"/>
        <item x="46"/>
        <item x="48"/>
        <item x="49"/>
        <item x="50"/>
        <item x="51"/>
        <item x="52"/>
        <item x="53"/>
        <item x="54"/>
        <item x="55"/>
        <item x="56"/>
        <item x="59"/>
        <item x="60"/>
        <item x="61"/>
        <item x="62"/>
        <item x="63"/>
        <item x="64"/>
        <item m="1" x="96"/>
        <item x="66"/>
        <item x="67"/>
        <item x="68"/>
        <item x="69"/>
        <item x="70"/>
        <item x="71"/>
        <item x="72"/>
        <item x="73"/>
        <item x="74"/>
        <item x="76"/>
        <item x="77"/>
        <item x="78"/>
        <item x="80"/>
        <item m="1" x="92"/>
        <item x="81"/>
        <item m="1" x="95"/>
        <item x="83"/>
        <item x="84"/>
        <item m="1" x="90"/>
        <item m="1" x="97"/>
        <item x="87"/>
        <item x="88"/>
        <item m="1" x="94"/>
        <item m="1" x="89"/>
        <item x="57"/>
        <item x="65"/>
        <item x="82"/>
        <item x="9"/>
        <item x="37"/>
        <item x="41"/>
        <item x="47"/>
        <item x="58"/>
        <item x="75"/>
        <item x="79"/>
        <item x="85"/>
        <item x="3"/>
        <item x="86"/>
      </items>
    </pivotField>
    <pivotField subtotalTop="0" showAll="0" defaultSubtotal="0"/>
    <pivotField showAll="0" defaultSubtotal="0"/>
    <pivotField showAll="0" defaultSubtotal="0"/>
    <pivotField numFmtId="44" subtotalTop="0" showAll="0" defaultSubtotal="0"/>
    <pivotField showAll="0" defaultSubtotal="0"/>
    <pivotField subtotalTop="0" showAll="0" defaultSubtotal="0"/>
    <pivotField showAll="0" defaultSubtotal="0"/>
    <pivotField dataField="1" showAll="0" defaultSubtotal="0"/>
  </pivotFields>
  <rowFields count="1">
    <field x="0"/>
  </rowFields>
  <rowItems count="89">
    <i>
      <x/>
    </i>
    <i>
      <x v="1"/>
    </i>
    <i>
      <x v="2"/>
    </i>
    <i>
      <x v="4"/>
    </i>
    <i>
      <x v="5"/>
    </i>
    <i>
      <x v="6"/>
    </i>
    <i>
      <x v="7"/>
    </i>
    <i>
      <x v="8"/>
    </i>
    <i>
      <x v="9"/>
    </i>
    <i>
      <x v="10"/>
    </i>
    <i>
      <x v="11"/>
    </i>
    <i>
      <x v="12"/>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1"/>
    </i>
    <i>
      <x v="62"/>
    </i>
    <i>
      <x v="63"/>
    </i>
    <i>
      <x v="64"/>
    </i>
    <i>
      <x v="65"/>
    </i>
    <i>
      <x v="66"/>
    </i>
    <i>
      <x v="67"/>
    </i>
    <i>
      <x v="68"/>
    </i>
    <i>
      <x v="69"/>
    </i>
    <i>
      <x v="70"/>
    </i>
    <i>
      <x v="71"/>
    </i>
    <i>
      <x v="72"/>
    </i>
    <i>
      <x v="73"/>
    </i>
    <i>
      <x v="75"/>
    </i>
    <i>
      <x v="77"/>
    </i>
    <i>
      <x v="78"/>
    </i>
    <i>
      <x v="81"/>
    </i>
    <i>
      <x v="82"/>
    </i>
    <i>
      <x v="85"/>
    </i>
    <i>
      <x v="86"/>
    </i>
    <i>
      <x v="87"/>
    </i>
    <i>
      <x v="88"/>
    </i>
    <i>
      <x v="89"/>
    </i>
    <i>
      <x v="90"/>
    </i>
    <i>
      <x v="91"/>
    </i>
    <i>
      <x v="92"/>
    </i>
    <i>
      <x v="93"/>
    </i>
    <i>
      <x v="94"/>
    </i>
    <i>
      <x v="95"/>
    </i>
    <i>
      <x v="96"/>
    </i>
    <i>
      <x v="97"/>
    </i>
  </rowItems>
  <colItems count="1">
    <i/>
  </colItems>
  <dataFields count="1">
    <dataField name="Sum of % Utilizado" fld="8" baseField="0" baseItem="0"/>
  </dataField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2" cacheId="8"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2">
  <location ref="A3:J65" firstHeaderRow="1" firstDataRow="2" firstDataCol="1"/>
  <pivotFields count="9">
    <pivotField showAll="0"/>
    <pivotField showAll="0"/>
    <pivotField axis="axisRow" showAll="0">
      <items count="70">
        <item x="54"/>
        <item x="4"/>
        <item m="1" x="61"/>
        <item x="0"/>
        <item x="59"/>
        <item x="44"/>
        <item x="7"/>
        <item x="20"/>
        <item x="51"/>
        <item x="23"/>
        <item m="1" x="63"/>
        <item x="5"/>
        <item x="19"/>
        <item x="9"/>
        <item x="11"/>
        <item x="37"/>
        <item x="10"/>
        <item x="28"/>
        <item x="30"/>
        <item x="57"/>
        <item x="47"/>
        <item x="50"/>
        <item x="56"/>
        <item x="21"/>
        <item x="1"/>
        <item x="35"/>
        <item x="48"/>
        <item x="53"/>
        <item m="1" x="65"/>
        <item x="13"/>
        <item x="26"/>
        <item x="27"/>
        <item x="38"/>
        <item x="52"/>
        <item x="31"/>
        <item x="42"/>
        <item x="12"/>
        <item x="24"/>
        <item x="14"/>
        <item x="6"/>
        <item x="16"/>
        <item x="8"/>
        <item x="29"/>
        <item x="41"/>
        <item x="3"/>
        <item x="43"/>
        <item m="1" x="67"/>
        <item x="33"/>
        <item m="1" x="60"/>
        <item x="39"/>
        <item x="49"/>
        <item x="32"/>
        <item x="40"/>
        <item x="36"/>
        <item m="1" x="62"/>
        <item x="45"/>
        <item x="55"/>
        <item x="46"/>
        <item m="1" x="64"/>
        <item m="1" x="68"/>
        <item x="58"/>
        <item m="1" x="66"/>
        <item x="22"/>
        <item x="18"/>
        <item x="15"/>
        <item x="34"/>
        <item x="17"/>
        <item x="2"/>
        <item x="25"/>
        <item t="default"/>
      </items>
    </pivotField>
    <pivotField showAll="0" defaultSubtotal="0"/>
    <pivotField axis="axisCol" showAll="0">
      <items count="12">
        <item x="0"/>
        <item m="1" x="10"/>
        <item x="1"/>
        <item x="3"/>
        <item x="5"/>
        <item x="7"/>
        <item x="4"/>
        <item x="6"/>
        <item x="2"/>
        <item m="1" x="8"/>
        <item m="1" x="9"/>
        <item t="default"/>
      </items>
    </pivotField>
    <pivotField showAll="0"/>
    <pivotField showAll="0"/>
    <pivotField dataField="1" showAll="0"/>
    <pivotField showAll="0"/>
  </pivotFields>
  <rowFields count="1">
    <field x="2"/>
  </rowFields>
  <rowItems count="61">
    <i>
      <x/>
    </i>
    <i>
      <x v="1"/>
    </i>
    <i>
      <x v="3"/>
    </i>
    <i>
      <x v="4"/>
    </i>
    <i>
      <x v="5"/>
    </i>
    <i>
      <x v="6"/>
    </i>
    <i>
      <x v="7"/>
    </i>
    <i>
      <x v="8"/>
    </i>
    <i>
      <x v="9"/>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7"/>
    </i>
    <i>
      <x v="49"/>
    </i>
    <i>
      <x v="50"/>
    </i>
    <i>
      <x v="51"/>
    </i>
    <i>
      <x v="52"/>
    </i>
    <i>
      <x v="53"/>
    </i>
    <i>
      <x v="55"/>
    </i>
    <i>
      <x v="56"/>
    </i>
    <i>
      <x v="57"/>
    </i>
    <i>
      <x v="60"/>
    </i>
    <i>
      <x v="62"/>
    </i>
    <i>
      <x v="63"/>
    </i>
    <i>
      <x v="64"/>
    </i>
    <i>
      <x v="65"/>
    </i>
    <i>
      <x v="66"/>
    </i>
    <i>
      <x v="67"/>
    </i>
    <i>
      <x v="68"/>
    </i>
    <i t="grand">
      <x/>
    </i>
  </rowItems>
  <colFields count="1">
    <field x="4"/>
  </colFields>
  <colItems count="9">
    <i>
      <x/>
    </i>
    <i>
      <x v="2"/>
    </i>
    <i>
      <x v="3"/>
    </i>
    <i>
      <x v="4"/>
    </i>
    <i>
      <x v="5"/>
    </i>
    <i>
      <x v="6"/>
    </i>
    <i>
      <x v="7"/>
    </i>
    <i>
      <x v="8"/>
    </i>
    <i t="grand">
      <x/>
    </i>
  </colItems>
  <dataFields count="1">
    <dataField name="Sum of Valor" fld="7" baseField="0" baseItem="0"/>
  </dataFields>
  <chartFormats count="8">
    <chartFormat chart="0" format="0" series="1">
      <pivotArea type="data" outline="0" fieldPosition="0">
        <references count="2">
          <reference field="4294967294" count="1" selected="0">
            <x v="0"/>
          </reference>
          <reference field="4" count="1" selected="0">
            <x v="0"/>
          </reference>
        </references>
      </pivotArea>
    </chartFormat>
    <chartFormat chart="0" format="1" series="1">
      <pivotArea type="data" outline="0" fieldPosition="0">
        <references count="2">
          <reference field="4294967294" count="1" selected="0">
            <x v="0"/>
          </reference>
          <reference field="4" count="1" selected="0">
            <x v="1"/>
          </reference>
        </references>
      </pivotArea>
    </chartFormat>
    <chartFormat chart="0" format="2" series="1">
      <pivotArea type="data" outline="0" fieldPosition="0">
        <references count="2">
          <reference field="4294967294" count="1" selected="0">
            <x v="0"/>
          </reference>
          <reference field="4" count="1" selected="0">
            <x v="2"/>
          </reference>
        </references>
      </pivotArea>
    </chartFormat>
    <chartFormat chart="0" format="3" series="1">
      <pivotArea type="data" outline="0" fieldPosition="0">
        <references count="2">
          <reference field="4294967294" count="1" selected="0">
            <x v="0"/>
          </reference>
          <reference field="4" count="1" selected="0">
            <x v="3"/>
          </reference>
        </references>
      </pivotArea>
    </chartFormat>
    <chartFormat chart="0" format="4" series="1">
      <pivotArea type="data" outline="0" fieldPosition="0">
        <references count="2">
          <reference field="4294967294" count="1" selected="0">
            <x v="0"/>
          </reference>
          <reference field="4" count="1" selected="0">
            <x v="4"/>
          </reference>
        </references>
      </pivotArea>
    </chartFormat>
    <chartFormat chart="0" format="6" series="1">
      <pivotArea type="data" outline="0" fieldPosition="0">
        <references count="2">
          <reference field="4294967294" count="1" selected="0">
            <x v="0"/>
          </reference>
          <reference field="4" count="1" selected="0">
            <x v="5"/>
          </reference>
        </references>
      </pivotArea>
    </chartFormat>
    <chartFormat chart="0" format="7" series="1">
      <pivotArea type="data" outline="0" fieldPosition="0">
        <references count="1">
          <reference field="4294967294" count="1" selected="0">
            <x v="0"/>
          </reference>
        </references>
      </pivotArea>
    </chartFormat>
    <chartFormat chart="0" format="9" series="1">
      <pivotArea type="data" outline="0" fieldPosition="0">
        <references count="2">
          <reference field="4294967294" count="1" selected="0">
            <x v="0"/>
          </reference>
          <reference field="4" count="1" selected="0">
            <x v="6"/>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4" cacheId="8"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A3:AJ105" firstHeaderRow="1" firstDataRow="3" firstDataCol="1"/>
  <pivotFields count="9">
    <pivotField showAll="0"/>
    <pivotField showAll="0"/>
    <pivotField axis="axisRow" showAll="0">
      <items count="70">
        <item sd="0" x="54"/>
        <item sd="0" x="4"/>
        <item sd="0" m="1" x="61"/>
        <item sd="0" x="0"/>
        <item sd="0" x="59"/>
        <item sd="0" x="44"/>
        <item sd="0" x="7"/>
        <item sd="0" x="20"/>
        <item sd="0" x="51"/>
        <item sd="0" x="23"/>
        <item sd="0" m="1" x="63"/>
        <item sd="0" x="5"/>
        <item sd="0" x="19"/>
        <item sd="0" x="9"/>
        <item sd="0" x="11"/>
        <item sd="0" x="37"/>
        <item sd="0" x="10"/>
        <item sd="0" x="28"/>
        <item sd="0" x="30"/>
        <item sd="0" x="57"/>
        <item sd="0" x="47"/>
        <item sd="0" x="50"/>
        <item sd="0" x="56"/>
        <item sd="0" x="21"/>
        <item sd="0" x="1"/>
        <item sd="0" x="35"/>
        <item sd="0" x="48"/>
        <item sd="0" x="53"/>
        <item sd="0" m="1" x="65"/>
        <item sd="0" x="13"/>
        <item sd="0" x="26"/>
        <item sd="0" x="27"/>
        <item sd="0" x="38"/>
        <item sd="0" x="52"/>
        <item sd="0" x="31"/>
        <item sd="0" x="42"/>
        <item sd="0" x="12"/>
        <item sd="0" x="24"/>
        <item sd="0" x="14"/>
        <item sd="0" x="6"/>
        <item sd="0" x="16"/>
        <item sd="0" x="8"/>
        <item sd="0" x="29"/>
        <item sd="0" x="41"/>
        <item sd="0" x="3"/>
        <item sd="0" x="43"/>
        <item sd="0" m="1" x="67"/>
        <item sd="0" x="33"/>
        <item m="1" x="60"/>
        <item sd="0" x="39"/>
        <item sd="0" x="49"/>
        <item sd="0" x="32"/>
        <item sd="0" x="40"/>
        <item sd="0" x="36"/>
        <item sd="0" m="1" x="62"/>
        <item sd="0" x="45"/>
        <item sd="0" x="55"/>
        <item sd="0" x="46"/>
        <item m="1" x="64"/>
        <item m="1" x="68"/>
        <item sd="0" x="58"/>
        <item sd="0" m="1" x="66"/>
        <item sd="0" x="22"/>
        <item sd="0" x="18"/>
        <item sd="0" x="15"/>
        <item sd="0" x="34"/>
        <item x="17"/>
        <item x="2"/>
        <item x="25"/>
        <item t="default"/>
      </items>
    </pivotField>
    <pivotField showAll="0" defaultSubtotal="0"/>
    <pivotField axis="axisCol" showAll="0">
      <items count="12">
        <item sd="0" x="0"/>
        <item m="1" x="10"/>
        <item sd="0" x="1"/>
        <item sd="0" x="3"/>
        <item sd="0" x="5"/>
        <item sd="0" x="7"/>
        <item x="4"/>
        <item sd="0" x="6"/>
        <item sd="0" x="2"/>
        <item m="1" x="8"/>
        <item m="1" x="9"/>
        <item t="default"/>
      </items>
    </pivotField>
    <pivotField axis="axisRow" multipleItemSelectionAllowed="1" showAll="0">
      <items count="3992">
        <item x="916"/>
        <item m="1" x="1361"/>
        <item m="1" x="2769"/>
        <item m="1" x="1651"/>
        <item m="1" x="2069"/>
        <item m="1" x="2371"/>
        <item m="1" x="1049"/>
        <item m="1" x="1713"/>
        <item m="1" x="1968"/>
        <item m="1" x="1866"/>
        <item m="1" x="3803"/>
        <item m="1" x="3645"/>
        <item m="1" x="1009"/>
        <item m="1" x="3301"/>
        <item m="1" x="2403"/>
        <item m="1" x="2508"/>
        <item m="1" x="2902"/>
        <item m="1" x="1845"/>
        <item m="1" x="1880"/>
        <item m="1" x="960"/>
        <item m="1" x="1300"/>
        <item m="1" x="3324"/>
        <item m="1" x="1358"/>
        <item m="1" x="1122"/>
        <item m="1" x="1528"/>
        <item m="1" x="3870"/>
        <item m="1" x="3084"/>
        <item m="1" x="2114"/>
        <item m="1" x="2874"/>
        <item m="1" x="2303"/>
        <item m="1" x="1829"/>
        <item m="1" x="2438"/>
        <item m="1" x="1571"/>
        <item m="1" x="2753"/>
        <item m="1" x="3688"/>
        <item m="1" x="2923"/>
        <item m="1" x="1753"/>
        <item m="1" x="2624"/>
        <item m="1" x="3573"/>
        <item m="1" x="1754"/>
        <item m="1" x="3339"/>
        <item m="1" x="1868"/>
        <item m="1" x="3680"/>
        <item m="1" x="2482"/>
        <item m="1" x="2154"/>
        <item m="1" x="2989"/>
        <item m="1" x="3525"/>
        <item m="1" x="1068"/>
        <item m="1" x="2550"/>
        <item m="1" x="1304"/>
        <item m="1" x="2382"/>
        <item m="1" x="2956"/>
        <item m="1" x="1683"/>
        <item m="1" x="1107"/>
        <item m="1" x="1799"/>
        <item m="1" x="3010"/>
        <item m="1" x="3319"/>
        <item m="1" x="2102"/>
        <item m="1" x="3298"/>
        <item m="1" x="2722"/>
        <item m="1" x="3963"/>
        <item m="1" x="3490"/>
        <item m="1" x="1436"/>
        <item m="1" x="1857"/>
        <item m="1" x="3956"/>
        <item m="1" x="2022"/>
        <item m="1" x="2851"/>
        <item m="1" x="2501"/>
        <item m="1" x="1894"/>
        <item m="1" x="1163"/>
        <item m="1" x="2672"/>
        <item m="1" x="1169"/>
        <item m="1" x="1703"/>
        <item m="1" x="2057"/>
        <item m="1" x="3248"/>
        <item m="1" x="2525"/>
        <item m="1" x="3241"/>
        <item m="1" x="1128"/>
        <item m="1" x="3260"/>
        <item m="1" x="2684"/>
        <item m="1" x="2042"/>
        <item m="1" x="3120"/>
        <item m="1" x="1693"/>
        <item m="1" x="2176"/>
        <item m="1" x="3585"/>
        <item m="1" x="2423"/>
        <item m="1" x="3738"/>
        <item m="1" x="3174"/>
        <item m="1" x="3713"/>
        <item m="1" x="3139"/>
        <item m="1" x="2603"/>
        <item m="1" x="2867"/>
        <item m="1" x="2352"/>
        <item m="1" x="3964"/>
        <item m="1" x="3891"/>
        <item m="1" x="2227"/>
        <item m="1" x="2127"/>
        <item m="1" x="3689"/>
        <item m="1" x="3969"/>
        <item m="1" x="956"/>
        <item m="1" x="2323"/>
        <item m="1" x="3371"/>
        <item m="1" x="2025"/>
        <item m="1" x="3625"/>
        <item m="1" x="1764"/>
        <item m="1" x="1610"/>
        <item m="1" x="3760"/>
        <item m="1" x="2781"/>
        <item m="1" x="3604"/>
        <item m="1" x="3243"/>
        <item m="1" x="1044"/>
        <item m="1" x="2765"/>
        <item m="1" x="932"/>
        <item m="1" x="1701"/>
        <item m="1" x="1299"/>
        <item m="1" x="3957"/>
        <item m="1" x="1466"/>
        <item m="1" x="3654"/>
        <item m="1" x="1645"/>
        <item m="1" x="2375"/>
        <item m="1" x="2585"/>
        <item m="1" x="1373"/>
        <item m="1" x="2905"/>
        <item m="1" x="1759"/>
        <item m="1" x="1786"/>
        <item m="1" x="1203"/>
        <item m="1" x="3072"/>
        <item m="1" x="2208"/>
        <item m="1" x="1376"/>
        <item m="1" x="1709"/>
        <item m="1" x="1614"/>
        <item m="1" x="3380"/>
        <item m="1" x="1038"/>
        <item m="1" x="1180"/>
        <item m="1" x="1162"/>
        <item m="1" x="2013"/>
        <item m="1" x="2062"/>
        <item m="1" x="3853"/>
        <item m="1" x="2839"/>
        <item m="1" x="2309"/>
        <item m="1" x="2759"/>
        <item m="1" x="3379"/>
        <item m="1" x="1410"/>
        <item m="1" x="3761"/>
        <item m="1" x="1954"/>
        <item m="1" x="3310"/>
        <item m="1" x="3217"/>
        <item m="1" x="1269"/>
        <item m="1" x="1154"/>
        <item m="1" x="3165"/>
        <item m="1" x="1032"/>
        <item m="1" x="2739"/>
        <item m="1" x="1007"/>
        <item m="1" x="1711"/>
        <item m="1" x="1471"/>
        <item m="1" x="2702"/>
        <item m="1" x="3098"/>
        <item m="1" x="3517"/>
        <item m="1" x="2174"/>
        <item m="1" x="931"/>
        <item m="1" x="2757"/>
        <item m="1" x="1707"/>
        <item m="1" x="2027"/>
        <item m="1" x="3086"/>
        <item m="1" x="3759"/>
        <item m="1" x="1434"/>
        <item m="1" x="1192"/>
        <item m="1" x="3762"/>
        <item m="1" x="1539"/>
        <item m="1" x="3555"/>
        <item m="1" x="2746"/>
        <item m="1" x="1344"/>
        <item m="1" x="3541"/>
        <item m="1" x="3752"/>
        <item m="1" x="1202"/>
        <item m="1" x="967"/>
        <item m="1" x="2008"/>
        <item m="1" x="1750"/>
        <item m="1" x="1732"/>
        <item x="153"/>
        <item x="794"/>
        <item x="804"/>
        <item m="1" x="3892"/>
        <item m="1" x="1588"/>
        <item m="1" x="1823"/>
        <item m="1" x="2771"/>
        <item x="160"/>
        <item m="1" x="3926"/>
        <item m="1" x="3317"/>
        <item m="1" x="1496"/>
        <item m="1" x="2495"/>
        <item m="1" x="2796"/>
        <item m="1" x="2000"/>
        <item m="1" x="1573"/>
        <item m="1" x="2761"/>
        <item m="1" x="1791"/>
        <item m="1" x="3448"/>
        <item m="1" x="1830"/>
        <item m="1" x="3415"/>
        <item m="1" x="2714"/>
        <item m="1" x="3058"/>
        <item m="1" x="2990"/>
        <item m="1" x="2663"/>
        <item m="1" x="1951"/>
        <item m="1" x="1696"/>
        <item m="1" x="3939"/>
        <item m="1" x="1458"/>
        <item m="1" x="2137"/>
        <item m="1" x="3845"/>
        <item m="1" x="1084"/>
        <item m="1" x="2601"/>
        <item m="1" x="2580"/>
        <item m="1" x="1274"/>
        <item m="1" x="3772"/>
        <item m="1" x="3227"/>
        <item m="1" x="3336"/>
        <item m="1" x="2800"/>
        <item m="1" x="2984"/>
        <item m="1" x="1949"/>
        <item m="1" x="2277"/>
        <item m="1" x="1302"/>
        <item x="26"/>
        <item m="1" x="2260"/>
        <item m="1" x="1308"/>
        <item x="25"/>
        <item m="1" x="2301"/>
        <item m="1" x="1476"/>
        <item m="1" x="2901"/>
        <item m="1" x="3385"/>
        <item m="1" x="1275"/>
        <item m="1" x="2768"/>
        <item m="1" x="3378"/>
        <item m="1" x="1039"/>
        <item m="1" x="1501"/>
        <item m="1" x="2731"/>
        <item m="1" x="1946"/>
        <item m="1" x="3545"/>
        <item m="1" x="1563"/>
        <item m="1" x="3236"/>
        <item x="136"/>
        <item m="1" x="3977"/>
        <item m="1" x="2527"/>
        <item m="1" x="987"/>
        <item x="589"/>
        <item m="1" x="2830"/>
        <item m="1" x="1439"/>
        <item m="1" x="2966"/>
        <item m="1" x="1748"/>
        <item x="55"/>
        <item x="58"/>
        <item m="1" x="2889"/>
        <item m="1" x="3099"/>
        <item m="1" x="2733"/>
        <item m="1" x="3328"/>
        <item m="1" x="2108"/>
        <item m="1" x="1298"/>
        <item m="1" x="3050"/>
        <item m="1" x="2123"/>
        <item m="1" x="3141"/>
        <item m="1" x="2600"/>
        <item m="1" x="1085"/>
        <item m="1" x="2805"/>
        <item m="1" x="2207"/>
        <item m="1" x="3640"/>
        <item m="1" x="2518"/>
        <item m="1" x="2713"/>
        <item m="1" x="2491"/>
        <item m="1" x="2204"/>
        <item m="1" x="3864"/>
        <item m="1" x="2097"/>
        <item m="1" x="3843"/>
        <item m="1" x="1385"/>
        <item m="1" x="3242"/>
        <item m="1" x="2182"/>
        <item m="1" x="1782"/>
        <item m="1" x="3902"/>
        <item m="1" x="1245"/>
        <item m="1" x="3656"/>
        <item m="1" x="3040"/>
        <item m="1" x="2397"/>
        <item m="1" x="2442"/>
        <item m="1" x="3835"/>
        <item m="1" x="1574"/>
        <item m="1" x="3288"/>
        <item m="1" x="3508"/>
        <item m="1" x="2118"/>
        <item m="1" x="1996"/>
        <item m="1" x="3082"/>
        <item m="1" x="2383"/>
        <item m="1" x="2840"/>
        <item m="1" x="1495"/>
        <item m="1" x="2977"/>
        <item m="1" x="2791"/>
        <item m="1" x="1255"/>
        <item m="1" x="3208"/>
        <item m="1" x="3312"/>
        <item x="9"/>
        <item m="1" x="2225"/>
        <item x="7"/>
        <item m="1" x="2807"/>
        <item m="1" x="2269"/>
        <item m="1" x="2276"/>
        <item m="1" x="2678"/>
        <item m="1" x="2630"/>
        <item m="1" x="1478"/>
        <item m="1" x="1743"/>
        <item m="1" x="1557"/>
        <item m="1" x="2078"/>
        <item m="1" x="1356"/>
        <item m="1" x="3869"/>
        <item m="1" x="3125"/>
        <item m="1" x="2413"/>
        <item m="1" x="2662"/>
        <item m="1" x="1736"/>
        <item m="1" x="1335"/>
        <item m="1" x="1567"/>
        <item m="1" x="2594"/>
        <item m="1" x="2261"/>
        <item m="1" x="2810"/>
        <item m="1" x="3848"/>
        <item x="763"/>
        <item x="730"/>
        <item m="1" x="1220"/>
        <item m="1" x="3056"/>
        <item m="1" x="3866"/>
        <item m="1" x="2988"/>
        <item m="1" x="3463"/>
        <item m="1" x="1806"/>
        <item m="1" x="3972"/>
        <item m="1" x="1809"/>
        <item m="1" x="1531"/>
        <item m="1" x="2347"/>
        <item m="1" x="3228"/>
        <item m="1" x="1688"/>
        <item m="1" x="3132"/>
        <item m="1" x="1489"/>
        <item m="1" x="3519"/>
        <item m="1" x="3695"/>
        <item m="1" x="2513"/>
        <item x="203"/>
        <item m="1" x="2711"/>
        <item m="1" x="3465"/>
        <item m="1" x="2291"/>
        <item m="1" x="1795"/>
        <item m="1" x="2794"/>
        <item m="1" x="3601"/>
        <item m="1" x="3303"/>
        <item x="102"/>
        <item m="1" x="1064"/>
        <item m="1" x="2416"/>
        <item m="1" x="1326"/>
        <item m="1" x="1160"/>
        <item m="1" x="3062"/>
        <item m="1" x="2657"/>
        <item x="308"/>
        <item m="1" x="2250"/>
        <item m="1" x="1838"/>
        <item m="1" x="1075"/>
        <item m="1" x="1849"/>
        <item m="1" x="3265"/>
        <item m="1" x="3896"/>
        <item m="1" x="978"/>
        <item m="1" x="3856"/>
        <item m="1" x="1850"/>
        <item m="1" x="1582"/>
        <item m="1" x="2262"/>
        <item m="1" x="3199"/>
        <item m="1" x="1324"/>
        <item m="1" x="2018"/>
        <item m="1" x="2244"/>
        <item m="1" x="1171"/>
        <item m="1" x="1412"/>
        <item m="1" x="2832"/>
        <item m="1" x="2720"/>
        <item m="1" x="3240"/>
        <item m="1" x="1133"/>
        <item m="1" x="3884"/>
        <item m="1" x="1632"/>
        <item m="1" x="1824"/>
        <item m="1" x="2723"/>
        <item x="150"/>
        <item m="1" x="3205"/>
        <item x="473"/>
        <item m="1" x="1279"/>
        <item m="1" x="3150"/>
        <item m="1" x="1638"/>
        <item m="1" x="2060"/>
        <item m="1" x="1120"/>
        <item m="1" x="1594"/>
        <item m="1" x="1365"/>
        <item m="1" x="1931"/>
        <item m="1" x="2180"/>
        <item m="1" x="3889"/>
        <item m="1" x="2939"/>
        <item m="1" x="2233"/>
        <item m="1" x="1168"/>
        <item x="603"/>
        <item m="1" x="3394"/>
        <item m="1" x="3886"/>
        <item x="287"/>
        <item x="588"/>
        <item m="1" x="3707"/>
        <item m="1" x="1969"/>
        <item m="1" x="2679"/>
        <item m="1" x="2576"/>
        <item m="1" x="3365"/>
        <item m="1" x="3008"/>
        <item m="1" x="3094"/>
        <item m="1" x="2936"/>
        <item x="228"/>
        <item m="1" x="2863"/>
        <item m="1" x="1256"/>
        <item m="1" x="1233"/>
        <item m="1" x="3636"/>
        <item m="1" x="1287"/>
        <item m="1" x="3210"/>
        <item m="1" x="3381"/>
        <item m="1" x="3655"/>
        <item m="1" x="2529"/>
        <item m="1" x="2468"/>
        <item m="1" x="2198"/>
        <item m="1" x="2540"/>
        <item m="1" x="2686"/>
        <item m="1" x="2339"/>
        <item m="1" x="1648"/>
        <item m="1" x="3290"/>
        <item m="1" x="922"/>
        <item m="1" x="1765"/>
        <item m="1" x="3429"/>
        <item m="1" x="2886"/>
        <item m="1" x="3479"/>
        <item m="1" x="2682"/>
        <item m="1" x="2880"/>
        <item m="1" x="2628"/>
        <item m="1" x="1912"/>
        <item m="1" x="2157"/>
        <item m="1" x="1677"/>
        <item m="1" x="3273"/>
        <item m="1" x="3282"/>
        <item m="1" x="1942"/>
        <item m="1" x="3057"/>
        <item m="1" x="970"/>
        <item m="1" x="3681"/>
        <item m="1" x="3007"/>
        <item m="1" x="1807"/>
        <item m="1" x="3910"/>
        <item m="1" x="2651"/>
        <item m="1" x="2329"/>
        <item m="1" x="1590"/>
        <item m="1" x="1348"/>
        <item m="1" x="1074"/>
        <item m="1" x="2368"/>
        <item m="1" x="3614"/>
        <item m="1" x="1818"/>
        <item m="1" x="1130"/>
        <item m="1" x="1112"/>
        <item m="1" x="2290"/>
        <item m="1" x="2822"/>
        <item m="1" x="958"/>
        <item m="1" x="2362"/>
        <item m="1" x="1091"/>
        <item m="1" x="990"/>
        <item m="1" x="994"/>
        <item m="1" x="3786"/>
        <item m="1" x="3569"/>
        <item m="1" x="3297"/>
        <item m="1" x="2856"/>
        <item m="1" x="1268"/>
        <item m="1" x="952"/>
        <item m="1" x="1937"/>
        <item m="1" x="3400"/>
        <item m="1" x="1524"/>
        <item m="1" x="3080"/>
        <item m="1" x="3595"/>
        <item m="1" x="1377"/>
        <item m="1" x="3023"/>
        <item m="1" x="2695"/>
        <item x="229"/>
        <item m="1" x="3420"/>
        <item m="1" x="2149"/>
        <item m="1" x="1249"/>
        <item x="81"/>
        <item m="1" x="1642"/>
        <item m="1" x="3255"/>
        <item m="1" x="933"/>
        <item m="1" x="2298"/>
        <item m="1" x="2940"/>
        <item m="1" x="1238"/>
        <item m="1" x="3496"/>
        <item m="1" x="3432"/>
        <item m="1" x="1607"/>
        <item m="1" x="3313"/>
        <item m="1" x="3191"/>
        <item m="1" x="2948"/>
        <item m="1" x="1977"/>
        <item m="1" x="2991"/>
        <item m="1" x="2541"/>
        <item m="1" x="2401"/>
        <item m="1" x="3686"/>
        <item m="1" x="1259"/>
        <item m="1" x="3516"/>
        <item m="1" x="2415"/>
        <item m="1" x="1204"/>
        <item m="1" x="3304"/>
        <item m="1" x="1101"/>
        <item m="1" x="1110"/>
        <item m="1" x="1816"/>
        <item m="1" x="3405"/>
        <item m="1" x="3284"/>
        <item m="1" x="3342"/>
        <item m="1" x="3802"/>
        <item m="1" x="1468"/>
        <item m="1" x="1704"/>
        <item m="1" x="3223"/>
        <item m="1" x="2738"/>
        <item m="1" x="2787"/>
        <item m="1" x="3945"/>
        <item m="1" x="1251"/>
        <item m="1" x="3215"/>
        <item m="1" x="1884"/>
        <item m="1" x="1653"/>
        <item m="1" x="1047"/>
        <item m="1" x="928"/>
        <item m="1" x="3016"/>
        <item m="1" x="1170"/>
        <item m="1" x="3414"/>
        <item m="1" x="2184"/>
        <item m="1" x="1595"/>
        <item m="1" x="1569"/>
        <item m="1" x="3948"/>
        <item m="1" x="1336"/>
        <item m="1" x="3219"/>
        <item m="1" x="2931"/>
        <item m="1" x="3539"/>
        <item m="1" x="2232"/>
        <item m="1" x="3347"/>
        <item m="1" x="2275"/>
        <item m="1" x="2148"/>
        <item m="1" x="1963"/>
        <item m="1" x="2446"/>
        <item m="1" x="3445"/>
        <item m="1" x="1015"/>
        <item m="1" x="3612"/>
        <item m="1" x="1847"/>
        <item m="1" x="2469"/>
        <item m="1" x="3142"/>
        <item m="1" x="3818"/>
        <item m="1" x="2806"/>
        <item m="1" x="3757"/>
        <item m="1" x="2748"/>
        <item m="1" x="1297"/>
        <item m="1" x="3567"/>
        <item m="1" x="1681"/>
        <item m="1" x="2121"/>
        <item m="1" x="2481"/>
        <item m="1" x="3382"/>
        <item m="1" x="3318"/>
        <item m="1" x="1756"/>
        <item m="1" x="1984"/>
        <item m="1" x="3882"/>
        <item m="1" x="3384"/>
        <item m="1" x="2489"/>
        <item m="1" x="2254"/>
        <item m="1" x="3923"/>
        <item m="1" x="3346"/>
        <item m="1" x="1415"/>
        <item m="1" x="3088"/>
        <item m="1" x="2462"/>
        <item m="1" x="1680"/>
        <item x="6"/>
        <item m="1" x="1077"/>
        <item m="1" x="2622"/>
        <item m="1" x="3495"/>
        <item m="1" x="1164"/>
        <item m="1" x="2646"/>
        <item m="1" x="1923"/>
        <item m="1" x="2079"/>
        <item m="1" x="3014"/>
        <item m="1" x="2621"/>
        <item m="1" x="3511"/>
        <item m="1" x="3370"/>
        <item m="1" x="1542"/>
        <item m="1" x="3836"/>
        <item m="1" x="3927"/>
        <item m="1" x="2316"/>
        <item m="1" x="3610"/>
        <item m="1" x="2842"/>
        <item m="1" x="2010"/>
        <item m="1" x="2019"/>
        <item m="1" x="2945"/>
        <item m="1" x="3359"/>
        <item m="1" x="2934"/>
        <item m="1" x="1226"/>
        <item m="1" x="3901"/>
        <item m="1" x="2632"/>
        <item m="1" x="3411"/>
        <item m="1" x="3684"/>
        <item m="1" x="3659"/>
        <item m="1" x="1540"/>
        <item m="1" x="2823"/>
        <item m="1" x="3334"/>
        <item m="1" x="1599"/>
        <item m="1" x="1659"/>
        <item m="1" x="1860"/>
        <item m="1" x="3307"/>
        <item m="1" x="3862"/>
        <item m="1" x="1546"/>
        <item m="1" x="2166"/>
        <item m="1" x="1176"/>
        <item m="1" x="1031"/>
        <item m="1" x="1629"/>
        <item m="1" x="1003"/>
        <item m="1" x="3651"/>
        <item m="1" x="3478"/>
        <item m="1" x="2471"/>
        <item m="1" x="3446"/>
        <item m="1" x="1906"/>
        <item m="1" x="3546"/>
        <item m="1" x="1760"/>
        <item m="1" x="1718"/>
        <item m="1" x="2431"/>
        <item x="352"/>
        <item m="1" x="3143"/>
        <item m="1" x="1451"/>
        <item m="1" x="1592"/>
        <item m="1" x="1695"/>
        <item m="1" x="1460"/>
        <item m="1" x="1534"/>
        <item m="1" x="3350"/>
        <item m="1" x="946"/>
        <item m="1" x="2559"/>
        <item m="1" x="2853"/>
        <item m="1" x="2724"/>
        <item m="1" x="3211"/>
        <item m="1" x="1102"/>
        <item m="1" x="2935"/>
        <item m="1" x="3031"/>
        <item m="1" x="2426"/>
        <item m="1" x="3690"/>
        <item m="1" x="1684"/>
        <item m="1" x="1052"/>
        <item m="1" x="1889"/>
        <item m="1" x="2716"/>
        <item m="1" x="924"/>
        <item m="1" x="2169"/>
        <item m="1" x="1613"/>
        <item m="1" x="3468"/>
        <item m="1" x="1145"/>
        <item m="1" x="2307"/>
        <item m="1" x="2449"/>
        <item m="1" x="2752"/>
        <item m="1" x="3515"/>
        <item m="1" x="3353"/>
        <item m="1" x="2200"/>
        <item m="1" x="3177"/>
        <item m="1" x="3079"/>
        <item m="1" x="3470"/>
        <item m="1" x="2726"/>
        <item m="1" x="2402"/>
        <item m="1" x="1322"/>
        <item m="1" x="3017"/>
        <item m="1" x="2255"/>
        <item m="1" x="2165"/>
        <item m="1" x="2826"/>
        <item m="1" x="2098"/>
        <item m="1" x="3602"/>
        <item m="1" x="1623"/>
        <item m="1" x="1425"/>
        <item m="1" x="3952"/>
        <item m="1" x="1674"/>
        <item m="1" x="3838"/>
        <item m="1" x="1142"/>
        <item m="1" x="1869"/>
        <item m="1" x="2190"/>
        <item m="1" x="1136"/>
        <item m="1" x="2992"/>
        <item m="1" x="1221"/>
        <item m="1" x="2063"/>
        <item m="1" x="3387"/>
        <item m="1" x="2128"/>
        <item m="1" x="2728"/>
        <item m="1" x="1953"/>
        <item m="1" x="2896"/>
        <item m="1" x="2677"/>
        <item m="1" x="3195"/>
        <item m="1" x="3368"/>
        <item m="1" x="2049"/>
        <item m="1" x="972"/>
        <item m="1" x="1822"/>
        <item m="1" x="3605"/>
        <item m="1" x="2814"/>
        <item m="1" x="3149"/>
        <item m="1" x="1334"/>
        <item m="1" x="2949"/>
        <item m="1" x="3728"/>
        <item m="1" x="1099"/>
        <item m="1" x="3354"/>
        <item m="1" x="2479"/>
        <item m="1" x="2216"/>
        <item m="1" x="2819"/>
        <item m="1" x="2533"/>
        <item m="1" x="1016"/>
        <item m="1" x="1939"/>
        <item m="1" x="944"/>
        <item m="1" x="2155"/>
        <item m="1" x="1194"/>
        <item m="1" x="2075"/>
        <item m="1" x="2054"/>
        <item m="1" x="1604"/>
        <item m="1" x="3626"/>
        <item m="1" x="1278"/>
        <item m="1" x="3163"/>
        <item m="1" x="3466"/>
        <item m="1" x="1789"/>
        <item m="1" x="1263"/>
        <item m="1" x="1840"/>
        <item m="1" x="3064"/>
        <item m="1" x="1548"/>
        <item m="1" x="921"/>
        <item m="1" x="1635"/>
        <item m="1" x="2483"/>
        <item m="1" x="3128"/>
        <item m="1" x="3502"/>
        <item m="1" x="1976"/>
        <item m="1" x="3270"/>
        <item m="1" x="3302"/>
        <item m="1" x="3192"/>
        <item m="1" x="1936"/>
        <item m="1" x="2326"/>
        <item m="1" x="1318"/>
        <item m="1" x="2197"/>
        <item x="268"/>
        <item m="1" x="3649"/>
        <item m="1" x="2572"/>
        <item m="1" x="3748"/>
        <item m="1" x="1029"/>
        <item m="1" x="1577"/>
        <item m="1" x="1004"/>
        <item m="1" x="1316"/>
        <item x="43"/>
        <item m="1" x="2466"/>
        <item m="1" x="3635"/>
        <item m="1" x="2785"/>
        <item m="1" x="1920"/>
        <item m="1" x="3043"/>
        <item m="1" x="1314"/>
        <item m="1" x="3074"/>
        <item m="1" x="1668"/>
        <item m="1" x="3723"/>
        <item m="1" x="1486"/>
        <item m="1" x="1602"/>
        <item m="1" x="3930"/>
        <item m="1" x="1521"/>
        <item m="1" x="1116"/>
        <item m="1" x="2376"/>
        <item m="1" x="3981"/>
        <item m="1" x="3920"/>
        <item m="1" x="2221"/>
        <item m="1" x="996"/>
        <item m="1" x="1338"/>
        <item m="1" x="3797"/>
        <item m="1" x="1149"/>
        <item m="1" x="1010"/>
        <item m="1" x="1506"/>
        <item m="1" x="985"/>
        <item m="1" x="2730"/>
        <item m="1" x="1844"/>
        <item m="1" x="1402"/>
        <item m="1" x="1598"/>
        <item m="1" x="3646"/>
        <item m="1" x="3097"/>
        <item m="1" x="2381"/>
        <item m="1" x="3947"/>
        <item m="1" x="3756"/>
        <item m="1" x="1893"/>
        <item m="1" x="1708"/>
        <item m="1" x="3787"/>
        <item m="1" x="1895"/>
        <item m="1" x="3329"/>
        <item m="1" x="3042"/>
        <item m="1" x="2150"/>
        <item m="1" x="3250"/>
        <item m="1" x="2564"/>
        <item m="1" x="3606"/>
        <item m="1" x="1340"/>
        <item m="1" x="3730"/>
        <item m="1" x="2007"/>
        <item m="1" x="2373"/>
        <item m="1" x="3657"/>
        <item m="1" x="1928"/>
        <item m="1" x="3697"/>
        <item m="1" x="2648"/>
        <item m="1" x="3965"/>
        <item m="1" x="2310"/>
        <item m="1" x="3276"/>
        <item m="1" x="1225"/>
        <item m="1" x="2387"/>
        <item m="1" x="3251"/>
        <item m="1" x="957"/>
        <item m="1" x="1929"/>
        <item m="1" x="2542"/>
        <item m="1" x="2119"/>
        <item m="1" x="1447"/>
        <item m="1" x="1193"/>
        <item m="1" x="1872"/>
        <item m="1" x="2235"/>
        <item m="1" x="1408"/>
        <item m="1" x="1832"/>
        <item m="1" x="2579"/>
        <item x="619"/>
        <item x="608"/>
        <item m="1" x="1821"/>
        <item m="1" x="2661"/>
        <item m="1" x="2317"/>
        <item m="1" x="1975"/>
        <item m="1" x="2388"/>
        <item m="1" x="3291"/>
        <item m="1" x="3488"/>
        <item m="1" x="1725"/>
        <item m="1" x="3454"/>
        <item m="1" x="3172"/>
        <item m="1" x="1005"/>
        <item m="1" x="1727"/>
        <item m="1" x="2895"/>
        <item m="1" x="2567"/>
        <item m="1" x="1155"/>
        <item m="1" x="3286"/>
        <item x="266"/>
        <item m="1" x="2100"/>
        <item m="1" x="2111"/>
        <item m="1" x="3374"/>
        <item x="264"/>
        <item x="540"/>
        <item m="1" x="3166"/>
        <item m="1" x="1459"/>
        <item m="1" x="2644"/>
        <item m="1" x="1945"/>
        <item m="1" x="2719"/>
        <item m="1" x="3104"/>
        <item m="1" x="3890"/>
        <item m="1" x="2308"/>
        <item m="1" x="1394"/>
        <item m="1" x="3819"/>
        <item m="1" x="2717"/>
        <item m="1" x="1543"/>
        <item m="1" x="2486"/>
        <item m="1" x="1887"/>
        <item m="1" x="2359"/>
        <item m="1" x="1311"/>
        <item m="1" x="3820"/>
        <item m="1" x="962"/>
        <item m="1" x="1555"/>
        <item m="1" x="1472"/>
        <item m="1" x="3514"/>
        <item m="1" x="3551"/>
        <item m="1" x="3793"/>
        <item m="1" x="1347"/>
        <item m="1" x="3586"/>
        <item m="1" x="3745"/>
        <item m="1" x="3469"/>
        <item m="1" x="3340"/>
        <item m="1" x="1686"/>
        <item m="1" x="3038"/>
        <item m="1" x="2248"/>
        <item m="1" x="1277"/>
        <item m="1" x="2101"/>
        <item m="1" x="2046"/>
        <item m="1" x="2283"/>
        <item m="1" x="1925"/>
        <item m="1" x="1550"/>
        <item m="1" x="1330"/>
        <item m="1" x="1094"/>
        <item m="1" x="2268"/>
        <item m="1" x="1770"/>
        <item m="1" x="2267"/>
        <item m="1" x="1289"/>
        <item m="1" x="2246"/>
        <item m="1" x="1926"/>
        <item m="1" x="3092"/>
        <item m="1" x="3377"/>
        <item m="1" x="2012"/>
        <item m="1" x="3754"/>
        <item m="1" x="1826"/>
        <item m="1" x="3460"/>
        <item m="1" x="1580"/>
        <item m="1" x="3188"/>
        <item m="1" x="2561"/>
        <item m="1" x="2206"/>
        <item m="1" x="1974"/>
        <item m="1" x="1864"/>
        <item m="1" x="1915"/>
        <item m="1" x="1634"/>
        <item m="1" x="3401"/>
        <item m="1" x="2573"/>
        <item m="1" x="2970"/>
        <item m="1" x="2151"/>
        <item m="1" x="3116"/>
        <item m="1" x="3504"/>
        <item x="285"/>
        <item m="1" x="1118"/>
        <item m="1" x="2341"/>
        <item m="1" x="2637"/>
        <item m="1" x="1972"/>
        <item m="1" x="2435"/>
        <item x="782"/>
        <item m="1" x="2536"/>
        <item m="1" x="1132"/>
        <item m="1" x="3717"/>
        <item m="1" x="3563"/>
        <item m="1" x="973"/>
        <item m="1" x="1530"/>
        <item x="154"/>
        <item m="1" x="3055"/>
        <item m="1" x="1749"/>
        <item m="1" x="3027"/>
        <item m="1" x="2242"/>
        <item m="1" x="1615"/>
        <item m="1" x="2715"/>
        <item m="1" x="3980"/>
        <item x="729"/>
        <item m="1" x="3134"/>
        <item m="1" x="2343"/>
        <item m="1" x="1272"/>
        <item x="687"/>
        <item m="1" x="2664"/>
        <item m="1" x="3951"/>
        <item m="1" x="1327"/>
        <item m="1" x="2754"/>
        <item m="1" x="2770"/>
        <item m="1" x="1498"/>
        <item m="1" x="1585"/>
        <item m="1" x="3857"/>
        <item m="1" x="1184"/>
        <item m="1" x="2138"/>
        <item x="795"/>
        <item m="1" x="2153"/>
        <item m="1" x="3873"/>
        <item m="1" x="2263"/>
        <item m="1" x="1131"/>
        <item m="1" x="3299"/>
        <item x="671"/>
        <item m="1" x="1966"/>
        <item m="1" x="1444"/>
        <item m="1" x="3628"/>
        <item m="1" x="3189"/>
        <item m="1" x="3216"/>
        <item m="1" x="2340"/>
        <item m="1" x="3398"/>
        <item m="1" x="3704"/>
        <item m="1" x="2252"/>
        <item m="1" x="1140"/>
        <item m="1" x="984"/>
        <item m="1" x="3412"/>
        <item m="1" x="2171"/>
        <item x="681"/>
        <item m="1" x="1405"/>
        <item m="1" x="1502"/>
        <item m="1" x="3570"/>
        <item m="1" x="2983"/>
        <item m="1" x="3701"/>
        <item m="1" x="3806"/>
        <item m="1" x="954"/>
        <item m="1" x="2913"/>
        <item m="1" x="1454"/>
        <item m="1" x="3293"/>
        <item m="1" x="2139"/>
        <item m="1" x="3044"/>
        <item m="1" x="1082"/>
        <item m="1" x="3126"/>
        <item m="1" x="2963"/>
        <item m="1" x="1072"/>
        <item m="1" x="2758"/>
        <item m="1" x="2199"/>
        <item m="1" x="1587"/>
        <item m="1" x="3464"/>
        <item m="1" x="1470"/>
        <item m="1" x="3577"/>
        <item m="1" x="2974"/>
        <item m="1" x="920"/>
        <item m="1" x="3054"/>
        <item m="1" x="1484"/>
        <item x="686"/>
        <item x="818"/>
        <item m="1" x="2096"/>
        <item m="1" x="3888"/>
        <item m="1" x="1480"/>
        <item m="1" x="2459"/>
        <item m="1" x="1290"/>
        <item m="1" x="2345"/>
        <item m="1" x="3936"/>
        <item m="1" x="1670"/>
        <item m="1" x="1426"/>
        <item x="3"/>
        <item m="1" x="1702"/>
        <item m="1" x="1313"/>
        <item m="1" x="2067"/>
        <item m="1" x="3160"/>
        <item m="1" x="1266"/>
        <item m="1" x="3355"/>
        <item m="1" x="3804"/>
        <item m="1" x="3357"/>
        <item m="1" x="1379"/>
        <item m="1" x="3667"/>
        <item m="1" x="1392"/>
        <item m="1" x="3897"/>
        <item m="1" x="3263"/>
        <item m="1" x="2312"/>
        <item m="1" x="1182"/>
        <item m="1" x="1462"/>
        <item m="1" x="1700"/>
        <item m="1" x="3549"/>
        <item m="1" x="1011"/>
        <item m="1" x="2566"/>
        <item m="1" x="2755"/>
        <item m="1" x="3849"/>
        <item m="1" x="3115"/>
        <item m="1" x="2350"/>
        <item m="1" x="2470"/>
        <item m="1" x="2888"/>
        <item m="1" x="3372"/>
        <item m="1" x="1896"/>
        <item m="1" x="2641"/>
        <item m="1" x="2318"/>
        <item m="1" x="1104"/>
        <item m="1" x="2354"/>
        <item m="1" x="3505"/>
        <item m="1" x="2146"/>
        <item m="1" x="3427"/>
        <item m="1" x="3093"/>
        <item m="1" x="2365"/>
        <item m="1" x="3669"/>
        <item m="1" x="3155"/>
        <item m="1" x="2519"/>
        <item m="1" x="1776"/>
        <item m="1" x="1825"/>
        <item m="1" x="2700"/>
        <item m="1" x="3973"/>
        <item x="193"/>
        <item m="1" x="2620"/>
        <item m="1" x="1012"/>
        <item m="1" x="3823"/>
        <item m="1" x="1525"/>
        <item x="370"/>
        <item m="1" x="1553"/>
        <item m="1" x="3572"/>
        <item m="1" x="3720"/>
        <item m="1" x="1898"/>
        <item m="1" x="2634"/>
        <item m="1" x="1479"/>
        <item m="1" x="3369"/>
        <item m="1" x="3230"/>
        <item m="1" x="2802"/>
        <item m="1" x="2640"/>
        <item m="1" x="3699"/>
        <item m="1" x="1199"/>
        <item m="1" x="3796"/>
        <item m="1" x="2530"/>
        <item m="1" x="1944"/>
        <item m="1" x="3822"/>
        <item m="1" x="1185"/>
        <item m="1" x="1878"/>
        <item m="1" x="1301"/>
        <item m="1" x="3153"/>
        <item m="1" x="2764"/>
        <item m="1" x="1252"/>
        <item m="1" x="3279"/>
        <item m="1" x="1526"/>
        <item m="1" x="938"/>
        <item m="1" x="3090"/>
        <item m="1" x="2605"/>
        <item m="1" x="2587"/>
        <item m="1" x="3942"/>
        <item m="1" x="3979"/>
        <item m="1" x="1174"/>
        <item m="1" x="2578"/>
        <item m="1" x="1562"/>
        <item m="1" x="1386"/>
        <item m="1" x="1380"/>
        <item m="1" x="1717"/>
        <item x="192"/>
        <item m="1" x="1417"/>
        <item m="1" x="1596"/>
        <item m="1" x="2960"/>
        <item m="1" x="3629"/>
        <item m="1" x="2304"/>
        <item m="1" x="1033"/>
        <item x="350"/>
        <item m="1" x="1591"/>
        <item m="1" x="3005"/>
        <item m="1" x="1127"/>
        <item m="1" x="1545"/>
        <item x="756"/>
        <item m="1" x="2522"/>
        <item m="1" x="1306"/>
        <item m="1" x="1186"/>
        <item m="1" x="2005"/>
        <item m="1" x="1810"/>
        <item m="1" x="3941"/>
        <item m="1" x="2703"/>
        <item m="1" x="2797"/>
        <item m="1" x="1890"/>
        <item m="1" x="2882"/>
        <item m="1" x="2015"/>
        <item m="1" x="1244"/>
        <item m="1" x="3121"/>
        <item m="1" x="3095"/>
        <item m="1" x="1448"/>
        <item m="1" x="1339"/>
        <item m="1" x="2515"/>
        <item m="1" x="3000"/>
        <item m="1" x="1241"/>
        <item m="1" x="3694"/>
        <item m="1" x="2064"/>
        <item m="1" x="1292"/>
        <item m="1" x="3305"/>
        <item m="1" x="2029"/>
        <item m="1" x="3662"/>
        <item m="1" x="1427"/>
        <item m="1" x="2437"/>
        <item m="1" x="2607"/>
        <item m="1" x="2784"/>
        <item m="1" x="2332"/>
        <item m="1" x="2675"/>
        <item m="1" x="2868"/>
        <item m="1" x="2638"/>
        <item m="1" x="3131"/>
        <item m="1" x="1655"/>
        <item m="1" x="1589"/>
        <item m="1" x="3196"/>
        <item m="1" x="1956"/>
        <item m="1" x="3267"/>
        <item m="1" x="2061"/>
        <item m="1" x="1018"/>
        <item m="1" x="2300"/>
        <item m="1" x="2092"/>
        <item m="1" x="2993"/>
        <item m="1" x="1900"/>
        <item m="1" x="2480"/>
        <item m="1" x="1616"/>
        <item m="1" x="3770"/>
        <item m="1" x="1716"/>
        <item m="1" x="3968"/>
        <item m="1" x="3632"/>
        <item m="1" x="3931"/>
        <item m="1" x="3685"/>
        <item m="1" x="1414"/>
        <item m="1" x="3343"/>
        <item m="1" x="3925"/>
        <item m="1" x="2145"/>
        <item m="1" x="2230"/>
        <item m="1" x="949"/>
        <item m="1" x="2284"/>
        <item m="1" x="1429"/>
        <item m="1" x="2452"/>
        <item m="1" x="1383"/>
        <item m="1" x="3877"/>
        <item m="1" x="2590"/>
        <item m="1" x="2873"/>
        <item m="1" x="3061"/>
        <item m="1" x="3183"/>
        <item m="1" x="1353"/>
        <item m="1" x="1918"/>
        <item m="1" x="2712"/>
        <item m="1" x="2364"/>
        <item m="1" x="1286"/>
        <item m="1" x="1861"/>
        <item m="1" x="1014"/>
        <item m="1" x="3813"/>
        <item m="1" x="2432"/>
        <item m="1" x="2147"/>
        <item m="1" x="3021"/>
        <item x="702"/>
        <item m="1" x="1181"/>
        <item x="161"/>
        <item m="1" x="1761"/>
        <item m="1" x="1766"/>
        <item m="1" x="1899"/>
        <item m="1" x="2116"/>
        <item m="1" x="3135"/>
        <item m="1" x="1209"/>
        <item x="857"/>
        <item m="1" x="1558"/>
        <item m="1" x="1620"/>
        <item m="1" x="2747"/>
        <item m="1" x="2385"/>
        <item m="1" x="3187"/>
        <item m="1" x="1197"/>
        <item m="1" x="2192"/>
        <item m="1" x="1817"/>
        <item m="1" x="2626"/>
        <item x="280"/>
        <item m="1" x="2997"/>
        <item m="1" x="1284"/>
        <item m="1" x="3407"/>
        <item m="1" x="3631"/>
        <item m="1" x="3376"/>
        <item m="1" x="951"/>
        <item m="1" x="1676"/>
        <item m="1" x="2288"/>
        <item m="1" x="2280"/>
        <item m="1" x="1399"/>
        <item m="1" x="3035"/>
        <item m="1" x="1787"/>
        <item m="1" x="3687"/>
        <item m="1" x="2396"/>
        <item m="1" x="1312"/>
        <item m="1" x="3403"/>
        <item m="1" x="2399"/>
        <item m="1" x="1570"/>
        <item m="1" x="1689"/>
        <item m="1" x="2020"/>
        <item m="1" x="3114"/>
        <item m="1" x="1017"/>
        <item m="1" x="2349"/>
        <item m="1" x="1726"/>
        <item m="1" x="1189"/>
        <item m="1" x="1443"/>
        <item m="1" x="2900"/>
        <item m="1" x="3526"/>
        <item m="1" x="2596"/>
        <item m="1" x="3518"/>
        <item m="1" x="3737"/>
        <item m="1" x="2556"/>
        <item m="1" x="1178"/>
        <item m="1" x="1788"/>
        <item m="1" x="3894"/>
        <item m="1" x="2238"/>
        <item m="1" x="2943"/>
        <item m="1" x="3582"/>
        <item m="1" x="975"/>
        <item m="1" x="1374"/>
        <item m="1" x="1196"/>
        <item m="1" x="1948"/>
        <item m="1" x="2366"/>
        <item m="1" x="2296"/>
        <item x="0"/>
        <item m="1" x="3173"/>
        <item m="1" x="2237"/>
        <item m="1" x="2928"/>
        <item m="1" x="1296"/>
        <item m="1" x="2848"/>
        <item x="42"/>
        <item m="1" x="3049"/>
        <item m="1" x="1172"/>
        <item m="1" x="1669"/>
        <item m="1" x="2451"/>
        <item m="1" x="3220"/>
        <item m="1" x="1657"/>
        <item m="1" x="1798"/>
        <item m="1" x="2981"/>
        <item m="1" x="2890"/>
        <item m="1" x="3323"/>
        <item m="1" x="3987"/>
        <item m="1" x="1730"/>
        <item m="1" x="1372"/>
        <item m="1" x="2941"/>
        <item m="1" x="2348"/>
        <item m="1" x="3809"/>
        <item m="1" x="3202"/>
        <item m="1" x="2571"/>
        <item m="1" x="1859"/>
        <item m="1" x="1578"/>
        <item m="1" x="1955"/>
        <item m="1" x="2499"/>
        <item m="1" x="1411"/>
        <item m="1" x="2130"/>
        <item m="1" x="3362"/>
        <item m="1" x="1395"/>
        <item m="1" x="2760"/>
        <item m="1" x="2239"/>
        <item m="1" x="2135"/>
        <item m="1" x="3259"/>
        <item m="1" x="1254"/>
        <item m="1" x="3148"/>
        <item m="1" x="955"/>
        <item m="1" x="3106"/>
        <item m="1" x="1317"/>
        <item m="1" x="1482"/>
        <item m="1" x="3935"/>
        <item m="1" x="3066"/>
        <item m="1" x="3733"/>
        <item m="1" x="2099"/>
        <item m="1" x="3110"/>
        <item m="1" x="3983"/>
        <item x="92"/>
        <item m="1" x="3837"/>
        <item m="1" x="1537"/>
        <item m="1" x="1705"/>
        <item m="1" x="988"/>
        <item m="1" x="3001"/>
        <item m="1" x="1779"/>
        <item m="1" x="1767"/>
        <item m="1" x="2251"/>
        <item m="1" x="2836"/>
        <item m="1" x="959"/>
        <item m="1" x="1046"/>
        <item m="1" x="2223"/>
        <item m="1" x="1723"/>
        <item m="1" x="3703"/>
        <item m="1" x="1217"/>
        <item m="1" x="2762"/>
        <item m="1" x="963"/>
        <item m="1" x="2004"/>
        <item m="1" x="2440"/>
        <item m="1" x="2253"/>
        <item m="1" x="2422"/>
        <item m="1" x="2245"/>
        <item m="1" x="1357"/>
        <item m="1" x="1200"/>
        <item m="1" x="3883"/>
        <item m="1" x="2436"/>
        <item m="1" x="3583"/>
        <item m="1" x="1042"/>
        <item m="1" x="2424"/>
        <item m="1" x="2490"/>
        <item m="1" x="3758"/>
        <item m="1" x="3622"/>
        <item m="1" x="2952"/>
        <item m="1" x="2599"/>
        <item m="1" x="1126"/>
        <item m="1" x="1932"/>
        <item m="1" x="3692"/>
        <item m="1" x="3558"/>
        <item m="1" x="3744"/>
        <item m="1" x="2040"/>
        <item m="1" x="2477"/>
        <item m="1" x="2141"/>
        <item m="1" x="1734"/>
        <item m="1" x="2693"/>
        <item m="1" x="1803"/>
        <item m="1" x="3949"/>
        <item m="1" x="1442"/>
        <item m="1" x="2669"/>
        <item m="1" x="2293"/>
        <item m="1" x="3781"/>
        <item m="1" x="3564"/>
        <item m="1" x="2665"/>
        <item m="1" x="2487"/>
        <item m="1" x="1215"/>
        <item m="1" x="2861"/>
        <item m="1" x="3731"/>
        <item m="1" x="3203"/>
        <item m="1" x="2776"/>
        <item m="1" x="2683"/>
        <item m="1" x="1188"/>
        <item m="1" x="1463"/>
        <item m="1" x="3059"/>
        <item m="1" x="3880"/>
        <item m="1" x="1517"/>
        <item m="1" x="3289"/>
        <item m="1" x="1841"/>
        <item m="1" x="1173"/>
        <item m="1" x="2270"/>
        <item m="1" x="3623"/>
        <item m="1" x="2914"/>
        <item m="1" x="3642"/>
        <item m="1" x="3396"/>
        <item m="1" x="2897"/>
        <item m="1" x="3287"/>
        <item m="1" x="2690"/>
        <item m="1" x="927"/>
        <item m="1" x="1449"/>
        <item m="1" x="3443"/>
        <item m="1" x="1617"/>
        <item m="1" x="3643"/>
        <item m="1" x="1544"/>
        <item m="1" x="3338"/>
        <item m="1" x="1369"/>
        <item m="1" x="1497"/>
        <item m="1" x="2210"/>
        <item m="1" x="1554"/>
        <item m="1" x="2314"/>
        <item m="1" x="3122"/>
        <item m="1" x="1740"/>
        <item m="1" x="3436"/>
        <item m="1" x="1771"/>
        <item m="1" x="1100"/>
        <item m="1" x="1943"/>
        <item m="1" x="998"/>
        <item m="1" x="3827"/>
        <item m="1" x="1621"/>
        <item m="1" x="3532"/>
        <item m="1" x="3715"/>
        <item m="1" x="3750"/>
        <item m="1" x="1138"/>
        <item m="1" x="1021"/>
        <item m="1" x="1490"/>
        <item m="1" x="3476"/>
        <item m="1" x="968"/>
        <item m="1" x="2447"/>
        <item m="1" x="3489"/>
        <item m="1" x="2827"/>
        <item m="1" x="3644"/>
        <item m="1" x="2122"/>
        <item m="1" x="3776"/>
        <item m="1" x="3278"/>
        <item m="1" x="1605"/>
        <item m="1" x="2569"/>
        <item m="1" x="3421"/>
        <item m="1" x="1087"/>
        <item m="1" x="1820"/>
        <item m="1" x="2696"/>
        <item m="1" x="1852"/>
        <item m="1" x="3528"/>
        <item m="1" x="3041"/>
        <item m="1" x="2503"/>
        <item m="1" x="3483"/>
        <item m="1" x="1606"/>
        <item m="1" x="1673"/>
        <item m="1" x="2872"/>
        <item m="1" x="3193"/>
        <item m="1" x="1281"/>
        <item m="1" x="1375"/>
        <item m="1" x="3218"/>
        <item m="1" x="1056"/>
        <item m="1" x="1294"/>
        <item m="1" x="1586"/>
        <item m="1" x="1901"/>
        <item m="1" x="2817"/>
        <item m="1" x="3512"/>
        <item m="1" x="3320"/>
        <item m="1" x="2996"/>
        <item m="1" x="3934"/>
        <item m="1" x="1418"/>
        <item m="1" x="3580"/>
        <item m="1" x="1593"/>
        <item m="1" x="1631"/>
        <item m="1" x="1504"/>
        <item m="1" x="1694"/>
        <item m="1" x="2995"/>
        <item m="1" x="3158"/>
        <item m="1" x="3966"/>
        <item m="1" x="2209"/>
        <item m="1" x="3878"/>
        <item m="1" x="2743"/>
        <item m="1" x="2080"/>
        <item m="1" x="2732"/>
        <item m="1" x="3616"/>
        <item m="1" x="1403"/>
        <item m="1" x="2363"/>
        <item m="1" x="1768"/>
        <item m="1" x="1390"/>
        <item m="1" x="1815"/>
        <item m="1" x="2411"/>
        <item m="1" x="1962"/>
        <item m="1" x="3953"/>
        <item m="1" x="3908"/>
        <item m="1" x="3801"/>
        <item m="1" x="2850"/>
        <item m="1" x="2623"/>
        <item m="1" x="3524"/>
        <item m="1" x="3244"/>
        <item m="1" x="2183"/>
        <item m="1" x="2891"/>
        <item m="1" x="2568"/>
        <item m="1" x="3617"/>
        <item m="1" x="2524"/>
        <item m="1" x="1851"/>
        <item m="1" x="1198"/>
        <item m="1" x="1618"/>
        <item m="1" x="1062"/>
        <item m="1" x="2841"/>
        <item m="1" x="1355"/>
        <item m="1" x="2231"/>
        <item m="1" x="3269"/>
        <item m="1" x="923"/>
        <item m="1" x="1166"/>
        <item m="1" x="1904"/>
        <item m="1" x="2299"/>
        <item m="1" x="3871"/>
        <item m="1" x="1013"/>
        <item m="1" x="3592"/>
        <item m="1" x="1691"/>
        <item m="1" x="3070"/>
        <item m="1" x="2461"/>
        <item m="1" x="2729"/>
        <item m="1" x="1030"/>
        <item m="1" x="1715"/>
        <item m="1" x="2095"/>
        <item x="709"/>
        <item m="1" x="2377"/>
        <item m="1" x="3716"/>
        <item m="1" x="3706"/>
        <item m="1" x="3144"/>
        <item m="1" x="2706"/>
        <item m="1" x="1834"/>
        <item m="1" x="3619"/>
        <item m="1" x="3556"/>
        <item m="1" x="3600"/>
        <item m="1" x="1510"/>
        <item m="1" x="1119"/>
        <item x="163"/>
        <item m="1" x="1697"/>
        <item m="1" x="1071"/>
        <item m="1" x="3598"/>
        <item x="793"/>
        <item m="1" x="1212"/>
        <item m="1" x="3850"/>
        <item m="1" x="2454"/>
        <item m="1" x="3899"/>
        <item m="1" x="3984"/>
        <item m="1" x="3858"/>
        <item m="1" x="3811"/>
        <item m="1" x="1345"/>
        <item m="1" x="965"/>
        <item m="1" x="3457"/>
        <item m="1" x="1919"/>
        <item m="1" x="2858"/>
        <item m="1" x="964"/>
        <item m="1" x="2001"/>
        <item m="1" x="1113"/>
        <item m="1" x="2039"/>
        <item m="1" x="1747"/>
        <item m="1" x="1452"/>
        <item m="1" x="1190"/>
        <item m="1" x="1698"/>
        <item m="1" x="2779"/>
        <item m="1" x="1051"/>
        <item m="1" x="1058"/>
        <item m="1" x="1201"/>
        <item m="1" x="1105"/>
        <item m="1" x="2975"/>
        <item m="1" x="2938"/>
        <item m="1" x="3917"/>
        <item m="1" x="1406"/>
        <item m="1" x="2904"/>
        <item m="1" x="2023"/>
        <item m="1" x="3795"/>
        <item m="1" x="1063"/>
        <item m="1" x="961"/>
        <item m="1" x="1061"/>
        <item m="1" x="3865"/>
        <item m="1" x="1387"/>
        <item m="1" x="3660"/>
        <item m="1" x="3904"/>
        <item m="1" x="3800"/>
        <item m="1" x="3147"/>
        <item m="1" x="1658"/>
        <item m="1" x="997"/>
        <item m="1" x="1081"/>
        <item m="1" x="3679"/>
        <item m="1" x="3045"/>
        <item m="1" x="3060"/>
        <item m="1" x="2685"/>
        <item m="1" x="3832"/>
        <item m="1" x="3536"/>
        <item x="30"/>
        <item m="1" x="1424"/>
        <item m="1" x="1028"/>
        <item m="1" x="3212"/>
        <item m="1" x="2256"/>
        <item m="1" x="3294"/>
        <item m="1" x="3815"/>
        <item m="1" x="3178"/>
        <item m="1" x="3506"/>
        <item m="1" x="3003"/>
        <item m="1" x="1988"/>
        <item m="1" x="1640"/>
        <item m="1" x="1378"/>
        <item m="1" x="1935"/>
        <item x="484"/>
        <item x="246"/>
        <item m="1" x="2820"/>
        <item m="1" x="3482"/>
        <item m="1" x="1871"/>
        <item x="144"/>
        <item m="1" x="3921"/>
        <item x="132"/>
        <item m="1" x="2160"/>
        <item m="1" x="1319"/>
        <item x="597"/>
        <item m="1" x="1187"/>
        <item x="230"/>
        <item m="1" x="3012"/>
        <item m="1" x="2222"/>
        <item m="1" x="2575"/>
        <item m="1" x="2509"/>
        <item m="1" x="1792"/>
        <item m="1" x="2059"/>
        <item m="1" x="936"/>
        <item m="1" x="3741"/>
        <item m="1" x="1243"/>
        <item m="1" x="2687"/>
        <item m="1" x="3063"/>
        <item m="1" x="1167"/>
        <item x="309"/>
        <item m="1" x="3747"/>
        <item m="1" x="3129"/>
        <item m="1" x="2531"/>
        <item x="530"/>
        <item m="1" x="2766"/>
        <item m="1" x="3885"/>
        <item m="1" x="1625"/>
        <item m="1" x="1147"/>
        <item m="1" x="1494"/>
        <item m="1" x="2258"/>
        <item m="1" x="1873"/>
        <item m="1" x="3026"/>
        <item m="1" x="3207"/>
        <item m="1" x="1270"/>
        <item m="1" x="2053"/>
        <item m="1" x="2109"/>
        <item m="1" x="1772"/>
        <item m="1" x="3447"/>
        <item m="1" x="2932"/>
        <item m="1" x="2408"/>
        <item m="1" x="3268"/>
        <item m="1" x="2213"/>
        <item m="1" x="2953"/>
        <item m="1" x="3006"/>
        <item m="1" x="2315"/>
        <item m="1" x="2287"/>
        <item m="1" x="2215"/>
        <item m="1" x="2825"/>
        <item m="1" x="3423"/>
        <item m="1" x="1020"/>
        <item m="1" x="1323"/>
        <item m="1" x="1660"/>
        <item m="1" x="1882"/>
        <item m="1" x="3246"/>
        <item m="1" x="2799"/>
        <item m="1" x="1054"/>
        <item m="1" x="3373"/>
        <item m="1" x="3232"/>
        <item m="1" x="2458"/>
        <item m="1" x="2792"/>
        <item m="1" x="2076"/>
        <item m="1" x="953"/>
        <item m="1" x="2236"/>
        <item m="1" x="1124"/>
        <item m="1" x="1999"/>
        <item m="1" x="2014"/>
        <item m="1" x="948"/>
        <item m="1" x="3548"/>
        <item m="1" x="1982"/>
        <item m="1" x="3807"/>
        <item m="1" x="2272"/>
        <item m="1" x="1207"/>
        <item m="1" x="1258"/>
        <item m="1" x="2562"/>
        <item m="1" x="1597"/>
        <item m="1" x="1055"/>
        <item m="1" x="2586"/>
        <item m="1" x="2259"/>
        <item m="1" x="1000"/>
        <item x="475"/>
        <item m="1" x="2393"/>
        <item m="1" x="3742"/>
        <item m="1" x="2838"/>
        <item m="1" x="3668"/>
        <item m="1" x="2172"/>
        <item m="1" x="1507"/>
        <item m="1" x="2852"/>
        <item x="404"/>
        <item m="1" x="2113"/>
        <item m="1" x="1135"/>
        <item m="1" x="1431"/>
        <item m="1" x="926"/>
        <item m="1" x="1646"/>
        <item m="1" x="1979"/>
        <item m="1" x="3117"/>
        <item m="1" x="2666"/>
        <item m="1" x="3331"/>
        <item x="142"/>
        <item x="27"/>
        <item x="477"/>
        <item m="1" x="2673"/>
        <item m="1" x="2954"/>
        <item m="1" x="1752"/>
        <item x="478"/>
        <item m="1" x="3316"/>
        <item m="1" x="3621"/>
        <item m="1" x="3481"/>
        <item m="1" x="2412"/>
        <item m="1" x="2226"/>
        <item m="1" x="974"/>
        <item m="1" x="1679"/>
        <item m="1" x="1151"/>
        <item m="1" x="3653"/>
        <item m="1" x="2456"/>
        <item m="1" x="3426"/>
        <item m="1" x="1911"/>
        <item x="120"/>
        <item m="1" x="1282"/>
        <item m="1" x="1739"/>
        <item m="1" x="2334"/>
        <item x="281"/>
        <item m="1" x="3028"/>
        <item m="1" x="1796"/>
        <item x="138"/>
        <item m="1" x="2676"/>
        <item m="1" x="2911"/>
        <item m="1" x="3735"/>
        <item m="1" x="1043"/>
        <item m="1" x="1129"/>
        <item m="1" x="2444"/>
        <item m="1" x="3863"/>
        <item m="1" x="1917"/>
        <item m="1" x="1346"/>
        <item m="1" x="3133"/>
        <item m="1" x="3501"/>
        <item m="1" x="1473"/>
        <item m="1" x="1883"/>
        <item m="1" x="2742"/>
        <item x="586"/>
        <item m="1" x="2821"/>
        <item m="1" x="3404"/>
        <item m="1" x="3639"/>
        <item m="1" x="3306"/>
        <item x="348"/>
        <item x="528"/>
        <item x="640"/>
        <item m="1" x="2464"/>
        <item m="1" x="1070"/>
        <item m="1" x="3349"/>
        <item m="1" x="2537"/>
        <item m="1" x="947"/>
        <item x="204"/>
        <item x="307"/>
        <item m="1" x="1109"/>
        <item m="1" x="3959"/>
        <item m="1" x="2699"/>
        <item m="1" x="1619"/>
        <item m="1" x="3933"/>
        <item m="1" x="2855"/>
        <item m="1" x="2639"/>
        <item m="1" x="3138"/>
        <item m="1" x="1509"/>
        <item x="362"/>
        <item m="1" x="2532"/>
        <item m="1" x="1848"/>
        <item m="1" x="2024"/>
        <item m="1" x="1536"/>
        <item m="1" x="3100"/>
        <item m="1" x="2967"/>
        <item m="1" x="1916"/>
        <item m="1" x="1714"/>
        <item m="1" x="1690"/>
        <item m="1" x="2417"/>
        <item m="1" x="1421"/>
        <item m="1" x="3229"/>
        <item m="1" x="2986"/>
        <item m="1" x="3962"/>
        <item m="1" x="1152"/>
        <item m="1" x="2798"/>
        <item m="1" x="3895"/>
        <item m="1" x="1106"/>
        <item m="1" x="2548"/>
        <item m="1" x="3108"/>
        <item m="1" x="1950"/>
        <item m="1" x="2011"/>
        <item m="1" x="3967"/>
        <item m="1" x="1710"/>
        <item m="1" x="3201"/>
        <item m="1" x="3499"/>
        <item m="1" x="2433"/>
        <item m="1" x="3970"/>
        <item m="1" x="1952"/>
        <item m="1" x="3330"/>
        <item m="1" x="1664"/>
        <item m="1" x="2132"/>
        <item m="1" x="1400"/>
        <item x="395"/>
        <item m="1" x="1401"/>
        <item m="1" x="3658"/>
        <item m="1" x="1398"/>
        <item m="1" x="2774"/>
        <item m="1" x="3769"/>
        <item x="104"/>
        <item m="1" x="3607"/>
        <item m="1" x="3944"/>
        <item m="1" x="3224"/>
        <item m="1" x="2173"/>
        <item m="1" x="3402"/>
        <item m="1" x="3052"/>
        <item x="21"/>
        <item m="1" x="1924"/>
        <item m="1" x="1503"/>
        <item m="1" x="2652"/>
        <item x="265"/>
        <item x="283"/>
        <item m="1" x="2506"/>
        <item m="1" x="3032"/>
        <item m="1" x="3852"/>
        <item m="1" x="3591"/>
        <item m="1" x="2229"/>
        <item m="1" x="1114"/>
        <item m="1" x="2877"/>
        <item m="1" x="3630"/>
        <item m="1" x="3779"/>
        <item m="1" x="1095"/>
        <item m="1" x="1783"/>
        <item m="1" x="2496"/>
        <item m="1" x="3337"/>
        <item m="1" x="3051"/>
        <item m="1" x="1329"/>
        <item m="1" x="3678"/>
        <item m="1" x="3590"/>
        <item m="1" x="2103"/>
        <item m="1" x="1902"/>
        <item m="1" x="2070"/>
        <item m="1" x="1115"/>
        <item m="1" x="1465"/>
        <item m="1" x="3799"/>
        <item m="1" x="1994"/>
        <item m="1" x="3559"/>
        <item x="173"/>
        <item m="1" x="1235"/>
        <item m="1" x="2745"/>
        <item m="1" x="2885"/>
        <item m="1" x="3475"/>
        <item m="1" x="3024"/>
        <item m="1" x="1758"/>
        <item m="1" x="2292"/>
        <item m="1" x="981"/>
        <item m="1" x="3954"/>
        <item m="1" x="2883"/>
        <item m="1" x="1755"/>
        <item m="1" x="2504"/>
        <item m="1" x="983"/>
        <item m="1" x="2115"/>
        <item m="1" x="2133"/>
        <item m="1" x="1566"/>
        <item m="1" x="2107"/>
        <item m="1" x="2203"/>
        <item m="1" x="2273"/>
        <item m="1" x="2472"/>
        <item m="1" x="1195"/>
        <item m="1" x="3480"/>
        <item m="1" x="3247"/>
        <item m="1" x="2555"/>
        <item m="1" x="1223"/>
        <item m="1" x="3295"/>
        <item m="1" x="1206"/>
        <item m="1" x="1805"/>
        <item m="1" x="3798"/>
        <item m="1" x="2088"/>
        <item m="1" x="2185"/>
        <item m="1" x="2667"/>
        <item x="300"/>
        <item m="1" x="3709"/>
        <item m="1" x="3425"/>
        <item x="284"/>
        <item m="1" x="2727"/>
        <item m="1" x="2391"/>
        <item m="1" x="1576"/>
        <item m="1" x="2112"/>
        <item m="1" x="2915"/>
        <item m="1" x="1067"/>
        <item m="1" x="1909"/>
        <item m="1" x="3274"/>
        <item m="1" x="3145"/>
        <item m="1" x="1692"/>
        <item m="1" x="1305"/>
        <item x="274"/>
        <item m="1" x="2281"/>
        <item m="1" x="3300"/>
        <item m="1" x="3485"/>
        <item m="1" x="1633"/>
        <item m="1" x="3905"/>
        <item m="1" x="2918"/>
        <item m="1" x="2175"/>
        <item m="1" x="1208"/>
        <item m="1" x="1469"/>
        <item m="1" x="2930"/>
        <item m="1" x="3560"/>
        <item m="1" x="2898"/>
        <item m="1" x="1914"/>
        <item m="1" x="2457"/>
        <item x="523"/>
        <item m="1" x="2625"/>
        <item m="1" x="2837"/>
        <item m="1" x="3360"/>
        <item x="36"/>
        <item m="1" x="2878"/>
        <item m="1" x="2084"/>
        <item m="1" x="3439"/>
        <item m="1" x="3903"/>
        <item m="1" x="2919"/>
        <item m="1" x="3130"/>
        <item x="556"/>
        <item m="1" x="2998"/>
        <item m="1" x="3101"/>
        <item m="1" x="3102"/>
        <item m="1" x="3554"/>
        <item m="1" x="1276"/>
        <item m="1" x="1265"/>
        <item m="1" x="3665"/>
        <item m="1" x="2106"/>
        <item m="1" x="3955"/>
        <item m="1" x="3087"/>
        <item m="1" x="3647"/>
        <item m="1" x="2698"/>
        <item m="1" x="3683"/>
        <item m="1" x="2358"/>
        <item m="1" x="2181"/>
        <item m="1" x="2958"/>
        <item m="1" x="3571"/>
        <item m="1" x="945"/>
        <item m="1" x="3198"/>
        <item m="1" x="3812"/>
        <item m="1" x="2224"/>
        <item m="1" x="1359"/>
        <item m="1" x="1793"/>
        <item m="1" x="1833"/>
        <item x="78"/>
        <item x="124"/>
        <item m="1" x="3725"/>
        <item m="1" x="1433"/>
        <item m="1" x="1527"/>
        <item m="1" x="3771"/>
        <item m="1" x="2709"/>
        <item m="1" x="1440"/>
        <item m="1" x="2493"/>
        <item m="1" x="1239"/>
        <item m="1" x="3393"/>
        <item m="1" x="3719"/>
        <item x="606"/>
        <item m="1" x="1023"/>
        <item m="1" x="3322"/>
        <item m="1" x="3413"/>
        <item m="1" x="3065"/>
        <item m="1" x="2718"/>
        <item m="1" x="1491"/>
        <item m="1" x="1397"/>
        <item m="1" x="1970"/>
        <item m="1" x="2143"/>
        <item m="1" x="3280"/>
        <item m="1" x="1560"/>
        <item m="1" x="1762"/>
        <item m="1" x="3898"/>
        <item m="1" x="3077"/>
        <item m="1" x="2089"/>
        <item m="1" x="1735"/>
        <item x="5"/>
        <item m="1" x="2909"/>
        <item m="1" x="2942"/>
        <item m="1" x="1141"/>
        <item m="1" x="1050"/>
        <item m="1" x="1257"/>
        <item m="1" x="969"/>
        <item m="1" x="1505"/>
        <item m="1" x="1784"/>
        <item m="1" x="1037"/>
        <item m="1" x="2193"/>
        <item m="1" x="3661"/>
        <item m="1" x="3537"/>
        <item m="1" x="2593"/>
        <item m="1" x="1019"/>
        <item m="1" x="3825"/>
        <item m="1" x="3252"/>
        <item m="1" x="2093"/>
        <item m="1" x="1675"/>
        <item m="1" x="1445"/>
        <item m="1" x="3603"/>
        <item m="1" x="2336"/>
        <item m="1" x="1641"/>
        <item m="1" x="940"/>
        <item m="1" x="2295"/>
        <item x="726"/>
        <item m="1" x="2346"/>
        <item m="1" x="2512"/>
        <item m="1" x="2649"/>
        <item m="1" x="3523"/>
        <item x="885"/>
        <item m="1" x="2617"/>
        <item m="1" x="2162"/>
        <item m="1" x="1156"/>
        <item m="1" x="2120"/>
        <item m="1" x="2072"/>
        <item m="1" x="3611"/>
        <item m="1" x="3238"/>
        <item m="1" x="1123"/>
        <item m="1" x="2972"/>
        <item m="1" x="986"/>
        <item m="1" x="2243"/>
        <item m="1" x="1001"/>
        <item m="1" x="3233"/>
        <item m="1" x="1370"/>
        <item m="1" x="1522"/>
        <item m="1" x="3736"/>
        <item m="1" x="2869"/>
        <item m="1" x="1048"/>
        <item m="1" x="3076"/>
        <item m="1" x="1802"/>
        <item m="1" x="3258"/>
        <item m="1" x="1086"/>
        <item m="1" x="3784"/>
        <item m="1" x="1247"/>
        <item m="1" x="2055"/>
        <item m="1" x="3814"/>
        <item m="1" x="1737"/>
        <item m="1" x="1210"/>
        <item m="1" x="2234"/>
        <item m="1" x="2736"/>
        <item m="1" x="1139"/>
        <item m="1" x="2372"/>
        <item m="1" x="1671"/>
        <item m="1" x="1150"/>
        <item m="1" x="1886"/>
        <item m="1" x="1059"/>
        <item m="1" x="1654"/>
        <item m="1" x="3826"/>
        <item m="1" x="2450"/>
        <item m="1" x="1045"/>
        <item m="1" x="2434"/>
        <item m="1" x="2211"/>
        <item m="1" x="1584"/>
        <item x="90"/>
        <item m="1" x="3167"/>
        <item m="1" x="1083"/>
        <item m="1" x="3918"/>
        <item m="1" x="1420"/>
        <item m="1" x="2082"/>
        <item m="1" x="3455"/>
        <item m="1" x="3743"/>
        <item m="1" x="1741"/>
        <item m="1" x="3459"/>
        <item m="1" x="1819"/>
        <item m="1" x="2681"/>
        <item m="1" x="1036"/>
        <item m="1" x="2606"/>
        <item m="1" x="3162"/>
        <item m="1" x="2554"/>
        <item m="1" x="1879"/>
        <item m="1" x="3670"/>
        <item m="1" x="2654"/>
        <item m="1" x="979"/>
        <item m="1" x="1637"/>
        <item m="1" x="2978"/>
        <item m="1" x="2925"/>
        <item m="1" x="2906"/>
        <item m="1" x="3409"/>
        <item m="1" x="1435"/>
        <item m="1" x="999"/>
        <item m="1" x="2068"/>
        <item m="1" x="3922"/>
        <item m="1" x="971"/>
        <item m="1" x="2786"/>
        <item m="1" x="3449"/>
        <item m="1" x="3452"/>
        <item m="1" x="3442"/>
        <item m="1" x="942"/>
        <item m="1" x="3194"/>
        <item m="1" x="2818"/>
        <item m="1" x="1351"/>
        <item m="1" x="1839"/>
        <item m="1" x="1053"/>
        <item m="1" x="2950"/>
        <item m="1" x="2502"/>
        <item m="1" x="2557"/>
        <item m="1" x="1731"/>
        <item m="1" x="3700"/>
        <item m="1" x="3542"/>
        <item m="1" x="1662"/>
        <item m="1" x="1457"/>
        <item m="1" x="3112"/>
        <item m="1" x="2327"/>
        <item m="1" x="1930"/>
        <item m="1" x="3046"/>
        <item m="1" x="1547"/>
        <item m="1" x="3531"/>
        <item m="1" x="1362"/>
        <item m="1" x="2955"/>
        <item m="1" x="2710"/>
        <item m="1" x="1428"/>
        <item x="263"/>
        <item m="1" x="1246"/>
        <item x="39"/>
        <item m="1" x="3785"/>
        <item m="1" x="3444"/>
        <item m="1" x="1995"/>
        <item m="1" x="2750"/>
        <item m="1" x="3671"/>
        <item m="1" x="1812"/>
        <item m="1" x="2195"/>
        <item m="1" x="3971"/>
        <item m="1" x="3015"/>
        <item x="182"/>
        <item m="1" x="2219"/>
        <item m="1" x="1295"/>
        <item m="1" x="2488"/>
        <item m="1" x="1409"/>
        <item m="1" x="3103"/>
        <item m="1" x="1391"/>
        <item m="1" x="2159"/>
        <item m="1" x="2514"/>
        <item m="1" x="3529"/>
        <item m="1" x="2161"/>
        <item m="1" x="2804"/>
        <item m="1" x="3105"/>
        <item m="1" x="2614"/>
        <item m="1" x="1865"/>
        <item m="1" x="2808"/>
        <item m="1" x="2615"/>
        <item m="1" x="3663"/>
        <item m="1" x="2973"/>
        <item m="1" x="2944"/>
        <item m="1" x="2552"/>
        <item m="1" x="1600"/>
        <item m="1" x="3810"/>
        <item m="1" x="1234"/>
        <item m="1" x="1025"/>
        <item m="1" x="3025"/>
        <item m="1" x="3574"/>
        <item m="1" x="3860"/>
        <item m="1" x="2959"/>
        <item m="1" x="1907"/>
        <item m="1" x="2707"/>
        <item m="1" x="2815"/>
        <item m="1" x="1137"/>
        <item m="1" x="3507"/>
        <item m="1" x="1360"/>
        <item m="1" x="1069"/>
        <item m="1" x="2398"/>
        <item m="1" x="3168"/>
        <item m="1" x="1022"/>
        <item m="1" x="1237"/>
        <item m="1" x="3185"/>
        <item x="452"/>
        <item m="1" x="3422"/>
        <item m="1" x="2655"/>
        <item m="1" x="2031"/>
        <item m="1" x="2985"/>
        <item m="1" x="3184"/>
        <item m="1" x="2090"/>
        <item x="396"/>
        <item m="1" x="3924"/>
        <item m="1" x="1892"/>
        <item m="1" x="1532"/>
        <item m="1" x="1842"/>
        <item m="1" x="2744"/>
        <item m="1" x="3540"/>
        <item m="1" x="3206"/>
        <item m="1" x="3666"/>
        <item m="1" x="2574"/>
        <item m="1" x="3235"/>
        <item m="1" x="2619"/>
        <item m="1" x="2265"/>
        <item m="1" x="3906"/>
        <item m="1" x="2016"/>
        <item m="1" x="1672"/>
        <item x="87"/>
        <item m="1" x="1321"/>
        <item x="581"/>
        <item m="1" x="1538"/>
        <item m="1" x="3782"/>
        <item m="1" x="1998"/>
        <item m="1" x="1393"/>
        <item m="1" x="3547"/>
        <item m="1" x="1529"/>
        <item m="1" x="2847"/>
        <item m="1" x="1933"/>
        <item m="1" x="1341"/>
        <item m="1" x="1097"/>
        <item m="1" x="1224"/>
        <item m="1" x="3111"/>
        <item m="1" x="3841"/>
        <item m="1" x="2328"/>
        <item m="1" x="1927"/>
        <item m="1" x="3311"/>
        <item m="1" x="2546"/>
        <item m="1" x="2498"/>
        <item m="1" x="2249"/>
        <item m="1" x="2394"/>
        <item m="1" x="1828"/>
        <item m="1" x="1958"/>
        <item m="1" x="2544"/>
        <item m="1" x="1663"/>
        <item m="1" x="2725"/>
        <item m="1" x="1432"/>
        <item m="1" x="3550"/>
        <item m="1" x="3078"/>
        <item m="1" x="1763"/>
        <item m="1" x="3453"/>
        <item m="1" x="2688"/>
        <item m="1" x="1499"/>
        <item m="1" x="1997"/>
        <item m="1" x="1687"/>
        <item m="1" x="2003"/>
        <item m="1" x="1742"/>
        <item m="1" x="2405"/>
        <item m="1" x="3226"/>
        <item m="1" x="3418"/>
        <item m="1" x="3091"/>
        <item m="1" x="3245"/>
        <item m="1" x="1941"/>
        <item m="1" x="2051"/>
        <item x="137"/>
        <item m="1" x="1836"/>
        <item m="1" x="1814"/>
        <item m="1" x="3579"/>
        <item m="1" x="2903"/>
        <item m="1" x="2355"/>
        <item m="1" x="2864"/>
        <item m="1" x="3458"/>
        <item m="1" x="1125"/>
        <item m="1" x="2297"/>
        <item m="1" x="3487"/>
        <item m="1" x="2507"/>
        <item m="1" x="1261"/>
        <item m="1" x="3831"/>
        <item m="1" x="3433"/>
        <item m="1" x="3783"/>
        <item m="1" x="2048"/>
        <item m="1" x="1778"/>
        <item m="1" x="3152"/>
        <item m="1" x="3315"/>
        <item m="1" x="3816"/>
        <item m="1" x="1267"/>
        <item m="1" x="2616"/>
        <item m="1" x="1960"/>
        <item m="1" x="3575"/>
        <item m="1" x="2844"/>
        <item m="1" x="1644"/>
        <item m="1" x="1416"/>
        <item m="1" x="3842"/>
        <item m="1" x="2081"/>
        <item m="1" x="3833"/>
        <item m="1" x="2034"/>
        <item m="1" x="2976"/>
        <item m="1" x="3019"/>
        <item m="1" x="2859"/>
        <item m="1" x="1232"/>
        <item m="1" x="3767"/>
        <item m="1" x="1291"/>
        <item m="1" x="3940"/>
        <item m="1" x="3764"/>
        <item m="1" x="3693"/>
        <item m="1" x="3950"/>
        <item m="1" x="3711"/>
        <item m="1" x="2584"/>
        <item m="1" x="3887"/>
        <item m="1" x="1230"/>
        <item m="1" x="3366"/>
        <item m="1" x="3794"/>
        <item m="1" x="2058"/>
        <item m="1" x="3587"/>
        <item m="1" x="1964"/>
        <item m="1" x="1775"/>
        <item m="1" x="3565"/>
        <item m="1" x="3209"/>
        <item m="1" x="3766"/>
        <item m="1" x="2386"/>
        <item m="1" x="2570"/>
        <item m="1" x="2126"/>
        <item m="1" x="2789"/>
        <item m="1" x="2500"/>
        <item m="1" x="919"/>
        <item m="1" x="2065"/>
        <item x="313"/>
        <item m="1" x="3011"/>
        <item m="1" x="3083"/>
        <item m="1" x="2430"/>
        <item m="1" x="2917"/>
        <item m="1" x="2187"/>
        <item m="1" x="3712"/>
        <item m="1" x="2294"/>
        <item m="1" x="1989"/>
        <item m="1" x="3154"/>
        <item m="1" x="2793"/>
        <item m="1" x="1556"/>
        <item m="1" x="2588"/>
        <item m="1" x="3990"/>
        <item m="1" x="1983"/>
        <item m="1" x="2535"/>
        <item x="34"/>
        <item m="1" x="3774"/>
        <item m="1" x="2191"/>
        <item m="1" x="3281"/>
        <item m="1" x="3039"/>
        <item m="1" x="1967"/>
        <item m="1" x="1601"/>
        <item m="1" x="3527"/>
        <item m="1" x="2367"/>
        <item m="1" x="1797"/>
        <item m="1" x="1603"/>
        <item m="1" x="2969"/>
        <item m="1" x="1835"/>
        <item m="1" x="2156"/>
        <item m="1" x="1612"/>
        <item m="1" x="939"/>
        <item m="1" x="2756"/>
        <item m="1" x="2846"/>
        <item m="1" x="3821"/>
        <item x="254"/>
        <item m="1" x="3029"/>
        <item m="1" x="3461"/>
        <item m="1" x="3333"/>
        <item m="1" x="2421"/>
        <item m="1" x="3484"/>
        <item m="1" x="1579"/>
        <item m="1" x="3500"/>
        <item m="1" x="3746"/>
        <item m="1" x="3727"/>
        <item m="1" x="2558"/>
        <item m="1" x="3085"/>
        <item m="1" x="2660"/>
        <item m="1" x="1647"/>
        <item m="1" x="2833"/>
        <item m="1" x="3637"/>
        <item m="1" x="3020"/>
        <item m="1" x="2497"/>
        <item m="1" x="1875"/>
        <item m="1" x="2589"/>
        <item m="1" x="2979"/>
        <item m="1" x="2002"/>
        <item m="1" x="2196"/>
        <item m="1" x="2266"/>
        <item m="1" x="2545"/>
        <item m="1" x="3395"/>
        <item m="1" x="2778"/>
        <item x="29"/>
        <item m="1" x="976"/>
        <item m="1" x="2705"/>
        <item m="1" x="2801"/>
        <item m="1" x="995"/>
        <item m="1" x="1441"/>
        <item m="1" x="1564"/>
        <item m="1" x="1862"/>
        <item m="1" x="2577"/>
        <item m="1" x="2647"/>
        <item m="1" x="3254"/>
        <item m="1" x="2313"/>
        <item m="1" x="1910"/>
        <item m="1" x="2643"/>
        <item m="1" x="2636"/>
        <item m="1" x="1461"/>
        <item x="4"/>
        <item m="1" x="1552"/>
        <item m="1" x="2407"/>
        <item m="1" x="1485"/>
        <item m="1" x="3943"/>
        <item m="1" x="2511"/>
        <item m="1" x="2353"/>
        <item m="1" x="1453"/>
        <item m="1" x="1320"/>
        <item x="418"/>
        <item m="1" x="3272"/>
        <item m="1" x="1088"/>
        <item m="1" x="1511"/>
        <item m="1" x="3285"/>
        <item m="1" x="2047"/>
        <item m="1" x="3440"/>
        <item m="1" x="3608"/>
        <item m="1" x="1430"/>
        <item m="1" x="1516"/>
        <item m="1" x="982"/>
        <item m="1" x="2642"/>
        <item m="1" x="1175"/>
        <item m="1" x="3627"/>
        <item m="1" x="1121"/>
        <item m="1" x="1364"/>
        <item x="52"/>
        <item x="49"/>
        <item m="1" x="3522"/>
        <item m="1" x="3561"/>
        <item m="1" x="1474"/>
        <item m="1" x="3739"/>
        <item m="1" x="3486"/>
        <item m="1" x="3932"/>
        <item m="1" x="3053"/>
        <item m="1" x="1177"/>
        <item m="1" x="2879"/>
        <item m="1" x="1216"/>
        <item m="1" x="1551"/>
        <item m="1" x="3428"/>
        <item m="1" x="2320"/>
        <item m="1" x="3780"/>
        <item m="1" x="3033"/>
        <item m="1" x="1572"/>
        <item m="1" x="1325"/>
        <item m="1" x="3493"/>
        <item m="1" x="2028"/>
        <item m="1" x="3204"/>
        <item m="1" x="3089"/>
        <item m="1" x="1366"/>
        <item m="1" x="1636"/>
        <item m="1" x="3491"/>
        <item x="414"/>
        <item m="1" x="3048"/>
        <item m="1" x="2056"/>
        <item m="1" x="1500"/>
        <item m="1" x="3552"/>
        <item m="1" x="1514"/>
        <item m="1" x="1229"/>
        <item m="1" x="1349"/>
        <item m="1" x="3589"/>
        <item m="1" x="2228"/>
        <item m="1" x="3182"/>
        <item m="1" x="3676"/>
        <item m="1" x="3702"/>
        <item m="1" x="1957"/>
        <item m="1" x="1611"/>
        <item m="1" x="1519"/>
        <item m="1" x="2205"/>
        <item m="1" x="3777"/>
        <item m="1" x="2721"/>
        <item m="1" x="1508"/>
        <item m="1" x="2691"/>
        <item m="1" x="3912"/>
        <item m="1" x="3200"/>
        <item m="1" x="2767"/>
        <item m="1" x="1161"/>
        <item m="1" x="2448"/>
        <item m="1" x="2922"/>
        <item m="1" x="3351"/>
        <item m="1" x="3696"/>
        <item m="1" x="941"/>
        <item m="1" x="1352"/>
        <item m="1" x="2871"/>
        <item m="1" x="1712"/>
        <item m="1" x="2305"/>
        <item m="1" x="2582"/>
        <item m="1" x="1643"/>
        <item m="1" x="3909"/>
        <item m="1" x="3521"/>
        <item m="1" x="3874"/>
        <item m="1" x="2241"/>
        <item m="1" x="1720"/>
        <item m="1" x="1396"/>
        <item m="1" x="2178"/>
        <item m="1" x="1108"/>
        <item m="1" x="1205"/>
        <item m="1" x="3186"/>
        <item m="1" x="2790"/>
        <item m="1" x="1661"/>
        <item m="1" x="2887"/>
        <item m="1" x="3710"/>
        <item m="1" x="3009"/>
        <item m="1" x="2521"/>
        <item m="1" x="2857"/>
        <item m="1" x="2591"/>
        <item m="1" x="2212"/>
        <item m="1" x="3557"/>
        <item m="1" x="2333"/>
        <item m="1" x="3938"/>
        <item m="1" x="3509"/>
        <item m="1" x="3682"/>
        <item m="1" x="1222"/>
        <item m="1" x="1980"/>
        <item m="1" x="2609"/>
        <item m="1" x="3416"/>
        <item m="1" x="2188"/>
        <item m="1" x="3982"/>
        <item m="1" x="1985"/>
        <item m="1" x="1493"/>
        <item m="1" x="1148"/>
        <item m="1" x="3367"/>
        <item m="1" x="3588"/>
        <item m="1" x="2302"/>
        <item m="1" x="2009"/>
        <item m="1" x="1002"/>
        <item m="1" x="2831"/>
        <item m="1" x="2240"/>
        <item m="1" x="3851"/>
        <item m="1" x="1090"/>
        <item m="1" x="2036"/>
        <item m="1" x="935"/>
        <item m="1" x="3597"/>
        <item m="1" x="3073"/>
        <item m="1" x="2994"/>
        <item m="1" x="1159"/>
        <item m="1" x="1079"/>
        <item m="1" x="3494"/>
        <item m="1" x="2881"/>
        <item m="1" x="2286"/>
        <item m="1" x="1481"/>
        <item m="1" x="1667"/>
        <item m="1" x="2604"/>
        <item x="398"/>
        <item m="1" x="3775"/>
        <item m="1" x="2680"/>
        <item m="1" x="1961"/>
        <item m="1" x="1781"/>
        <item m="1" x="3638"/>
        <item m="1" x="1260"/>
        <item m="1" x="1780"/>
        <item m="1" x="3724"/>
        <item m="1" x="1905"/>
        <item m="1" x="1877"/>
        <item m="1" x="3332"/>
        <item m="1" x="3456"/>
        <item m="1" x="1389"/>
        <item m="1" x="1158"/>
        <item m="1" x="3492"/>
        <item m="1" x="2409"/>
        <item m="1" x="3264"/>
        <item m="1" x="3197"/>
        <item m="1" x="3472"/>
        <item m="1" x="2763"/>
        <item m="1" x="2140"/>
        <item m="1" x="2964"/>
        <item m="1" x="2987"/>
        <item m="1" x="2520"/>
        <item m="1" x="2050"/>
        <item m="1" x="1080"/>
        <item m="1" x="3146"/>
        <item m="1" x="2390"/>
        <item m="1" x="1513"/>
        <item m="1" x="1337"/>
        <item m="1" x="2125"/>
        <item m="1" x="1719"/>
        <item m="1" x="3171"/>
        <item m="1" x="2404"/>
        <item m="1" x="3914"/>
        <item m="1" x="950"/>
        <item m="1" x="1404"/>
        <item m="1" x="3620"/>
        <item m="1" x="3419"/>
        <item m="1" x="1248"/>
        <item m="1" x="3919"/>
        <item m="1" x="1026"/>
        <item m="1" x="2811"/>
        <item m="1" x="2453"/>
        <item m="1" x="1622"/>
        <item m="1" x="3326"/>
        <item m="1" x="2645"/>
        <item m="1" x="1218"/>
        <item m="1" x="3410"/>
        <item m="1" x="3708"/>
        <item m="1" x="3239"/>
        <item m="1" x="2189"/>
        <item m="1" x="2834"/>
        <item m="1" x="3652"/>
        <item m="1" x="1541"/>
        <item m="1" x="2369"/>
        <item x="419"/>
        <item x="487"/>
        <item m="1" x="2484"/>
        <item m="1" x="2033"/>
        <item m="1" x="2144"/>
        <item m="1" x="3435"/>
        <item m="1" x="1117"/>
        <item m="1" x="2740"/>
        <item m="1" x="1303"/>
        <item m="1" x="2066"/>
        <item m="1" x="2473"/>
        <item m="1" x="2653"/>
        <item m="1" x="2951"/>
        <item m="1" x="3325"/>
        <item m="1" x="1533"/>
        <item m="1" x="1813"/>
        <item m="1" x="2583"/>
        <item m="1" x="3392"/>
        <item m="1" x="1057"/>
        <item m="1" x="3763"/>
        <item m="1" x="2379"/>
        <item m="1" x="3839"/>
        <item m="1" x="2392"/>
        <item m="1" x="3417"/>
        <item m="1" x="1388"/>
        <item m="1" x="3271"/>
        <item m="1" x="1134"/>
        <item m="1" x="1382"/>
        <item m="1" x="2560"/>
        <item m="1" x="2441"/>
        <item m="1" x="1666"/>
        <item m="1" x="1682"/>
        <item m="1" x="1785"/>
        <item m="1" x="2117"/>
        <item m="1" x="1575"/>
        <item m="1" x="1027"/>
        <item m="1" x="3765"/>
        <item m="1" x="3156"/>
        <item m="1" x="1211"/>
        <item m="1" x="2597"/>
        <item m="1" x="3721"/>
        <item m="1" x="2037"/>
        <item m="1" x="1475"/>
        <item x="328"/>
        <item m="1" x="3214"/>
        <item m="1" x="1006"/>
        <item x="522"/>
        <item m="1" x="3157"/>
        <item m="1" x="3792"/>
        <item m="1" x="2982"/>
        <item m="1" x="2073"/>
        <item x="227"/>
        <item x="628"/>
        <item x="592"/>
        <item m="1" x="1938"/>
        <item m="1" x="3075"/>
        <item m="1" x="3879"/>
        <item m="1" x="3722"/>
        <item m="1" x="2105"/>
        <item m="1" x="2418"/>
        <item x="532"/>
        <item m="1" x="3641"/>
        <item m="1" x="3069"/>
        <item m="1" x="3928"/>
        <item m="1" x="2389"/>
        <item m="1" x="2361"/>
        <item m="1" x="2611"/>
        <item m="1" x="2026"/>
        <item m="1" x="3283"/>
        <item m="1" x="2285"/>
        <item x="607"/>
        <item m="1" x="1342"/>
        <item x="612"/>
        <item m="1" x="1456"/>
        <item m="1" x="2788"/>
        <item x="621"/>
        <item m="1" x="2414"/>
        <item m="1" x="3673"/>
        <item m="1" x="2627"/>
        <item m="1" x="3855"/>
        <item x="553"/>
        <item m="1" x="3789"/>
        <item m="1" x="2581"/>
        <item m="1" x="3467"/>
        <item m="1" x="3237"/>
        <item m="1" x="1986"/>
        <item m="1" x="1293"/>
        <item m="1" x="1565"/>
        <item m="1" x="3386"/>
        <item m="1" x="2370"/>
        <item m="1" x="2271"/>
        <item m="1" x="3538"/>
        <item m="1" x="3674"/>
        <item m="1" x="2274"/>
        <item m="1" x="3753"/>
        <item m="1" x="2865"/>
        <item m="1" x="1520"/>
        <item m="1" x="1455"/>
        <item m="1" x="1450"/>
        <item m="1" x="3568"/>
        <item m="1" x="3473"/>
        <item m="1" x="2866"/>
        <item m="1" x="2094"/>
        <item m="1" x="2091"/>
        <item m="1" x="3408"/>
        <item m="1" x="2384"/>
        <item m="1" x="1283"/>
        <item m="1" x="2247"/>
        <item m="1" x="1034"/>
        <item m="1" x="2344"/>
        <item m="1" x="1801"/>
        <item m="1" x="2038"/>
        <item m="1" x="1568"/>
        <item m="1" x="3036"/>
        <item m="1" x="2876"/>
        <item m="1" x="1315"/>
        <item m="1" x="2565"/>
        <item m="1" x="1738"/>
        <item m="1" x="2045"/>
        <item m="1" x="2177"/>
        <item m="1" x="1367"/>
        <item m="1" x="2331"/>
        <item m="1" x="2538"/>
        <item m="1" x="1549"/>
        <item m="1" x="2835"/>
        <item m="1" x="2980"/>
        <item m="1" x="3314"/>
        <item m="1" x="966"/>
        <item m="1" x="2164"/>
        <item m="1" x="2613"/>
        <item m="1" x="3672"/>
        <item m="1" x="2218"/>
        <item m="1" x="1157"/>
        <item m="1" x="2803"/>
        <item m="1" x="2704"/>
        <item m="1" x="1685"/>
        <item m="1" x="1630"/>
        <item m="1" x="2517"/>
        <item m="1" x="3805"/>
        <item m="1" x="3978"/>
        <item m="1" x="2124"/>
        <item m="1" x="2946"/>
        <item m="1" x="1991"/>
        <item m="1" x="3071"/>
        <item m="1" x="3566"/>
        <item m="1" x="2194"/>
        <item m="1" x="3022"/>
        <item m="1" x="3471"/>
        <item m="1" x="1041"/>
        <item m="1" x="2553"/>
        <item m="1" x="1518"/>
        <item m="1" x="2893"/>
        <item m="1" x="1309"/>
        <item m="1" x="1350"/>
        <item m="1" x="1722"/>
        <item m="1" x="2916"/>
        <item m="1" x="3911"/>
        <item m="1" x="3113"/>
        <item x="390"/>
        <item m="1" x="1213"/>
        <item m="1" x="2961"/>
        <item m="1" x="2692"/>
        <item m="1" x="3615"/>
        <item m="1" x="1060"/>
        <item m="1" x="2282"/>
        <item m="1" x="3624"/>
        <item m="1" x="3834"/>
        <item x="325"/>
        <item x="322"/>
        <item x="337"/>
        <item x="344"/>
        <item m="1" x="3875"/>
        <item m="1" x="3164"/>
        <item m="1" x="1191"/>
        <item m="1" x="1876"/>
        <item m="1" x="2476"/>
        <item m="1" x="2264"/>
        <item m="1" x="2131"/>
        <item m="1" x="1733"/>
        <item m="1" x="2534"/>
        <item m="1" x="3140"/>
        <item m="1" x="2629"/>
        <item m="1" x="3434"/>
        <item m="1" x="2129"/>
        <item m="1" x="1307"/>
        <item m="1" x="1488"/>
        <item m="1" x="3634"/>
        <item m="1" x="3732"/>
        <item m="1" x="2395"/>
        <item m="1" x="1837"/>
        <item m="1" x="3253"/>
        <item m="1" x="3740"/>
        <item m="1" x="2083"/>
        <item m="1" x="3985"/>
        <item m="1" x="3544"/>
        <item m="1" x="1885"/>
        <item m="1" x="2428"/>
        <item m="1" x="1561"/>
        <item m="1" x="2650"/>
        <item m="1" x="1751"/>
        <item m="1" x="2782"/>
        <item m="1" x="2044"/>
        <item m="1" x="2179"/>
        <item m="1" x="3859"/>
        <item m="1" x="1253"/>
        <item m="1" x="2965"/>
        <item m="1" x="3576"/>
        <item m="1" x="1794"/>
        <item m="1" x="3986"/>
        <item m="1" x="1332"/>
        <item m="1" x="1065"/>
        <item m="1" x="3175"/>
        <item m="1" x="3096"/>
        <item m="1" x="1888"/>
        <item m="1" x="1831"/>
        <item m="1" x="3292"/>
        <item m="1" x="1262"/>
        <item m="1" x="3829"/>
        <item m="1" x="2360"/>
        <item m="1" x="2420"/>
        <item m="1" x="3988"/>
        <item m="1" x="2927"/>
        <item m="1" x="2656"/>
        <item m="1" x="3180"/>
        <item m="1" x="1583"/>
        <item m="1" x="1250"/>
        <item m="1" x="3530"/>
        <item m="1" x="2999"/>
        <item m="1" x="929"/>
        <item x="351"/>
        <item m="1" x="1874"/>
        <item m="1" x="2618"/>
        <item m="1" x="2492"/>
        <item m="1" x="1228"/>
        <item m="1" x="3817"/>
        <item m="1" x="2168"/>
        <item m="1" x="3474"/>
        <item m="1" x="2920"/>
        <item m="1" x="1728"/>
        <item m="1" x="2322"/>
        <item x="2"/>
        <item m="1" x="3960"/>
        <item m="1" x="2610"/>
        <item x="449"/>
        <item m="1" x="2907"/>
        <item m="1" x="3277"/>
        <item m="1" x="3159"/>
        <item m="1" x="3107"/>
        <item m="1" x="2214"/>
        <item m="1" x="1024"/>
        <item m="1" x="2824"/>
        <item m="1" x="2741"/>
        <item m="1" x="2510"/>
        <item m="1" x="2828"/>
        <item m="1" x="1273"/>
        <item m="1" x="3391"/>
        <item m="1" x="2539"/>
        <item m="1" x="1384"/>
        <item m="1" x="3513"/>
        <item m="1" x="3327"/>
        <item m="1" x="1144"/>
        <item m="1" x="3190"/>
        <item m="1" x="3958"/>
        <item m="1" x="1066"/>
        <item m="1" x="1280"/>
        <item m="1" x="3698"/>
        <item m="1" x="1934"/>
        <item m="1" x="1843"/>
        <item m="1" x="3946"/>
        <item m="1" x="3256"/>
        <item m="1" x="2737"/>
        <item x="272"/>
        <item m="1" x="2924"/>
        <item m="1" x="2467"/>
        <item x="271"/>
        <item m="1" x="1721"/>
        <item m="1" x="3352"/>
        <item m="1" x="1913"/>
        <item m="1" x="3596"/>
        <item m="1" x="3937"/>
        <item m="1" x="1363"/>
        <item m="1" x="2749"/>
        <item m="1" x="3137"/>
        <item m="1" x="3477"/>
        <item m="1" x="1947"/>
        <item m="1" x="2957"/>
        <item m="1" x="2217"/>
        <item m="1" x="1965"/>
        <item m="1" x="2427"/>
        <item m="1" x="1639"/>
        <item m="1" x="2694"/>
        <item m="1" x="3431"/>
        <item m="1" x="2220"/>
        <item m="1" x="2668"/>
        <item m="1" x="1940"/>
        <item m="1" x="925"/>
        <item m="1" x="3119"/>
        <item m="1" x="1908"/>
        <item m="1" x="2086"/>
        <item m="1" x="2783"/>
        <item m="1" x="3462"/>
        <item m="1" x="3594"/>
        <item m="1" x="2330"/>
        <item m="1" x="3714"/>
        <item m="1" x="1214"/>
        <item m="1" x="3729"/>
        <item m="1" x="1040"/>
        <item m="1" x="3609"/>
        <item m="1" x="2813"/>
        <item m="1" x="1678"/>
        <item m="1" x="1757"/>
        <item m="1" x="2862"/>
        <item m="1" x="2374"/>
        <item m="1" x="3828"/>
        <item m="1" x="3257"/>
        <item m="1" x="1626"/>
        <item m="1" x="992"/>
        <item m="1" x="2167"/>
        <item m="1" x="3872"/>
        <item m="1" x="3450"/>
        <item m="1" x="2829"/>
        <item m="1" x="2134"/>
        <item m="1" x="3847"/>
        <item m="1" x="3578"/>
        <item m="1" x="2319"/>
        <item m="1" x="1103"/>
        <item m="1" x="2289"/>
        <item m="1" x="3553"/>
        <item m="1" x="3438"/>
        <item m="1" x="1853"/>
        <item m="1" x="2543"/>
        <item m="1" x="3081"/>
        <item m="1" x="3118"/>
        <item m="1" x="1649"/>
        <item m="1" x="3503"/>
        <item m="1" x="3179"/>
        <item m="1" x="3356"/>
        <item m="1" x="2843"/>
        <item m="1" x="1745"/>
        <item m="1" x="2689"/>
        <item m="1" x="3824"/>
        <item m="1" x="1846"/>
        <item m="1" x="1609"/>
        <item m="1" x="1076"/>
        <item m="1" x="2892"/>
        <item m="1" x="2460"/>
        <item m="1" x="1724"/>
        <item m="1" x="3599"/>
        <item m="1" x="2357"/>
        <item m="1" x="3109"/>
        <item m="1" x="930"/>
        <item m="1" x="3004"/>
        <item m="1" x="2475"/>
        <item m="1" x="2845"/>
        <item m="1" x="2325"/>
        <item m="1" x="3734"/>
        <item m="1" x="2085"/>
        <item m="1" x="3341"/>
        <item m="1" x="989"/>
        <item m="1" x="3533"/>
        <item x="455"/>
        <item m="1" x="2158"/>
        <item x="456"/>
        <item m="1" x="1464"/>
        <item m="1" x="3348"/>
        <item m="1" x="2708"/>
        <item m="1" x="3510"/>
        <item m="1" x="1035"/>
        <item m="1" x="1089"/>
        <item m="1" x="3790"/>
        <item m="1" x="1856"/>
        <item m="1" x="2443"/>
        <item m="1" x="2278"/>
        <item x="461"/>
        <item m="1" x="980"/>
        <item m="1" x="2163"/>
        <item m="1" x="3424"/>
        <item m="1" x="1746"/>
        <item m="1" x="1804"/>
        <item m="1" x="2306"/>
        <item m="1" x="2485"/>
        <item m="1" x="2608"/>
        <item m="1" x="1665"/>
        <item m="1" x="2104"/>
        <item m="1" x="3345"/>
        <item m="1" x="3451"/>
        <item m="1" x="1242"/>
        <item m="1" x="2971"/>
        <item m="1" x="1811"/>
        <item m="1" x="2947"/>
        <item x="205"/>
        <item x="56"/>
        <item x="206"/>
        <item m="1" x="1973"/>
        <item x="32"/>
        <item m="1" x="2429"/>
        <item x="105"/>
        <item m="1" x="2670"/>
        <item m="1" x="2849"/>
        <item x="420"/>
        <item m="1" x="1111"/>
        <item x="278"/>
        <item m="1" x="1219"/>
        <item m="1" x="2378"/>
        <item x="394"/>
        <item x="286"/>
        <item m="1" x="2052"/>
        <item m="1" x="1512"/>
        <item x="466"/>
        <item m="1" x="1446"/>
        <item x="579"/>
        <item m="1" x="3390"/>
        <item m="1" x="2860"/>
        <item m="1" x="3751"/>
        <item m="1" x="1437"/>
        <item m="1" x="2455"/>
        <item m="1" x="934"/>
        <item m="1" x="3034"/>
        <item m="1" x="1855"/>
        <item m="1" x="1179"/>
        <item m="1" x="2257"/>
        <item x="323"/>
        <item x="115"/>
        <item m="1" x="3013"/>
        <item m="1" x="3497"/>
        <item m="1" x="3867"/>
        <item m="1" x="2659"/>
        <item m="1" x="1773"/>
        <item m="1" x="2478"/>
        <item m="1" x="2633"/>
        <item m="1" x="3321"/>
        <item x="117"/>
        <item m="1" x="1628"/>
        <item m="1" x="2912"/>
        <item m="1" x="1790"/>
        <item m="1" x="2351"/>
        <item x="33"/>
        <item x="531"/>
        <item m="1" x="3225"/>
        <item x="224"/>
        <item x="220"/>
        <item m="1" x="1240"/>
        <item m="1" x="3124"/>
        <item m="1" x="3830"/>
        <item m="1" x="3861"/>
        <item x="276"/>
        <item x="222"/>
        <item m="1" x="2631"/>
        <item m="1" x="977"/>
        <item m="1" x="1699"/>
        <item m="1" x="2734"/>
        <item m="1" x="3846"/>
        <item m="1" x="2030"/>
        <item m="1" x="1863"/>
        <item m="1" x="3916"/>
        <item m="1" x="2933"/>
        <item m="1" x="2926"/>
        <item m="1" x="2777"/>
        <item m="1" x="2516"/>
        <item m="1" x="2465"/>
        <item m="1" x="2337"/>
        <item m="1" x="2324"/>
        <item m="1" x="3691"/>
        <item m="1" x="3221"/>
        <item m="1" x="3868"/>
        <item m="1" x="2279"/>
        <item m="1" x="3718"/>
        <item m="1" x="2921"/>
        <item m="1" x="2311"/>
        <item x="908"/>
        <item m="1" x="3650"/>
        <item m="1" x="1515"/>
        <item m="1" x="3375"/>
        <item m="1" x="2032"/>
        <item m="1" x="1867"/>
        <item x="667"/>
        <item m="1" x="1413"/>
        <item m="1" x="1959"/>
        <item m="1" x="3397"/>
        <item m="1" x="1092"/>
        <item x="875"/>
        <item m="1" x="3534"/>
        <item m="1" x="1236"/>
        <item m="1" x="3749"/>
        <item m="1" x="3030"/>
        <item m="1" x="2406"/>
        <item m="1" x="1990"/>
        <item m="1" x="3358"/>
        <item m="1" x="1438"/>
        <item m="1" x="3974"/>
        <item m="1" x="2136"/>
        <item x="863"/>
        <item m="1" x="1769"/>
        <item m="1" x="2671"/>
        <item m="1" x="1656"/>
        <item m="1" x="3181"/>
        <item m="1" x="1310"/>
        <item m="1" x="2549"/>
        <item m="1" x="3389"/>
        <item x="742"/>
        <item m="1" x="1231"/>
        <item m="1" x="2006"/>
        <item m="1" x="2074"/>
        <item m="1" x="991"/>
        <item m="1" x="3275"/>
        <item m="1" x="3915"/>
        <item m="1" x="1271"/>
        <item m="1" x="3900"/>
        <item m="1" x="1971"/>
        <item m="1" x="1381"/>
        <item m="1" x="3726"/>
        <item m="1" x="2142"/>
        <item m="1" x="1921"/>
        <item m="1" x="937"/>
        <item m="1" x="3335"/>
        <item m="1" x="3844"/>
        <item m="1" x="2551"/>
        <item m="1" x="1423"/>
        <item m="1" x="3778"/>
        <item m="1" x="2152"/>
        <item m="1" x="3791"/>
        <item m="1" x="1706"/>
        <item m="1" x="3498"/>
        <item m="1" x="3913"/>
        <item m="1" x="1183"/>
        <item m="1" x="3136"/>
        <item m="1" x="1407"/>
        <item m="1" x="3002"/>
        <item m="1" x="3854"/>
        <item m="1" x="1354"/>
        <item x="672"/>
        <item m="1" x="3441"/>
        <item m="1" x="2795"/>
        <item m="1" x="2041"/>
        <item m="1" x="3213"/>
        <item m="1" x="3648"/>
        <item m="1" x="2474"/>
        <item m="1" x="2598"/>
        <item m="1" x="1165"/>
        <item m="1" x="1523"/>
        <item m="1" x="1559"/>
        <item m="1" x="2884"/>
        <item m="1" x="2342"/>
        <item m="1" x="2035"/>
        <item m="1" x="2910"/>
        <item m="1" x="1143"/>
        <item x="677"/>
        <item m="1" x="3876"/>
        <item m="1" x="2425"/>
        <item m="1" x="1624"/>
        <item m="1" x="1093"/>
        <item m="1" x="3618"/>
        <item m="1" x="2077"/>
        <item x="646"/>
        <item m="1" x="3123"/>
        <item x="842"/>
        <item m="1" x="1078"/>
        <item m="1" x="1371"/>
        <item m="1" x="2772"/>
        <item m="1" x="3562"/>
        <item x="165"/>
        <item m="1" x="3262"/>
        <item m="1" x="2809"/>
        <item m="1" x="3593"/>
        <item m="1" x="2410"/>
        <item m="1" x="917"/>
        <item m="1" x="3018"/>
        <item x="890"/>
        <item m="1" x="3675"/>
        <item m="1" x="2899"/>
        <item m="1" x="3840"/>
        <item m="1" x="3406"/>
        <item m="1" x="3383"/>
        <item m="1" x="3664"/>
        <item m="1" x="2908"/>
        <item m="1" x="1581"/>
        <item m="1" x="3151"/>
        <item m="1" x="2929"/>
        <item m="1" x="1422"/>
        <item m="1" x="3705"/>
        <item m="1" x="2773"/>
        <item m="1" x="3399"/>
        <item m="1" x="3768"/>
        <item x="675"/>
        <item m="1" x="1891"/>
        <item m="1" x="2612"/>
        <item m="1" x="1477"/>
        <item m="1" x="3068"/>
        <item m="1" x="1800"/>
        <item m="1" x="1922"/>
        <item m="1" x="1153"/>
        <item m="1" x="3430"/>
        <item m="1" x="2523"/>
        <item m="1" x="3231"/>
        <item m="1" x="1467"/>
        <item m="1" x="3127"/>
        <item m="1" x="2335"/>
        <item m="1" x="2751"/>
        <item m="1" x="2595"/>
        <item x="47"/>
        <item m="1" x="3520"/>
        <item x="441"/>
        <item m="1" x="3309"/>
        <item m="1" x="1328"/>
        <item m="1" x="3755"/>
        <item m="1" x="2419"/>
        <item m="1" x="2526"/>
        <item x="41"/>
        <item m="1" x="3633"/>
        <item x="472"/>
        <item m="1" x="1343"/>
        <item m="1" x="1073"/>
        <item m="1" x="2356"/>
        <item x="114"/>
        <item m="1" x="1008"/>
        <item m="1" x="3308"/>
        <item x="62"/>
        <item m="1" x="2043"/>
        <item x="103"/>
        <item x="594"/>
        <item x="116"/>
        <item m="1" x="2875"/>
        <item m="1" x="3773"/>
        <item m="1" x="3989"/>
        <item m="1" x="3976"/>
        <item m="1" x="1993"/>
        <item m="1" x="2186"/>
        <item m="1" x="1652"/>
        <item m="1" x="3788"/>
        <item x="54"/>
        <item m="1" x="3067"/>
        <item x="596"/>
        <item m="1" x="1903"/>
        <item x="83"/>
        <item x="85"/>
        <item m="1" x="1729"/>
        <item m="1" x="1264"/>
        <item x="427"/>
        <item x="428"/>
        <item m="1" x="1987"/>
        <item x="438"/>
        <item x="429"/>
        <item m="1" x="1487"/>
        <item m="1" x="3975"/>
        <item x="430"/>
        <item m="1" x="2775"/>
        <item m="1" x="2380"/>
        <item m="1" x="1333"/>
        <item x="463"/>
        <item m="1" x="3261"/>
        <item m="1" x="1854"/>
        <item m="1" x="3677"/>
        <item x="566"/>
        <item m="1" x="1627"/>
        <item m="1" x="2170"/>
        <item x="476"/>
        <item x="468"/>
        <item x="410"/>
        <item m="1" x="3584"/>
        <item x="279"/>
        <item m="1" x="3543"/>
        <item m="1" x="1368"/>
        <item m="1" x="3344"/>
        <item x="296"/>
        <item m="1" x="1331"/>
        <item m="1" x="2780"/>
        <item m="1" x="1992"/>
        <item m="1" x="2338"/>
        <item m="1" x="3037"/>
        <item x="89"/>
        <item m="1" x="3581"/>
        <item x="363"/>
        <item x="379"/>
        <item m="1" x="2894"/>
        <item m="1" x="1098"/>
        <item x="256"/>
        <item m="1" x="2110"/>
        <item m="1" x="1858"/>
        <item m="1" x="2201"/>
        <item m="1" x="1808"/>
        <item m="1" x="3535"/>
        <item m="1" x="2439"/>
        <item m="1" x="1285"/>
        <item m="1" x="3363"/>
        <item m="1" x="943"/>
        <item m="1" x="1978"/>
        <item m="1" x="2505"/>
        <item m="1" x="2937"/>
        <item m="1" x="3364"/>
        <item m="1" x="3169"/>
        <item m="1" x="2528"/>
        <item m="1" x="1146"/>
        <item m="1" x="3437"/>
        <item m="1" x="1744"/>
        <item m="1" x="3170"/>
        <item m="1" x="3047"/>
        <item x="316"/>
        <item m="1" x="1897"/>
        <item x="219"/>
        <item m="1" x="3929"/>
        <item m="1" x="2658"/>
        <item m="1" x="1870"/>
        <item m="1" x="1096"/>
        <item x="126"/>
        <item x="250"/>
        <item x="292"/>
        <item m="1" x="3361"/>
        <item x="490"/>
        <item m="1" x="2592"/>
        <item m="1" x="3893"/>
        <item m="1" x="3388"/>
        <item x="67"/>
        <item m="1" x="2735"/>
        <item x="450"/>
        <item x="401"/>
        <item x="481"/>
        <item m="1" x="1419"/>
        <item m="1" x="3296"/>
        <item m="1" x="2968"/>
        <item m="1" x="2021"/>
        <item m="1" x="3613"/>
        <item m="1" x="2962"/>
        <item x="149"/>
        <item x="489"/>
        <item m="1" x="2812"/>
        <item x="524"/>
        <item m="1" x="1881"/>
        <item m="1" x="1288"/>
        <item m="1" x="3176"/>
        <item m="1" x="2400"/>
        <item m="1" x="918"/>
        <item m="1" x="3222"/>
        <item m="1" x="1227"/>
        <item m="1" x="3907"/>
        <item m="1" x="2463"/>
        <item x="480"/>
        <item x="409"/>
        <item m="1" x="2602"/>
        <item x="318"/>
        <item m="1" x="3881"/>
        <item m="1" x="3808"/>
        <item x="145"/>
        <item x="86"/>
        <item m="1" x="2674"/>
        <item x="96"/>
        <item m="1" x="1608"/>
        <item m="1" x="2563"/>
        <item m="1" x="1492"/>
        <item x="495"/>
        <item m="1" x="2202"/>
        <item m="1" x="2071"/>
        <item m="1" x="2854"/>
        <item m="1" x="1827"/>
        <item m="1" x="1535"/>
        <item m="1" x="1774"/>
        <item x="347"/>
        <item m="1" x="3266"/>
        <item x="506"/>
        <item x="518"/>
        <item m="1" x="2701"/>
        <item m="1" x="1777"/>
        <item x="11"/>
        <item m="1" x="2697"/>
        <item m="1" x="2816"/>
        <item m="1" x="2321"/>
        <item x="349"/>
        <item m="1" x="3249"/>
        <item x="575"/>
        <item m="1" x="1483"/>
        <item m="1" x="3234"/>
        <item x="10"/>
        <item m="1" x="1650"/>
        <item m="1" x="2017"/>
        <item x="70"/>
        <item m="1" x="2547"/>
        <item m="1" x="3161"/>
        <item m="1" x="2494"/>
        <item x="637"/>
        <item m="1" x="2087"/>
        <item m="1" x="2635"/>
        <item m="1" x="3961"/>
        <item m="1" x="1981"/>
        <item m="1" x="993"/>
        <item m="1" x="2445"/>
        <item m="1" x="2870"/>
        <item x="1"/>
        <item x="8"/>
        <item x="12"/>
        <item x="13"/>
        <item x="14"/>
        <item x="15"/>
        <item x="16"/>
        <item x="17"/>
        <item x="18"/>
        <item x="19"/>
        <item x="20"/>
        <item x="22"/>
        <item x="23"/>
        <item x="24"/>
        <item x="28"/>
        <item x="31"/>
        <item x="35"/>
        <item x="37"/>
        <item x="38"/>
        <item x="40"/>
        <item x="44"/>
        <item x="45"/>
        <item x="46"/>
        <item x="48"/>
        <item x="50"/>
        <item x="51"/>
        <item x="53"/>
        <item x="57"/>
        <item x="59"/>
        <item x="60"/>
        <item x="61"/>
        <item x="63"/>
        <item x="64"/>
        <item x="65"/>
        <item x="66"/>
        <item x="68"/>
        <item x="69"/>
        <item x="71"/>
        <item x="72"/>
        <item x="73"/>
        <item x="74"/>
        <item x="75"/>
        <item x="76"/>
        <item x="77"/>
        <item x="79"/>
        <item x="80"/>
        <item x="82"/>
        <item x="84"/>
        <item x="88"/>
        <item x="91"/>
        <item x="93"/>
        <item x="94"/>
        <item x="95"/>
        <item x="97"/>
        <item x="98"/>
        <item x="99"/>
        <item x="100"/>
        <item x="101"/>
        <item x="106"/>
        <item x="107"/>
        <item x="108"/>
        <item x="109"/>
        <item x="110"/>
        <item x="111"/>
        <item x="112"/>
        <item x="113"/>
        <item x="118"/>
        <item x="119"/>
        <item x="121"/>
        <item x="122"/>
        <item x="123"/>
        <item x="125"/>
        <item x="127"/>
        <item x="128"/>
        <item x="129"/>
        <item x="130"/>
        <item x="131"/>
        <item x="133"/>
        <item x="134"/>
        <item x="135"/>
        <item x="139"/>
        <item x="140"/>
        <item x="141"/>
        <item x="143"/>
        <item x="146"/>
        <item x="147"/>
        <item x="148"/>
        <item x="151"/>
        <item x="152"/>
        <item x="155"/>
        <item x="156"/>
        <item x="157"/>
        <item x="158"/>
        <item x="159"/>
        <item x="162"/>
        <item x="164"/>
        <item x="166"/>
        <item x="167"/>
        <item x="168"/>
        <item x="169"/>
        <item x="170"/>
        <item x="171"/>
        <item x="172"/>
        <item x="174"/>
        <item x="175"/>
        <item x="176"/>
        <item x="177"/>
        <item x="178"/>
        <item x="179"/>
        <item x="180"/>
        <item x="181"/>
        <item x="183"/>
        <item x="184"/>
        <item x="185"/>
        <item x="186"/>
        <item x="187"/>
        <item x="188"/>
        <item x="189"/>
        <item x="190"/>
        <item x="191"/>
        <item x="194"/>
        <item x="195"/>
        <item x="196"/>
        <item x="197"/>
        <item x="198"/>
        <item x="199"/>
        <item x="200"/>
        <item x="201"/>
        <item x="202"/>
        <item x="207"/>
        <item x="208"/>
        <item x="209"/>
        <item x="210"/>
        <item x="211"/>
        <item x="212"/>
        <item x="213"/>
        <item x="214"/>
        <item x="215"/>
        <item x="216"/>
        <item x="217"/>
        <item x="218"/>
        <item x="221"/>
        <item x="223"/>
        <item x="225"/>
        <item x="226"/>
        <item x="231"/>
        <item x="232"/>
        <item x="233"/>
        <item x="234"/>
        <item x="235"/>
        <item x="236"/>
        <item x="237"/>
        <item x="238"/>
        <item x="239"/>
        <item x="240"/>
        <item x="241"/>
        <item x="242"/>
        <item x="243"/>
        <item x="244"/>
        <item x="245"/>
        <item x="247"/>
        <item x="248"/>
        <item x="249"/>
        <item x="251"/>
        <item x="252"/>
        <item x="253"/>
        <item x="255"/>
        <item x="257"/>
        <item x="258"/>
        <item x="259"/>
        <item x="260"/>
        <item x="261"/>
        <item x="262"/>
        <item x="267"/>
        <item x="269"/>
        <item x="270"/>
        <item x="273"/>
        <item x="275"/>
        <item x="277"/>
        <item x="282"/>
        <item x="288"/>
        <item x="289"/>
        <item x="290"/>
        <item x="291"/>
        <item x="293"/>
        <item x="294"/>
        <item x="295"/>
        <item x="297"/>
        <item x="298"/>
        <item x="299"/>
        <item x="301"/>
        <item x="302"/>
        <item x="303"/>
        <item x="304"/>
        <item x="305"/>
        <item x="306"/>
        <item x="310"/>
        <item x="311"/>
        <item x="312"/>
        <item x="314"/>
        <item x="315"/>
        <item x="317"/>
        <item x="319"/>
        <item x="320"/>
        <item x="321"/>
        <item x="324"/>
        <item x="326"/>
        <item x="327"/>
        <item x="329"/>
        <item x="330"/>
        <item x="331"/>
        <item x="332"/>
        <item x="333"/>
        <item x="334"/>
        <item x="335"/>
        <item x="336"/>
        <item x="338"/>
        <item x="339"/>
        <item x="340"/>
        <item x="341"/>
        <item x="342"/>
        <item x="343"/>
        <item x="345"/>
        <item x="346"/>
        <item x="353"/>
        <item x="354"/>
        <item x="355"/>
        <item x="356"/>
        <item x="357"/>
        <item x="358"/>
        <item x="359"/>
        <item x="360"/>
        <item x="361"/>
        <item x="364"/>
        <item x="365"/>
        <item x="366"/>
        <item x="367"/>
        <item x="368"/>
        <item x="369"/>
        <item x="371"/>
        <item x="372"/>
        <item x="373"/>
        <item x="374"/>
        <item x="375"/>
        <item x="376"/>
        <item x="377"/>
        <item x="378"/>
        <item x="380"/>
        <item x="381"/>
        <item x="382"/>
        <item x="383"/>
        <item x="384"/>
        <item x="385"/>
        <item x="386"/>
        <item x="387"/>
        <item x="388"/>
        <item x="389"/>
        <item x="391"/>
        <item x="392"/>
        <item x="393"/>
        <item x="397"/>
        <item x="399"/>
        <item x="400"/>
        <item x="402"/>
        <item x="403"/>
        <item x="405"/>
        <item x="406"/>
        <item x="407"/>
        <item x="408"/>
        <item x="411"/>
        <item x="412"/>
        <item x="413"/>
        <item x="415"/>
        <item x="416"/>
        <item x="417"/>
        <item x="421"/>
        <item x="422"/>
        <item x="423"/>
        <item x="424"/>
        <item x="425"/>
        <item x="426"/>
        <item x="431"/>
        <item x="432"/>
        <item x="433"/>
        <item x="434"/>
        <item x="435"/>
        <item x="436"/>
        <item x="437"/>
        <item x="439"/>
        <item x="440"/>
        <item x="442"/>
        <item x="443"/>
        <item x="444"/>
        <item x="445"/>
        <item x="446"/>
        <item x="447"/>
        <item x="448"/>
        <item x="451"/>
        <item x="453"/>
        <item x="454"/>
        <item x="457"/>
        <item x="458"/>
        <item x="459"/>
        <item x="460"/>
        <item x="462"/>
        <item x="464"/>
        <item x="465"/>
        <item x="467"/>
        <item x="469"/>
        <item x="470"/>
        <item x="471"/>
        <item x="474"/>
        <item x="479"/>
        <item x="482"/>
        <item x="483"/>
        <item x="485"/>
        <item x="486"/>
        <item x="488"/>
        <item x="491"/>
        <item x="492"/>
        <item x="493"/>
        <item x="494"/>
        <item x="496"/>
        <item x="497"/>
        <item x="498"/>
        <item x="499"/>
        <item x="500"/>
        <item x="501"/>
        <item x="502"/>
        <item x="503"/>
        <item x="504"/>
        <item x="505"/>
        <item x="507"/>
        <item x="508"/>
        <item x="509"/>
        <item x="510"/>
        <item x="511"/>
        <item x="512"/>
        <item x="513"/>
        <item x="514"/>
        <item x="515"/>
        <item x="516"/>
        <item x="517"/>
        <item x="519"/>
        <item x="520"/>
        <item x="521"/>
        <item x="525"/>
        <item x="526"/>
        <item x="527"/>
        <item x="529"/>
        <item x="533"/>
        <item x="534"/>
        <item x="535"/>
        <item x="536"/>
        <item x="537"/>
        <item x="538"/>
        <item x="539"/>
        <item x="541"/>
        <item x="542"/>
        <item x="543"/>
        <item x="544"/>
        <item x="545"/>
        <item x="546"/>
        <item x="547"/>
        <item x="548"/>
        <item x="549"/>
        <item x="550"/>
        <item x="551"/>
        <item x="552"/>
        <item x="554"/>
        <item x="555"/>
        <item x="557"/>
        <item x="558"/>
        <item x="559"/>
        <item x="560"/>
        <item x="561"/>
        <item x="562"/>
        <item x="563"/>
        <item x="564"/>
        <item x="565"/>
        <item x="567"/>
        <item x="568"/>
        <item x="569"/>
        <item x="570"/>
        <item x="571"/>
        <item x="572"/>
        <item x="573"/>
        <item x="574"/>
        <item x="576"/>
        <item x="577"/>
        <item x="578"/>
        <item x="580"/>
        <item x="582"/>
        <item x="583"/>
        <item x="584"/>
        <item x="585"/>
        <item x="587"/>
        <item x="590"/>
        <item x="591"/>
        <item x="593"/>
        <item x="595"/>
        <item x="598"/>
        <item x="599"/>
        <item x="600"/>
        <item x="601"/>
        <item x="602"/>
        <item x="604"/>
        <item x="605"/>
        <item x="609"/>
        <item x="610"/>
        <item x="611"/>
        <item x="613"/>
        <item x="614"/>
        <item x="615"/>
        <item x="616"/>
        <item x="617"/>
        <item x="618"/>
        <item x="620"/>
        <item x="622"/>
        <item x="623"/>
        <item x="624"/>
        <item x="625"/>
        <item x="626"/>
        <item x="627"/>
        <item x="629"/>
        <item x="630"/>
        <item x="631"/>
        <item x="632"/>
        <item x="633"/>
        <item x="634"/>
        <item x="635"/>
        <item x="636"/>
        <item x="638"/>
        <item x="639"/>
        <item x="641"/>
        <item x="642"/>
        <item x="643"/>
        <item x="644"/>
        <item x="645"/>
        <item x="647"/>
        <item x="648"/>
        <item x="649"/>
        <item x="650"/>
        <item x="651"/>
        <item x="652"/>
        <item x="653"/>
        <item x="654"/>
        <item x="655"/>
        <item x="656"/>
        <item x="657"/>
        <item x="658"/>
        <item x="659"/>
        <item x="660"/>
        <item x="661"/>
        <item x="662"/>
        <item x="663"/>
        <item x="664"/>
        <item x="665"/>
        <item x="666"/>
        <item x="668"/>
        <item x="669"/>
        <item x="670"/>
        <item x="673"/>
        <item x="674"/>
        <item x="676"/>
        <item x="678"/>
        <item x="679"/>
        <item x="680"/>
        <item x="682"/>
        <item x="683"/>
        <item x="684"/>
        <item x="685"/>
        <item x="688"/>
        <item x="689"/>
        <item x="690"/>
        <item x="691"/>
        <item x="692"/>
        <item x="693"/>
        <item x="694"/>
        <item x="695"/>
        <item x="696"/>
        <item x="697"/>
        <item x="698"/>
        <item x="699"/>
        <item x="700"/>
        <item x="701"/>
        <item x="703"/>
        <item x="704"/>
        <item x="705"/>
        <item x="706"/>
        <item x="707"/>
        <item x="708"/>
        <item x="710"/>
        <item x="711"/>
        <item x="712"/>
        <item x="713"/>
        <item x="714"/>
        <item x="715"/>
        <item x="716"/>
        <item x="717"/>
        <item x="718"/>
        <item x="719"/>
        <item x="720"/>
        <item x="721"/>
        <item x="722"/>
        <item x="723"/>
        <item x="724"/>
        <item x="725"/>
        <item x="727"/>
        <item x="728"/>
        <item x="731"/>
        <item x="732"/>
        <item x="733"/>
        <item x="734"/>
        <item x="735"/>
        <item x="736"/>
        <item x="737"/>
        <item x="738"/>
        <item x="739"/>
        <item x="740"/>
        <item x="741"/>
        <item x="743"/>
        <item x="744"/>
        <item x="745"/>
        <item x="746"/>
        <item x="747"/>
        <item x="748"/>
        <item x="749"/>
        <item x="750"/>
        <item x="751"/>
        <item x="752"/>
        <item x="753"/>
        <item x="754"/>
        <item x="755"/>
        <item x="757"/>
        <item x="758"/>
        <item x="759"/>
        <item x="760"/>
        <item x="761"/>
        <item x="762"/>
        <item x="764"/>
        <item x="765"/>
        <item x="766"/>
        <item x="767"/>
        <item x="768"/>
        <item x="769"/>
        <item x="770"/>
        <item x="771"/>
        <item x="772"/>
        <item x="773"/>
        <item x="774"/>
        <item x="775"/>
        <item x="776"/>
        <item x="777"/>
        <item x="778"/>
        <item x="779"/>
        <item x="780"/>
        <item x="781"/>
        <item x="783"/>
        <item x="784"/>
        <item x="785"/>
        <item x="786"/>
        <item x="787"/>
        <item x="788"/>
        <item x="789"/>
        <item x="790"/>
        <item x="791"/>
        <item x="792"/>
        <item x="796"/>
        <item x="797"/>
        <item x="798"/>
        <item x="799"/>
        <item x="800"/>
        <item x="801"/>
        <item x="802"/>
        <item x="803"/>
        <item x="805"/>
        <item x="806"/>
        <item x="807"/>
        <item x="808"/>
        <item x="809"/>
        <item x="810"/>
        <item x="811"/>
        <item x="812"/>
        <item x="813"/>
        <item x="814"/>
        <item x="815"/>
        <item x="816"/>
        <item x="817"/>
        <item x="819"/>
        <item x="820"/>
        <item x="821"/>
        <item x="822"/>
        <item x="823"/>
        <item x="824"/>
        <item x="825"/>
        <item x="826"/>
        <item x="827"/>
        <item x="828"/>
        <item x="829"/>
        <item x="830"/>
        <item x="831"/>
        <item x="832"/>
        <item x="833"/>
        <item x="834"/>
        <item x="835"/>
        <item x="836"/>
        <item x="837"/>
        <item x="838"/>
        <item x="839"/>
        <item x="840"/>
        <item x="841"/>
        <item x="843"/>
        <item x="844"/>
        <item x="845"/>
        <item x="846"/>
        <item x="847"/>
        <item x="848"/>
        <item x="849"/>
        <item x="850"/>
        <item x="851"/>
        <item x="852"/>
        <item x="853"/>
        <item x="854"/>
        <item x="855"/>
        <item x="856"/>
        <item x="858"/>
        <item x="859"/>
        <item x="860"/>
        <item x="861"/>
        <item x="862"/>
        <item x="864"/>
        <item x="865"/>
        <item x="866"/>
        <item x="867"/>
        <item x="868"/>
        <item x="869"/>
        <item x="870"/>
        <item x="871"/>
        <item x="872"/>
        <item x="873"/>
        <item x="874"/>
        <item x="876"/>
        <item x="877"/>
        <item x="878"/>
        <item x="879"/>
        <item x="880"/>
        <item x="881"/>
        <item x="882"/>
        <item x="883"/>
        <item x="884"/>
        <item x="886"/>
        <item x="887"/>
        <item x="888"/>
        <item x="889"/>
        <item x="891"/>
        <item x="892"/>
        <item x="893"/>
        <item x="894"/>
        <item x="895"/>
        <item x="896"/>
        <item x="897"/>
        <item x="898"/>
        <item x="899"/>
        <item x="900"/>
        <item x="901"/>
        <item x="902"/>
        <item x="903"/>
        <item x="904"/>
        <item x="905"/>
        <item x="906"/>
        <item x="907"/>
        <item x="909"/>
        <item x="910"/>
        <item x="911"/>
        <item x="912"/>
        <item x="913"/>
        <item x="914"/>
        <item x="915"/>
        <item t="default"/>
      </items>
    </pivotField>
    <pivotField showAll="0"/>
    <pivotField dataField="1" showAll="0"/>
    <pivotField axis="axisCol" showAll="0">
      <items count="427">
        <item m="1" x="380"/>
        <item m="1" x="351"/>
        <item m="1" x="62"/>
        <item m="1" x="303"/>
        <item x="50"/>
        <item m="1" x="115"/>
        <item m="1" x="372"/>
        <item m="1" x="155"/>
        <item x="61"/>
        <item x="3"/>
        <item m="1" x="157"/>
        <item m="1" x="312"/>
        <item m="1" x="76"/>
        <item m="1" x="74"/>
        <item m="1" x="248"/>
        <item m="1" x="269"/>
        <item m="1" x="103"/>
        <item m="1" x="425"/>
        <item m="1" x="348"/>
        <item m="1" x="279"/>
        <item m="1" x="409"/>
        <item m="1" x="202"/>
        <item m="1" x="163"/>
        <item m="1" x="263"/>
        <item m="1" x="217"/>
        <item m="1" x="237"/>
        <item m="1" x="142"/>
        <item m="1" x="413"/>
        <item m="1" x="182"/>
        <item m="1" x="192"/>
        <item m="1" x="214"/>
        <item m="1" x="420"/>
        <item m="1" x="401"/>
        <item m="1" x="208"/>
        <item m="1" x="181"/>
        <item m="1" x="65"/>
        <item m="1" x="152"/>
        <item m="1" x="195"/>
        <item m="1" x="300"/>
        <item m="1" x="285"/>
        <item m="1" x="122"/>
        <item m="1" x="255"/>
        <item m="1" x="360"/>
        <item m="1" x="334"/>
        <item m="1" x="149"/>
        <item m="1" x="154"/>
        <item m="1" x="343"/>
        <item m="1" x="153"/>
        <item m="1" x="310"/>
        <item m="1" x="77"/>
        <item m="1" x="84"/>
        <item m="1" x="332"/>
        <item m="1" x="362"/>
        <item m="1" x="282"/>
        <item m="1" x="66"/>
        <item m="1" x="201"/>
        <item m="1" x="347"/>
        <item m="1" x="147"/>
        <item m="1" x="296"/>
        <item m="1" x="121"/>
        <item m="1" x="83"/>
        <item m="1" x="82"/>
        <item m="1" x="111"/>
        <item m="1" x="368"/>
        <item m="1" x="278"/>
        <item m="1" x="193"/>
        <item m="1" x="128"/>
        <item m="1" x="292"/>
        <item m="1" x="162"/>
        <item m="1" x="114"/>
        <item m="1" x="311"/>
        <item m="1" x="102"/>
        <item m="1" x="392"/>
        <item m="1" x="293"/>
        <item m="1" x="139"/>
        <item m="1" x="136"/>
        <item m="1" x="131"/>
        <item m="1" x="251"/>
        <item m="1" x="173"/>
        <item m="1" x="203"/>
        <item m="1" x="186"/>
        <item m="1" x="354"/>
        <item m="1" x="124"/>
        <item m="1" x="290"/>
        <item m="1" x="107"/>
        <item m="1" x="216"/>
        <item m="1" x="417"/>
        <item m="1" x="120"/>
        <item m="1" x="172"/>
        <item m="1" x="349"/>
        <item m="1" x="299"/>
        <item m="1" x="309"/>
        <item m="1" x="228"/>
        <item m="1" x="93"/>
        <item m="1" x="87"/>
        <item m="1" x="313"/>
        <item m="1" x="169"/>
        <item m="1" x="126"/>
        <item m="1" x="369"/>
        <item m="1" x="104"/>
        <item m="1" x="200"/>
        <item m="1" x="288"/>
        <item m="1" x="344"/>
        <item m="1" x="284"/>
        <item m="1" x="80"/>
        <item m="1" x="364"/>
        <item m="1" x="190"/>
        <item m="1" x="341"/>
        <item m="1" x="92"/>
        <item m="1" x="389"/>
        <item m="1" x="71"/>
        <item m="1" x="411"/>
        <item m="1" x="387"/>
        <item m="1" x="134"/>
        <item m="1" x="297"/>
        <item m="1" x="358"/>
        <item m="1" x="276"/>
        <item m="1" x="231"/>
        <item m="1" x="397"/>
        <item m="1" x="110"/>
        <item m="1" x="404"/>
        <item m="1" x="250"/>
        <item m="1" x="371"/>
        <item m="1" x="335"/>
        <item m="1" x="101"/>
        <item m="1" x="244"/>
        <item m="1" x="133"/>
        <item m="1" x="280"/>
        <item m="1" x="333"/>
        <item m="1" x="330"/>
        <item m="1" x="63"/>
        <item m="1" x="373"/>
        <item m="1" x="406"/>
        <item m="1" x="367"/>
        <item m="1" x="170"/>
        <item m="1" x="421"/>
        <item m="1" x="180"/>
        <item m="1" x="376"/>
        <item m="1" x="400"/>
        <item m="1" x="301"/>
        <item m="1" x="410"/>
        <item m="1" x="323"/>
        <item m="1" x="394"/>
        <item m="1" x="326"/>
        <item m="1" x="412"/>
        <item m="1" x="402"/>
        <item m="1" x="207"/>
        <item m="1" x="382"/>
        <item m="1" x="305"/>
        <item m="1" x="88"/>
        <item m="1" x="234"/>
        <item m="1" x="350"/>
        <item m="1" x="64"/>
        <item m="1" x="307"/>
        <item m="1" x="141"/>
        <item m="1" x="118"/>
        <item m="1" x="340"/>
        <item m="1" x="158"/>
        <item m="1" x="159"/>
        <item m="1" x="199"/>
        <item m="1" x="160"/>
        <item m="1" x="342"/>
        <item m="1" x="405"/>
        <item m="1" x="266"/>
        <item m="1" x="144"/>
        <item m="1" x="183"/>
        <item m="1" x="378"/>
        <item m="1" x="418"/>
        <item m="1" x="69"/>
        <item m="1" x="283"/>
        <item m="1" x="198"/>
        <item m="1" x="194"/>
        <item m="1" x="236"/>
        <item m="1" x="259"/>
        <item m="1" x="383"/>
        <item m="1" x="381"/>
        <item m="1" x="298"/>
        <item m="1" x="106"/>
        <item m="1" x="271"/>
        <item m="1" x="359"/>
        <item m="1" x="403"/>
        <item m="1" x="78"/>
        <item m="1" x="99"/>
        <item m="1" x="416"/>
        <item m="1" x="73"/>
        <item m="1" x="245"/>
        <item m="1" x="275"/>
        <item m="1" x="370"/>
        <item m="1" x="322"/>
        <item m="1" x="304"/>
        <item m="1" x="314"/>
        <item m="1" x="227"/>
        <item m="1" x="224"/>
        <item m="1" x="419"/>
        <item m="1" x="267"/>
        <item m="1" x="262"/>
        <item m="1" x="321"/>
        <item m="1" x="204"/>
        <item m="1" x="100"/>
        <item m="1" x="238"/>
        <item m="1" x="127"/>
        <item m="1" x="240"/>
        <item m="1" x="408"/>
        <item m="1" x="422"/>
        <item m="1" x="119"/>
        <item m="1" x="135"/>
        <item m="1" x="212"/>
        <item m="1" x="261"/>
        <item m="1" x="112"/>
        <item m="1" x="414"/>
        <item m="1" x="272"/>
        <item m="1" x="90"/>
        <item m="1" x="328"/>
        <item m="1" x="137"/>
        <item m="1" x="213"/>
        <item m="1" x="246"/>
        <item m="1" x="398"/>
        <item m="1" x="116"/>
        <item m="1" x="145"/>
        <item m="1" x="277"/>
        <item m="1" x="393"/>
        <item m="1" x="241"/>
        <item m="1" x="117"/>
        <item m="1" x="179"/>
        <item m="1" x="225"/>
        <item m="1" x="138"/>
        <item m="1" x="396"/>
        <item m="1" x="302"/>
        <item m="1" x="205"/>
        <item m="1" x="184"/>
        <item m="1" x="215"/>
        <item m="1" x="338"/>
        <item m="1" x="249"/>
        <item m="1" x="424"/>
        <item m="1" x="232"/>
        <item m="1" x="318"/>
        <item m="1" x="365"/>
        <item m="1" x="395"/>
        <item m="1" x="375"/>
        <item m="1" x="386"/>
        <item m="1" x="325"/>
        <item m="1" x="329"/>
        <item m="1" x="268"/>
        <item m="1" x="252"/>
        <item m="1" x="256"/>
        <item m="1" x="166"/>
        <item m="1" x="226"/>
        <item m="1" x="219"/>
        <item m="1" x="143"/>
        <item m="1" x="187"/>
        <item m="1" x="81"/>
        <item m="1" x="188"/>
        <item m="1" x="379"/>
        <item m="1" x="72"/>
        <item m="1" x="91"/>
        <item m="1" x="218"/>
        <item m="1" x="68"/>
        <item m="1" x="374"/>
        <item m="1" x="233"/>
        <item m="1" x="270"/>
        <item m="1" x="94"/>
        <item m="1" x="206"/>
        <item m="1" x="356"/>
        <item m="1" x="105"/>
        <item m="1" x="235"/>
        <item m="1" x="189"/>
        <item m="1" x="70"/>
        <item m="1" x="130"/>
        <item m="1" x="167"/>
        <item m="1" x="97"/>
        <item m="1" x="353"/>
        <item m="1" x="388"/>
        <item m="1" x="385"/>
        <item m="1" x="260"/>
        <item m="1" x="287"/>
        <item m="1" x="168"/>
        <item m="1" x="295"/>
        <item m="1" x="384"/>
        <item m="1" x="146"/>
        <item m="1" x="125"/>
        <item m="1" x="108"/>
        <item m="1" x="165"/>
        <item m="1" x="89"/>
        <item m="1" x="253"/>
        <item m="1" x="86"/>
        <item m="1" x="129"/>
        <item m="1" x="242"/>
        <item m="1" x="85"/>
        <item m="1" x="148"/>
        <item m="1" x="339"/>
        <item m="1" x="243"/>
        <item m="1" x="363"/>
        <item m="1" x="247"/>
        <item m="1" x="264"/>
        <item m="1" x="265"/>
        <item m="1" x="210"/>
        <item m="1" x="174"/>
        <item m="1" x="175"/>
        <item m="1" x="316"/>
        <item m="1" x="132"/>
        <item m="1" x="274"/>
        <item m="1" x="361"/>
        <item m="1" x="327"/>
        <item m="1" x="306"/>
        <item m="1" x="315"/>
        <item m="1" x="415"/>
        <item m="1" x="352"/>
        <item m="1" x="390"/>
        <item m="1" x="95"/>
        <item x="8"/>
        <item m="1" x="151"/>
        <item m="1" x="164"/>
        <item m="1" x="191"/>
        <item m="1" x="140"/>
        <item m="1" x="308"/>
        <item x="15"/>
        <item m="1" x="357"/>
        <item m="1" x="209"/>
        <item m="1" x="391"/>
        <item x="20"/>
        <item m="1" x="113"/>
        <item m="1" x="156"/>
        <item m="1" x="257"/>
        <item m="1" x="150"/>
        <item m="1" x="407"/>
        <item m="1" x="222"/>
        <item m="1" x="67"/>
        <item m="1" x="239"/>
        <item m="1" x="291"/>
        <item m="1" x="196"/>
        <item m="1" x="377"/>
        <item m="1" x="177"/>
        <item m="1" x="294"/>
        <item m="1" x="320"/>
        <item m="1" x="273"/>
        <item m="1" x="289"/>
        <item m="1" x="336"/>
        <item m="1" x="423"/>
        <item m="1" x="96"/>
        <item m="1" x="337"/>
        <item m="1" x="185"/>
        <item m="1" x="254"/>
        <item m="1" x="281"/>
        <item m="1" x="123"/>
        <item m="1" x="75"/>
        <item x="48"/>
        <item m="1" x="221"/>
        <item x="0"/>
        <item m="1" x="220"/>
        <item x="2"/>
        <item m="1" x="197"/>
        <item m="1" x="317"/>
        <item x="6"/>
        <item m="1" x="98"/>
        <item m="1" x="355"/>
        <item x="11"/>
        <item m="1" x="286"/>
        <item x="13"/>
        <item x="14"/>
        <item x="16"/>
        <item m="1" x="331"/>
        <item m="1" x="258"/>
        <item m="1" x="79"/>
        <item x="22"/>
        <item m="1" x="230"/>
        <item m="1" x="346"/>
        <item m="1" x="345"/>
        <item m="1" x="319"/>
        <item x="29"/>
        <item m="1" x="161"/>
        <item m="1" x="211"/>
        <item m="1" x="178"/>
        <item m="1" x="399"/>
        <item m="1" x="223"/>
        <item m="1" x="171"/>
        <item m="1" x="324"/>
        <item x="49"/>
        <item x="51"/>
        <item x="52"/>
        <item x="53"/>
        <item m="1" x="366"/>
        <item m="1" x="229"/>
        <item m="1" x="109"/>
        <item m="1" x="176"/>
        <item x="1"/>
        <item x="4"/>
        <item x="5"/>
        <item x="7"/>
        <item x="9"/>
        <item x="10"/>
        <item x="12"/>
        <item x="17"/>
        <item x="18"/>
        <item x="19"/>
        <item x="21"/>
        <item x="23"/>
        <item x="24"/>
        <item x="25"/>
        <item x="26"/>
        <item x="27"/>
        <item x="28"/>
        <item x="30"/>
        <item x="31"/>
        <item x="32"/>
        <item x="33"/>
        <item x="34"/>
        <item x="35"/>
        <item x="36"/>
        <item x="37"/>
        <item x="38"/>
        <item x="39"/>
        <item x="40"/>
        <item x="41"/>
        <item x="42"/>
        <item x="43"/>
        <item x="44"/>
        <item x="45"/>
        <item x="46"/>
        <item x="47"/>
        <item x="54"/>
        <item x="55"/>
        <item x="56"/>
        <item x="57"/>
        <item x="58"/>
        <item x="59"/>
        <item x="60"/>
        <item t="default"/>
      </items>
    </pivotField>
  </pivotFields>
  <rowFields count="2">
    <field x="2"/>
    <field x="5"/>
  </rowFields>
  <rowItems count="100">
    <i>
      <x/>
    </i>
    <i>
      <x v="1"/>
    </i>
    <i>
      <x v="3"/>
    </i>
    <i>
      <x v="4"/>
    </i>
    <i>
      <x v="5"/>
    </i>
    <i>
      <x v="6"/>
    </i>
    <i>
      <x v="7"/>
    </i>
    <i>
      <x v="8"/>
    </i>
    <i>
      <x v="9"/>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7"/>
    </i>
    <i>
      <x v="49"/>
    </i>
    <i>
      <x v="50"/>
    </i>
    <i>
      <x v="51"/>
    </i>
    <i>
      <x v="52"/>
    </i>
    <i>
      <x v="53"/>
    </i>
    <i>
      <x v="55"/>
    </i>
    <i>
      <x v="56"/>
    </i>
    <i>
      <x v="57"/>
    </i>
    <i>
      <x v="60"/>
    </i>
    <i>
      <x v="62"/>
    </i>
    <i>
      <x v="63"/>
    </i>
    <i>
      <x v="64"/>
    </i>
    <i>
      <x v="65"/>
    </i>
    <i>
      <x v="66"/>
    </i>
    <i r="1">
      <x v="382"/>
    </i>
    <i r="1">
      <x v="1091"/>
    </i>
    <i r="1">
      <x v="1645"/>
    </i>
    <i r="1">
      <x v="1665"/>
    </i>
    <i r="1">
      <x v="1669"/>
    </i>
    <i r="1">
      <x v="2935"/>
    </i>
    <i r="1">
      <x v="3057"/>
    </i>
    <i r="1">
      <x v="3136"/>
    </i>
    <i r="1">
      <x v="3179"/>
    </i>
    <i r="1">
      <x v="3182"/>
    </i>
    <i r="1">
      <x v="3183"/>
    </i>
    <i r="1">
      <x v="3300"/>
    </i>
    <i r="1">
      <x v="3348"/>
    </i>
    <i r="1">
      <x v="3349"/>
    </i>
    <i r="1">
      <x v="3350"/>
    </i>
    <i r="1">
      <x v="3351"/>
    </i>
    <i r="1">
      <x v="3619"/>
    </i>
    <i r="1">
      <x v="3620"/>
    </i>
    <i r="1">
      <x v="3621"/>
    </i>
    <i r="1">
      <x v="3622"/>
    </i>
    <i r="1">
      <x v="3623"/>
    </i>
    <i r="1">
      <x v="3624"/>
    </i>
    <i r="1">
      <x v="3689"/>
    </i>
    <i r="1">
      <x v="3690"/>
    </i>
    <i r="1">
      <x v="3691"/>
    </i>
    <i r="1">
      <x v="3692"/>
    </i>
    <i>
      <x v="67"/>
    </i>
    <i r="1">
      <x v="298"/>
    </i>
    <i r="1">
      <x v="569"/>
    </i>
    <i r="1">
      <x v="992"/>
    </i>
    <i r="1">
      <x v="1934"/>
    </i>
    <i r="1">
      <x v="2328"/>
    </i>
    <i>
      <x v="68"/>
    </i>
    <i r="1">
      <x v="179"/>
    </i>
    <i r="1">
      <x v="3380"/>
    </i>
    <i r="1">
      <x v="3381"/>
    </i>
    <i r="1">
      <x v="3382"/>
    </i>
    <i r="1">
      <x v="3948"/>
    </i>
    <i r="1">
      <x v="3952"/>
    </i>
    <i r="1">
      <x v="3953"/>
    </i>
    <i r="1">
      <x v="3958"/>
    </i>
    <i t="grand">
      <x/>
    </i>
  </rowItems>
  <colFields count="2">
    <field x="4"/>
    <field x="8"/>
  </colFields>
  <colItems count="35">
    <i>
      <x/>
    </i>
    <i>
      <x v="2"/>
    </i>
    <i>
      <x v="3"/>
    </i>
    <i>
      <x v="4"/>
    </i>
    <i>
      <x v="5"/>
    </i>
    <i>
      <x v="6"/>
      <x v="385"/>
    </i>
    <i r="1">
      <x v="386"/>
    </i>
    <i r="1">
      <x v="387"/>
    </i>
    <i r="1">
      <x v="389"/>
    </i>
    <i r="1">
      <x v="394"/>
    </i>
    <i r="1">
      <x v="395"/>
    </i>
    <i r="1">
      <x v="396"/>
    </i>
    <i r="1">
      <x v="397"/>
    </i>
    <i r="1">
      <x v="399"/>
    </i>
    <i r="1">
      <x v="402"/>
    </i>
    <i r="1">
      <x v="404"/>
    </i>
    <i r="1">
      <x v="405"/>
    </i>
    <i r="1">
      <x v="406"/>
    </i>
    <i r="1">
      <x v="409"/>
    </i>
    <i r="1">
      <x v="410"/>
    </i>
    <i r="1">
      <x v="411"/>
    </i>
    <i r="1">
      <x v="412"/>
    </i>
    <i r="1">
      <x v="413"/>
    </i>
    <i r="1">
      <x v="414"/>
    </i>
    <i r="1">
      <x v="415"/>
    </i>
    <i r="1">
      <x v="416"/>
    </i>
    <i r="1">
      <x v="418"/>
    </i>
    <i r="1">
      <x v="420"/>
    </i>
    <i r="1">
      <x v="421"/>
    </i>
    <i r="1">
      <x v="423"/>
    </i>
    <i r="1">
      <x v="424"/>
    </i>
    <i t="default">
      <x v="6"/>
    </i>
    <i>
      <x v="7"/>
    </i>
    <i>
      <x v="8"/>
    </i>
    <i t="grand">
      <x/>
    </i>
  </colItems>
  <dataFields count="1">
    <dataField name="Sum of Valor" fld="7"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002"/>
  <sheetViews>
    <sheetView tabSelected="1" zoomScale="135" workbookViewId="0">
      <pane ySplit="2" topLeftCell="A3" activePane="bottomLeft" state="frozen"/>
      <selection pane="bottomLeft"/>
    </sheetView>
  </sheetViews>
  <sheetFormatPr defaultColWidth="11" defaultRowHeight="15.75"/>
  <cols>
    <col min="1" max="1" width="7.625" customWidth="1"/>
    <col min="2" max="2" width="13.75" customWidth="1"/>
    <col min="3" max="3" width="45.375" customWidth="1"/>
    <col min="4" max="4" width="14.25" hidden="1" customWidth="1"/>
    <col min="5" max="5" width="25.125" bestFit="1" customWidth="1"/>
    <col min="6" max="6" width="77.125" bestFit="1" customWidth="1"/>
    <col min="7" max="7" width="10.125" hidden="1" customWidth="1"/>
    <col min="8" max="8" width="15.875" style="17" customWidth="1"/>
    <col min="9" max="9" width="13.375" style="7" hidden="1" customWidth="1"/>
    <col min="10" max="10" width="11.875" bestFit="1" customWidth="1"/>
  </cols>
  <sheetData>
    <row r="2" spans="1:10">
      <c r="A2" s="1" t="s">
        <v>0</v>
      </c>
      <c r="B2" s="1" t="s">
        <v>2</v>
      </c>
      <c r="C2" s="5" t="s">
        <v>1</v>
      </c>
      <c r="D2" s="1" t="s">
        <v>207</v>
      </c>
      <c r="E2" s="5" t="s">
        <v>3</v>
      </c>
      <c r="F2" s="5" t="s">
        <v>4</v>
      </c>
      <c r="G2" s="5" t="s">
        <v>111</v>
      </c>
      <c r="H2" s="40" t="s">
        <v>5</v>
      </c>
      <c r="I2" s="8" t="s">
        <v>6</v>
      </c>
    </row>
    <row r="3" spans="1:10">
      <c r="A3">
        <v>1</v>
      </c>
      <c r="B3" s="4">
        <v>44484</v>
      </c>
      <c r="C3" t="s">
        <v>10</v>
      </c>
      <c r="E3" t="s">
        <v>108</v>
      </c>
      <c r="F3" s="45" t="s">
        <v>232</v>
      </c>
      <c r="H3" s="38">
        <v>708</v>
      </c>
      <c r="I3" s="7">
        <f>IFERROR(VLOOKUP(C3,DATA!A:I,9,0),"")</f>
        <v>24.902597402597394</v>
      </c>
    </row>
    <row r="4" spans="1:10">
      <c r="A4">
        <v>2</v>
      </c>
      <c r="B4" s="4">
        <v>44484</v>
      </c>
      <c r="C4" t="s">
        <v>73</v>
      </c>
      <c r="E4" t="s">
        <v>108</v>
      </c>
      <c r="F4" s="45" t="s">
        <v>231</v>
      </c>
      <c r="H4" s="38">
        <v>0</v>
      </c>
      <c r="I4" s="7">
        <f>IFERROR(VLOOKUP(C4,DATA!A:I,9,0),"")</f>
        <v>144.31700598173995</v>
      </c>
      <c r="J4" t="s">
        <v>428</v>
      </c>
    </row>
    <row r="5" spans="1:10">
      <c r="A5">
        <v>3</v>
      </c>
      <c r="B5" s="4">
        <v>44484</v>
      </c>
      <c r="C5" t="s">
        <v>10</v>
      </c>
      <c r="E5" t="s">
        <v>108</v>
      </c>
      <c r="F5" s="45" t="s">
        <v>233</v>
      </c>
      <c r="H5" s="38">
        <v>619.5</v>
      </c>
      <c r="I5" s="7">
        <f>IFERROR(VLOOKUP(C5,DATA!A:I,7,0),"")</f>
        <v>2070.9</v>
      </c>
    </row>
    <row r="6" spans="1:10">
      <c r="A6">
        <v>4</v>
      </c>
      <c r="B6" s="4">
        <v>44484</v>
      </c>
      <c r="C6" t="s">
        <v>241</v>
      </c>
      <c r="E6" t="s">
        <v>105</v>
      </c>
      <c r="F6" s="45" t="s">
        <v>234</v>
      </c>
      <c r="H6" s="38">
        <v>734.04</v>
      </c>
      <c r="I6" s="7" t="str">
        <f>IFERROR(VLOOKUP(C6,DATA!A:I,7,0),"")</f>
        <v/>
      </c>
    </row>
    <row r="7" spans="1:10">
      <c r="A7">
        <v>5</v>
      </c>
      <c r="B7" s="4">
        <v>44484</v>
      </c>
      <c r="C7" t="s">
        <v>241</v>
      </c>
      <c r="E7" t="s">
        <v>105</v>
      </c>
      <c r="F7" s="45" t="s">
        <v>235</v>
      </c>
      <c r="H7" s="38">
        <v>869.4</v>
      </c>
      <c r="I7" s="7" t="str">
        <f>IFERROR(VLOOKUP(C7,DATA!A:I,7,0),"")</f>
        <v/>
      </c>
    </row>
    <row r="8" spans="1:10">
      <c r="A8">
        <v>6</v>
      </c>
      <c r="B8" s="4">
        <v>44484</v>
      </c>
      <c r="C8" t="s">
        <v>241</v>
      </c>
      <c r="E8" t="s">
        <v>105</v>
      </c>
      <c r="F8" s="45" t="s">
        <v>236</v>
      </c>
      <c r="H8" s="38">
        <v>421.68</v>
      </c>
      <c r="I8" s="7" t="str">
        <f>IFERROR(VLOOKUP(C8,DATA!A:I,7,0),"")</f>
        <v/>
      </c>
    </row>
    <row r="9" spans="1:10">
      <c r="A9">
        <v>7</v>
      </c>
      <c r="B9" s="4">
        <v>44484</v>
      </c>
      <c r="C9" t="s">
        <v>241</v>
      </c>
      <c r="E9" t="s">
        <v>105</v>
      </c>
      <c r="F9" s="45" t="s">
        <v>237</v>
      </c>
      <c r="H9" s="38">
        <v>536.22</v>
      </c>
      <c r="I9" s="7" t="str">
        <f>IFERROR(VLOOKUP(C9,DATA!A:I,7,0),"")</f>
        <v/>
      </c>
    </row>
    <row r="10" spans="1:10">
      <c r="A10">
        <v>8</v>
      </c>
      <c r="B10" s="4">
        <v>44484</v>
      </c>
      <c r="C10" t="s">
        <v>241</v>
      </c>
      <c r="E10" t="s">
        <v>105</v>
      </c>
      <c r="F10" s="45" t="s">
        <v>238</v>
      </c>
      <c r="H10" s="38">
        <v>692.4</v>
      </c>
      <c r="I10" s="7" t="str">
        <f>IFERROR(VLOOKUP(C10,DATA!A:I,7,0),"")</f>
        <v/>
      </c>
    </row>
    <row r="11" spans="1:10">
      <c r="A11">
        <v>9</v>
      </c>
      <c r="B11" s="4">
        <v>44484</v>
      </c>
      <c r="C11" t="s">
        <v>15</v>
      </c>
      <c r="E11" t="s">
        <v>105</v>
      </c>
      <c r="F11" s="45" t="s">
        <v>239</v>
      </c>
      <c r="H11" s="38">
        <v>156.18</v>
      </c>
      <c r="I11" s="7">
        <f>IFERROR(VLOOKUP(C11,DATA!A:I,7,0),"")</f>
        <v>19176.560000000001</v>
      </c>
    </row>
    <row r="12" spans="1:10">
      <c r="A12">
        <v>10</v>
      </c>
      <c r="B12" s="4">
        <v>44484</v>
      </c>
      <c r="C12" t="s">
        <v>15</v>
      </c>
      <c r="E12" t="s">
        <v>105</v>
      </c>
      <c r="F12" s="45" t="s">
        <v>239</v>
      </c>
      <c r="H12" s="38">
        <v>539.34</v>
      </c>
      <c r="I12" s="7">
        <f>IFERROR(VLOOKUP(C12,DATA!A:I,7,0),"")</f>
        <v>19176.560000000001</v>
      </c>
    </row>
    <row r="13" spans="1:10">
      <c r="A13">
        <v>11</v>
      </c>
      <c r="B13" s="4">
        <v>44484</v>
      </c>
      <c r="C13" t="s">
        <v>8</v>
      </c>
      <c r="E13" t="s">
        <v>105</v>
      </c>
      <c r="F13" s="45" t="s">
        <v>240</v>
      </c>
      <c r="H13" s="38">
        <v>692.4</v>
      </c>
      <c r="I13" s="7">
        <f>IFERROR(VLOOKUP(C13,DATA!A:I,7,0),"")</f>
        <v>67677.31</v>
      </c>
    </row>
    <row r="14" spans="1:10">
      <c r="A14">
        <v>12</v>
      </c>
      <c r="B14" s="4">
        <v>44484</v>
      </c>
      <c r="C14" t="s">
        <v>15</v>
      </c>
      <c r="E14" t="s">
        <v>105</v>
      </c>
      <c r="F14" s="45" t="s">
        <v>239</v>
      </c>
      <c r="H14" s="38">
        <v>539.34</v>
      </c>
      <c r="I14" s="7">
        <f>IFERROR(VLOOKUP(C14,DATA!A:I,7,0),"")</f>
        <v>19176.560000000001</v>
      </c>
    </row>
    <row r="15" spans="1:10">
      <c r="A15">
        <v>13</v>
      </c>
      <c r="B15" s="4">
        <v>44484</v>
      </c>
      <c r="C15" t="s">
        <v>22</v>
      </c>
      <c r="E15" t="s">
        <v>115</v>
      </c>
      <c r="F15" s="45" t="s">
        <v>242</v>
      </c>
      <c r="H15" s="38">
        <v>531</v>
      </c>
      <c r="I15" s="7">
        <f>IFERROR(VLOOKUP(C15,DATA!A:I,7,0),"")</f>
        <v>7192.57</v>
      </c>
    </row>
    <row r="16" spans="1:10">
      <c r="A16">
        <v>14</v>
      </c>
      <c r="B16" s="4">
        <v>44484</v>
      </c>
      <c r="C16" t="s">
        <v>22</v>
      </c>
      <c r="E16" t="s">
        <v>115</v>
      </c>
      <c r="F16" s="45" t="s">
        <v>243</v>
      </c>
      <c r="H16" s="38">
        <v>531</v>
      </c>
      <c r="I16" s="7">
        <f>IFERROR(VLOOKUP(C16,DATA!A:I,7,0),"")</f>
        <v>7192.57</v>
      </c>
    </row>
    <row r="17" spans="1:9">
      <c r="A17">
        <v>15</v>
      </c>
      <c r="B17" s="4">
        <v>44484</v>
      </c>
      <c r="C17" t="s">
        <v>44</v>
      </c>
      <c r="E17" t="s">
        <v>115</v>
      </c>
      <c r="F17" s="45" t="s">
        <v>244</v>
      </c>
      <c r="H17" s="38">
        <v>550</v>
      </c>
      <c r="I17" s="7">
        <f>IFERROR(VLOOKUP(C17,DATA!A:I,7,0),"")</f>
        <v>53469.490000000005</v>
      </c>
    </row>
    <row r="18" spans="1:9">
      <c r="A18">
        <v>16</v>
      </c>
      <c r="B18" s="4">
        <v>44484</v>
      </c>
      <c r="C18" t="s">
        <v>34</v>
      </c>
      <c r="E18" t="s">
        <v>115</v>
      </c>
      <c r="F18" s="45" t="s">
        <v>245</v>
      </c>
      <c r="H18" s="38">
        <v>220.5</v>
      </c>
      <c r="I18" s="7">
        <f>IFERROR(VLOOKUP(C18,DATA!A:I,7,0),"")</f>
        <v>3916.89</v>
      </c>
    </row>
    <row r="19" spans="1:9">
      <c r="A19">
        <v>17</v>
      </c>
      <c r="B19" s="4">
        <v>44484</v>
      </c>
      <c r="C19" t="s">
        <v>34</v>
      </c>
      <c r="E19" t="s">
        <v>115</v>
      </c>
      <c r="F19" s="45" t="s">
        <v>245</v>
      </c>
      <c r="H19" s="38">
        <v>452.89</v>
      </c>
      <c r="I19" s="7">
        <f>IFERROR(VLOOKUP(C19,DATA!A:I,7,0),"")</f>
        <v>3916.89</v>
      </c>
    </row>
    <row r="20" spans="1:9">
      <c r="A20">
        <v>18</v>
      </c>
      <c r="B20" s="4">
        <v>44484</v>
      </c>
      <c r="C20" t="s">
        <v>34</v>
      </c>
      <c r="E20" t="s">
        <v>115</v>
      </c>
      <c r="F20" s="45" t="s">
        <v>246</v>
      </c>
      <c r="H20" s="38">
        <v>220.5</v>
      </c>
      <c r="I20" s="7">
        <f>IFERROR(VLOOKUP(C20,DATA!A:I,7,0),"")</f>
        <v>3916.89</v>
      </c>
    </row>
    <row r="21" spans="1:9">
      <c r="A21">
        <v>19</v>
      </c>
      <c r="B21" s="4">
        <v>44484</v>
      </c>
      <c r="C21" t="s">
        <v>34</v>
      </c>
      <c r="E21" t="s">
        <v>115</v>
      </c>
      <c r="F21" s="45" t="s">
        <v>247</v>
      </c>
      <c r="H21" s="38">
        <v>255</v>
      </c>
      <c r="I21" s="7">
        <f>IFERROR(VLOOKUP(C21,DATA!A:I,7,0),"")</f>
        <v>3916.89</v>
      </c>
    </row>
    <row r="22" spans="1:9">
      <c r="A22">
        <v>20</v>
      </c>
      <c r="B22" s="4">
        <v>44484</v>
      </c>
      <c r="C22" t="s">
        <v>34</v>
      </c>
      <c r="E22" t="s">
        <v>115</v>
      </c>
      <c r="F22" s="45" t="s">
        <v>248</v>
      </c>
      <c r="H22" s="38">
        <v>534.4</v>
      </c>
      <c r="I22" s="7">
        <f>IFERROR(VLOOKUP(C22,DATA!A:I,7,0),"")</f>
        <v>3916.89</v>
      </c>
    </row>
    <row r="23" spans="1:9">
      <c r="A23">
        <v>21</v>
      </c>
      <c r="B23" s="4">
        <v>44484</v>
      </c>
      <c r="C23" t="s">
        <v>34</v>
      </c>
      <c r="E23" t="s">
        <v>115</v>
      </c>
      <c r="F23" s="45" t="s">
        <v>248</v>
      </c>
      <c r="H23" s="38">
        <v>465.6</v>
      </c>
      <c r="I23" s="7">
        <f>IFERROR(VLOOKUP(C23,DATA!A:I,7,0),"")</f>
        <v>3916.89</v>
      </c>
    </row>
    <row r="24" spans="1:9">
      <c r="A24">
        <v>22</v>
      </c>
      <c r="B24" s="4">
        <v>44484</v>
      </c>
      <c r="C24" t="s">
        <v>44</v>
      </c>
      <c r="E24" t="s">
        <v>115</v>
      </c>
      <c r="F24" s="45" t="s">
        <v>249</v>
      </c>
      <c r="H24" s="38">
        <v>550</v>
      </c>
      <c r="I24" s="7">
        <f>IFERROR(VLOOKUP(C24,DATA!A:I,7,0),"")</f>
        <v>53469.490000000005</v>
      </c>
    </row>
    <row r="25" spans="1:9">
      <c r="A25">
        <v>23</v>
      </c>
      <c r="B25" s="4">
        <v>44484</v>
      </c>
      <c r="C25" t="s">
        <v>35</v>
      </c>
      <c r="E25" t="s">
        <v>115</v>
      </c>
      <c r="F25" s="45" t="s">
        <v>250</v>
      </c>
      <c r="H25" s="38">
        <v>200</v>
      </c>
      <c r="I25" s="7">
        <f>IFERROR(VLOOKUP(C25,DATA!A:I,7,0),"")</f>
        <v>15218.349999999999</v>
      </c>
    </row>
    <row r="26" spans="1:9">
      <c r="A26">
        <v>24</v>
      </c>
      <c r="B26" s="4">
        <v>44484</v>
      </c>
      <c r="C26" t="s">
        <v>41</v>
      </c>
      <c r="E26" t="s">
        <v>115</v>
      </c>
      <c r="F26" s="45" t="s">
        <v>251</v>
      </c>
      <c r="H26" s="38">
        <v>325</v>
      </c>
      <c r="I26" s="7">
        <f>IFERROR(VLOOKUP(C26,DATA!A:I,7,0),"")</f>
        <v>43889.789999999994</v>
      </c>
    </row>
    <row r="27" spans="1:9">
      <c r="A27">
        <v>25</v>
      </c>
      <c r="B27" s="4">
        <v>44484</v>
      </c>
      <c r="C27" t="s">
        <v>41</v>
      </c>
      <c r="E27" t="s">
        <v>115</v>
      </c>
      <c r="F27" s="45" t="s">
        <v>252</v>
      </c>
      <c r="H27" s="38">
        <v>400</v>
      </c>
      <c r="I27" s="7">
        <f>IFERROR(VLOOKUP(C27,DATA!A:I,7,0),"")</f>
        <v>43889.789999999994</v>
      </c>
    </row>
    <row r="28" spans="1:9">
      <c r="A28">
        <v>26</v>
      </c>
      <c r="B28" s="4">
        <v>44484</v>
      </c>
      <c r="C28" t="s">
        <v>41</v>
      </c>
      <c r="E28" t="s">
        <v>115</v>
      </c>
      <c r="F28" s="45" t="s">
        <v>253</v>
      </c>
      <c r="H28" s="38">
        <v>400</v>
      </c>
      <c r="I28" s="7">
        <f>IFERROR(VLOOKUP(C28,DATA!A:I,7,0),"")</f>
        <v>43889.789999999994</v>
      </c>
    </row>
    <row r="29" spans="1:9">
      <c r="A29">
        <v>27</v>
      </c>
      <c r="B29" s="4">
        <v>44484</v>
      </c>
      <c r="C29" t="s">
        <v>55</v>
      </c>
      <c r="E29" t="s">
        <v>115</v>
      </c>
      <c r="F29" s="45" t="s">
        <v>254</v>
      </c>
      <c r="H29" s="38">
        <v>939.15</v>
      </c>
      <c r="I29" s="7">
        <f>IFERROR(VLOOKUP(C29,DATA!A:I,7,0),"")</f>
        <v>34049.199999999997</v>
      </c>
    </row>
    <row r="30" spans="1:9">
      <c r="A30">
        <v>28</v>
      </c>
      <c r="B30" s="4">
        <v>44484</v>
      </c>
      <c r="C30" t="s">
        <v>55</v>
      </c>
      <c r="E30" t="s">
        <v>115</v>
      </c>
      <c r="F30" s="45" t="s">
        <v>255</v>
      </c>
      <c r="H30" s="38">
        <v>241.47</v>
      </c>
      <c r="I30" s="7">
        <f>IFERROR(VLOOKUP(C30,DATA!A:I,7,0),"")</f>
        <v>34049.199999999997</v>
      </c>
    </row>
    <row r="31" spans="1:9">
      <c r="A31">
        <v>29</v>
      </c>
      <c r="B31" s="4">
        <v>44484</v>
      </c>
      <c r="C31" t="s">
        <v>55</v>
      </c>
      <c r="E31" t="s">
        <v>115</v>
      </c>
      <c r="F31" s="45" t="s">
        <v>256</v>
      </c>
      <c r="H31" s="38">
        <v>102.67</v>
      </c>
      <c r="I31" s="7">
        <f>IFERROR(VLOOKUP(C31,DATA!A:I,7,0),"")</f>
        <v>34049.199999999997</v>
      </c>
    </row>
    <row r="32" spans="1:9">
      <c r="A32">
        <v>30</v>
      </c>
      <c r="B32" s="4">
        <v>44484</v>
      </c>
      <c r="C32" t="s">
        <v>55</v>
      </c>
      <c r="E32" t="s">
        <v>115</v>
      </c>
      <c r="F32" s="45" t="s">
        <v>257</v>
      </c>
      <c r="H32" s="38">
        <v>372.67</v>
      </c>
      <c r="I32" s="7">
        <f>IFERROR(VLOOKUP(C32,DATA!A:I,7,0),"")</f>
        <v>34049.199999999997</v>
      </c>
    </row>
    <row r="33" spans="1:9">
      <c r="A33">
        <v>31</v>
      </c>
      <c r="B33" s="4">
        <v>44484</v>
      </c>
      <c r="C33" t="s">
        <v>55</v>
      </c>
      <c r="E33" t="s">
        <v>115</v>
      </c>
      <c r="F33" s="45" t="s">
        <v>258</v>
      </c>
      <c r="H33" s="38">
        <v>171</v>
      </c>
      <c r="I33" s="7">
        <f>IFERROR(VLOOKUP(C33,DATA!A:I,7,0),"")</f>
        <v>34049.199999999997</v>
      </c>
    </row>
    <row r="34" spans="1:9">
      <c r="A34">
        <v>32</v>
      </c>
      <c r="B34" s="4">
        <v>44484</v>
      </c>
      <c r="C34" t="s">
        <v>55</v>
      </c>
      <c r="E34" t="s">
        <v>115</v>
      </c>
      <c r="F34" s="45" t="s">
        <v>259</v>
      </c>
      <c r="H34" s="38">
        <v>80</v>
      </c>
      <c r="I34" s="7">
        <f>IFERROR(VLOOKUP(C34,DATA!A:I,7,0),"")</f>
        <v>34049.199999999997</v>
      </c>
    </row>
    <row r="35" spans="1:9">
      <c r="A35">
        <v>33</v>
      </c>
      <c r="B35" s="4">
        <v>44484</v>
      </c>
      <c r="C35" t="s">
        <v>55</v>
      </c>
      <c r="E35" t="s">
        <v>115</v>
      </c>
      <c r="F35" s="45" t="s">
        <v>260</v>
      </c>
      <c r="H35" s="38">
        <v>408</v>
      </c>
      <c r="I35" s="7">
        <f>IFERROR(VLOOKUP(C35,DATA!A:I,7,0),"")</f>
        <v>34049.199999999997</v>
      </c>
    </row>
    <row r="36" spans="1:9">
      <c r="A36">
        <v>34</v>
      </c>
      <c r="B36" s="4">
        <v>44484</v>
      </c>
      <c r="C36" t="s">
        <v>55</v>
      </c>
      <c r="E36" t="s">
        <v>115</v>
      </c>
      <c r="F36" s="45" t="s">
        <v>261</v>
      </c>
      <c r="H36" s="38">
        <v>694.59</v>
      </c>
      <c r="I36" s="7">
        <f>IFERROR(VLOOKUP(C36,DATA!A:I,7,0),"")</f>
        <v>34049.199999999997</v>
      </c>
    </row>
    <row r="37" spans="1:9">
      <c r="A37">
        <v>35</v>
      </c>
      <c r="B37" s="4">
        <v>44484</v>
      </c>
      <c r="C37" t="s">
        <v>55</v>
      </c>
      <c r="E37" t="s">
        <v>115</v>
      </c>
      <c r="F37" s="45" t="s">
        <v>262</v>
      </c>
      <c r="H37" s="38">
        <v>386.76</v>
      </c>
      <c r="I37" s="7">
        <f>IFERROR(VLOOKUP(C37,DATA!A:I,7,0),"")</f>
        <v>34049.199999999997</v>
      </c>
    </row>
    <row r="38" spans="1:9">
      <c r="A38">
        <v>36</v>
      </c>
      <c r="B38" s="4">
        <v>44484</v>
      </c>
      <c r="C38" t="s">
        <v>55</v>
      </c>
      <c r="E38" t="s">
        <v>115</v>
      </c>
      <c r="F38" s="45" t="s">
        <v>263</v>
      </c>
      <c r="H38" s="38">
        <v>2700</v>
      </c>
      <c r="I38" s="7">
        <f>IFERROR(VLOOKUP(C38,DATA!A:I,7,0),"")</f>
        <v>34049.199999999997</v>
      </c>
    </row>
    <row r="39" spans="1:9">
      <c r="A39">
        <v>37</v>
      </c>
      <c r="B39" s="4">
        <v>44484</v>
      </c>
      <c r="C39" t="s">
        <v>55</v>
      </c>
      <c r="E39" t="s">
        <v>115</v>
      </c>
      <c r="F39" s="45" t="s">
        <v>264</v>
      </c>
      <c r="H39" s="38">
        <v>120</v>
      </c>
      <c r="I39" s="7">
        <f>IFERROR(VLOOKUP(C39,DATA!A:I,7,0),"")</f>
        <v>34049.199999999997</v>
      </c>
    </row>
    <row r="40" spans="1:9">
      <c r="A40">
        <v>38</v>
      </c>
      <c r="B40" s="4">
        <v>44484</v>
      </c>
      <c r="C40" t="s">
        <v>55</v>
      </c>
      <c r="E40" t="s">
        <v>115</v>
      </c>
      <c r="F40" s="45" t="s">
        <v>265</v>
      </c>
      <c r="H40" s="38">
        <v>132.66999999999999</v>
      </c>
      <c r="I40" s="7">
        <f>IFERROR(VLOOKUP(C40,DATA!A:I,7,0),"")</f>
        <v>34049.199999999997</v>
      </c>
    </row>
    <row r="41" spans="1:9">
      <c r="A41">
        <v>39</v>
      </c>
      <c r="B41" s="4">
        <v>44484</v>
      </c>
      <c r="C41" t="s">
        <v>55</v>
      </c>
      <c r="E41" t="s">
        <v>115</v>
      </c>
      <c r="F41" s="45" t="s">
        <v>266</v>
      </c>
      <c r="H41" s="38">
        <v>73</v>
      </c>
      <c r="I41" s="7">
        <f>IFERROR(VLOOKUP(C41,DATA!A:I,7,0),"")</f>
        <v>34049.199999999997</v>
      </c>
    </row>
    <row r="42" spans="1:9">
      <c r="A42">
        <v>40</v>
      </c>
      <c r="B42" s="4">
        <v>44484</v>
      </c>
      <c r="C42" t="s">
        <v>34</v>
      </c>
      <c r="E42" t="s">
        <v>115</v>
      </c>
      <c r="F42" s="45" t="s">
        <v>267</v>
      </c>
      <c r="H42" s="38">
        <v>400</v>
      </c>
      <c r="I42" s="7">
        <f>IFERROR(VLOOKUP(C42,DATA!A:I,7,0),"")</f>
        <v>3916.89</v>
      </c>
    </row>
    <row r="43" spans="1:9">
      <c r="A43">
        <v>41</v>
      </c>
      <c r="B43" s="4">
        <v>44484</v>
      </c>
      <c r="C43" t="s">
        <v>73</v>
      </c>
      <c r="E43" t="s">
        <v>115</v>
      </c>
      <c r="F43" s="45" t="s">
        <v>268</v>
      </c>
      <c r="H43" s="38">
        <v>260</v>
      </c>
      <c r="I43" s="7">
        <f>IFERROR(VLOOKUP(C43,DATA!A:I,7,0),"")</f>
        <v>55007.87</v>
      </c>
    </row>
    <row r="44" spans="1:9">
      <c r="A44">
        <v>42</v>
      </c>
      <c r="B44" s="4">
        <v>44484</v>
      </c>
      <c r="C44" t="s">
        <v>42</v>
      </c>
      <c r="E44" t="s">
        <v>115</v>
      </c>
      <c r="F44" s="45" t="s">
        <v>269</v>
      </c>
      <c r="H44" s="38">
        <v>500</v>
      </c>
      <c r="I44" s="7">
        <f>IFERROR(VLOOKUP(C44,DATA!A:I,7,0),"")</f>
        <v>5350</v>
      </c>
    </row>
    <row r="45" spans="1:9">
      <c r="A45">
        <v>43</v>
      </c>
      <c r="B45" s="4">
        <v>44484</v>
      </c>
      <c r="C45" t="s">
        <v>55</v>
      </c>
      <c r="E45" t="s">
        <v>115</v>
      </c>
      <c r="F45" s="45" t="s">
        <v>266</v>
      </c>
      <c r="H45" s="38">
        <v>1885.89</v>
      </c>
      <c r="I45" s="7">
        <f>IFERROR(VLOOKUP(C45,DATA!A:I,7,0),"")</f>
        <v>34049.199999999997</v>
      </c>
    </row>
    <row r="46" spans="1:9">
      <c r="A46">
        <v>44</v>
      </c>
      <c r="B46" s="4">
        <v>44484</v>
      </c>
      <c r="C46" t="s">
        <v>55</v>
      </c>
      <c r="E46" t="s">
        <v>115</v>
      </c>
      <c r="F46" s="45" t="s">
        <v>270</v>
      </c>
      <c r="H46" s="38">
        <v>1476.3</v>
      </c>
      <c r="I46" s="7">
        <f>IFERROR(VLOOKUP(C46,DATA!A:I,7,0),"")</f>
        <v>34049.199999999997</v>
      </c>
    </row>
    <row r="47" spans="1:9">
      <c r="A47">
        <v>45</v>
      </c>
      <c r="B47" s="4">
        <v>44484</v>
      </c>
      <c r="C47" t="s">
        <v>55</v>
      </c>
      <c r="E47" t="s">
        <v>115</v>
      </c>
      <c r="F47" s="45" t="s">
        <v>271</v>
      </c>
      <c r="H47" s="38">
        <v>2316</v>
      </c>
      <c r="I47" s="7">
        <f>IFERROR(VLOOKUP(C47,DATA!A:I,7,0),"")</f>
        <v>34049.199999999997</v>
      </c>
    </row>
    <row r="48" spans="1:9">
      <c r="A48">
        <v>46</v>
      </c>
      <c r="B48" s="4">
        <v>44484</v>
      </c>
      <c r="C48" t="s">
        <v>38</v>
      </c>
      <c r="E48" t="s">
        <v>115</v>
      </c>
      <c r="F48" s="45" t="s">
        <v>272</v>
      </c>
      <c r="H48" s="38">
        <v>3080</v>
      </c>
      <c r="I48" s="7">
        <f>IFERROR(VLOOKUP(C48,DATA!A:I,7,0),"")</f>
        <v>12956.279999999999</v>
      </c>
    </row>
    <row r="49" spans="1:9">
      <c r="A49">
        <v>47</v>
      </c>
      <c r="B49" s="4">
        <v>44484</v>
      </c>
      <c r="C49" t="s">
        <v>8</v>
      </c>
      <c r="E49" t="s">
        <v>115</v>
      </c>
      <c r="F49" s="45" t="s">
        <v>273</v>
      </c>
      <c r="H49" s="38">
        <v>1000</v>
      </c>
      <c r="I49" s="7">
        <f>IFERROR(VLOOKUP(C49,DATA!A:I,7,0),"")</f>
        <v>67677.31</v>
      </c>
    </row>
    <row r="50" spans="1:9">
      <c r="A50">
        <v>48</v>
      </c>
      <c r="B50" s="4">
        <v>44484</v>
      </c>
      <c r="C50" t="s">
        <v>8</v>
      </c>
      <c r="E50" t="s">
        <v>115</v>
      </c>
      <c r="F50" s="45" t="s">
        <v>273</v>
      </c>
      <c r="H50" s="38">
        <v>1000</v>
      </c>
      <c r="I50" s="7">
        <f>IFERROR(VLOOKUP(C50,DATA!A:I,7,0),"")</f>
        <v>67677.31</v>
      </c>
    </row>
    <row r="51" spans="1:9">
      <c r="A51">
        <v>49</v>
      </c>
      <c r="B51" s="4">
        <v>44484</v>
      </c>
      <c r="C51" t="s">
        <v>8</v>
      </c>
      <c r="E51" t="s">
        <v>115</v>
      </c>
      <c r="F51" s="45" t="s">
        <v>274</v>
      </c>
      <c r="H51" s="38">
        <v>1000</v>
      </c>
      <c r="I51" s="7">
        <f>IFERROR(VLOOKUP(C51,DATA!A:I,7,0),"")</f>
        <v>67677.31</v>
      </c>
    </row>
    <row r="52" spans="1:9">
      <c r="A52">
        <v>50</v>
      </c>
      <c r="B52" s="4">
        <v>44484</v>
      </c>
      <c r="C52" t="s">
        <v>8</v>
      </c>
      <c r="E52" t="s">
        <v>115</v>
      </c>
      <c r="F52" s="45" t="s">
        <v>274</v>
      </c>
      <c r="H52" s="38">
        <v>1000</v>
      </c>
      <c r="I52" s="7">
        <f>IFERROR(VLOOKUP(C52,DATA!A:I,7,0),"")</f>
        <v>67677.31</v>
      </c>
    </row>
    <row r="53" spans="1:9">
      <c r="A53">
        <v>51</v>
      </c>
      <c r="B53" s="4">
        <v>44484</v>
      </c>
      <c r="C53" t="s">
        <v>55</v>
      </c>
      <c r="E53" t="s">
        <v>115</v>
      </c>
      <c r="F53" s="45" t="s">
        <v>275</v>
      </c>
      <c r="H53" s="38">
        <v>689.19</v>
      </c>
      <c r="I53" s="7">
        <f>IFERROR(VLOOKUP(C53,DATA!A:I,7,0),"")</f>
        <v>34049.199999999997</v>
      </c>
    </row>
    <row r="54" spans="1:9">
      <c r="A54">
        <v>52</v>
      </c>
      <c r="B54" s="4">
        <v>44484</v>
      </c>
      <c r="C54" t="s">
        <v>38</v>
      </c>
      <c r="E54" t="s">
        <v>115</v>
      </c>
      <c r="F54" s="45" t="s">
        <v>276</v>
      </c>
      <c r="H54" s="38">
        <v>330.3</v>
      </c>
      <c r="I54" s="7">
        <f>IFERROR(VLOOKUP(C54,DATA!A:I,7,0),"")</f>
        <v>12956.279999999999</v>
      </c>
    </row>
    <row r="55" spans="1:9">
      <c r="A55">
        <v>53</v>
      </c>
      <c r="B55" s="4">
        <v>44484</v>
      </c>
      <c r="C55" t="s">
        <v>38</v>
      </c>
      <c r="E55" t="s">
        <v>115</v>
      </c>
      <c r="F55" s="45" t="s">
        <v>277</v>
      </c>
      <c r="H55" s="38">
        <v>375</v>
      </c>
      <c r="I55" s="7">
        <f>IFERROR(VLOOKUP(C55,DATA!A:I,7,0),"")</f>
        <v>12956.279999999999</v>
      </c>
    </row>
    <row r="56" spans="1:9">
      <c r="A56">
        <v>54</v>
      </c>
      <c r="B56" s="4">
        <v>44484</v>
      </c>
      <c r="C56" t="s">
        <v>38</v>
      </c>
      <c r="E56" t="s">
        <v>115</v>
      </c>
      <c r="F56" s="45" t="s">
        <v>278</v>
      </c>
      <c r="H56" s="38">
        <v>2339.77</v>
      </c>
      <c r="I56" s="7">
        <f>IFERROR(VLOOKUP(C56,DATA!A:I,7,0),"")</f>
        <v>12956.279999999999</v>
      </c>
    </row>
    <row r="57" spans="1:9">
      <c r="A57">
        <v>55</v>
      </c>
      <c r="B57" s="4">
        <v>44484</v>
      </c>
      <c r="C57" t="s">
        <v>65</v>
      </c>
      <c r="E57" t="s">
        <v>115</v>
      </c>
      <c r="F57" s="45" t="s">
        <v>279</v>
      </c>
      <c r="H57" s="38">
        <v>2031</v>
      </c>
      <c r="I57" s="7">
        <f>IFERROR(VLOOKUP(C57,DATA!A:I,7,0),"")</f>
        <v>4309.46</v>
      </c>
    </row>
    <row r="58" spans="1:9">
      <c r="A58">
        <v>56</v>
      </c>
      <c r="B58" s="4">
        <v>44484</v>
      </c>
      <c r="C58" t="s">
        <v>62</v>
      </c>
      <c r="E58" t="s">
        <v>115</v>
      </c>
      <c r="F58" s="45" t="s">
        <v>280</v>
      </c>
      <c r="H58" s="38">
        <v>1479.81</v>
      </c>
      <c r="I58" s="7">
        <f>IFERROR(VLOOKUP(C58,DATA!A:I,7,0),"")</f>
        <v>6918.54</v>
      </c>
    </row>
    <row r="59" spans="1:9">
      <c r="A59">
        <v>57</v>
      </c>
      <c r="B59" s="4">
        <v>44484</v>
      </c>
      <c r="C59" t="s">
        <v>73</v>
      </c>
      <c r="E59" t="s">
        <v>115</v>
      </c>
      <c r="F59" s="45" t="s">
        <v>281</v>
      </c>
      <c r="H59" s="38">
        <v>350</v>
      </c>
      <c r="I59" s="7">
        <f>IFERROR(VLOOKUP(C59,DATA!A:I,7,0),"")</f>
        <v>55007.87</v>
      </c>
    </row>
    <row r="60" spans="1:9">
      <c r="A60">
        <v>58</v>
      </c>
      <c r="B60" s="4">
        <v>44484</v>
      </c>
      <c r="C60" t="s">
        <v>65</v>
      </c>
      <c r="E60" t="s">
        <v>115</v>
      </c>
      <c r="F60" s="45" t="s">
        <v>282</v>
      </c>
      <c r="H60" s="38">
        <v>945</v>
      </c>
      <c r="I60" s="7">
        <f>IFERROR(VLOOKUP(C60,DATA!A:I,7,0),"")</f>
        <v>4309.46</v>
      </c>
    </row>
    <row r="61" spans="1:9">
      <c r="A61">
        <v>59</v>
      </c>
      <c r="B61" s="4">
        <v>44484</v>
      </c>
      <c r="C61" t="s">
        <v>65</v>
      </c>
      <c r="E61" t="s">
        <v>115</v>
      </c>
      <c r="F61" s="45" t="s">
        <v>283</v>
      </c>
      <c r="H61" s="38">
        <v>932.6</v>
      </c>
      <c r="I61" s="7">
        <f>IFERROR(VLOOKUP(C61,DATA!A:I,7,0),"")</f>
        <v>4309.46</v>
      </c>
    </row>
    <row r="62" spans="1:9">
      <c r="A62">
        <v>60</v>
      </c>
      <c r="B62" s="4">
        <v>44484</v>
      </c>
      <c r="C62" t="s">
        <v>73</v>
      </c>
      <c r="E62" t="s">
        <v>115</v>
      </c>
      <c r="F62" s="45" t="s">
        <v>284</v>
      </c>
      <c r="H62" s="38">
        <v>80</v>
      </c>
      <c r="I62" s="7">
        <f>IFERROR(VLOOKUP(C62,DATA!A:I,7,0),"")</f>
        <v>55007.87</v>
      </c>
    </row>
    <row r="63" spans="1:9">
      <c r="A63">
        <v>61</v>
      </c>
      <c r="B63" s="4">
        <v>44484</v>
      </c>
      <c r="C63" t="s">
        <v>38</v>
      </c>
      <c r="E63" t="s">
        <v>115</v>
      </c>
      <c r="F63" s="45" t="s">
        <v>285</v>
      </c>
      <c r="H63" s="38">
        <v>300</v>
      </c>
      <c r="I63" s="7">
        <f>IFERROR(VLOOKUP(C63,DATA!A:I,7,0),"")</f>
        <v>12956.279999999999</v>
      </c>
    </row>
    <row r="64" spans="1:9">
      <c r="A64">
        <v>62</v>
      </c>
      <c r="B64" s="4">
        <v>44484</v>
      </c>
      <c r="C64" t="s">
        <v>26</v>
      </c>
      <c r="E64" t="s">
        <v>115</v>
      </c>
      <c r="F64" s="45" t="s">
        <v>286</v>
      </c>
      <c r="H64" s="38">
        <v>125</v>
      </c>
      <c r="I64" s="7">
        <f>IFERROR(VLOOKUP(C64,DATA!A:I,7,0),"")</f>
        <v>26708.7</v>
      </c>
    </row>
    <row r="65" spans="1:9">
      <c r="A65">
        <v>63</v>
      </c>
      <c r="B65" s="4">
        <v>44484</v>
      </c>
      <c r="C65" t="s">
        <v>8</v>
      </c>
      <c r="E65" t="s">
        <v>115</v>
      </c>
      <c r="F65" s="45" t="s">
        <v>287</v>
      </c>
      <c r="H65" s="38">
        <v>1000</v>
      </c>
      <c r="I65" s="7">
        <f>IFERROR(VLOOKUP(C65,DATA!A:I,7,0),"")</f>
        <v>67677.31</v>
      </c>
    </row>
    <row r="66" spans="1:9">
      <c r="A66">
        <v>64</v>
      </c>
      <c r="B66" s="4">
        <v>44484</v>
      </c>
      <c r="C66" t="s">
        <v>8</v>
      </c>
      <c r="E66" t="s">
        <v>115</v>
      </c>
      <c r="F66" s="45" t="s">
        <v>287</v>
      </c>
      <c r="H66" s="38">
        <v>1000</v>
      </c>
      <c r="I66" s="7">
        <f>IFERROR(VLOOKUP(C66,DATA!A:I,7,0),"")</f>
        <v>67677.31</v>
      </c>
    </row>
    <row r="67" spans="1:9">
      <c r="A67">
        <v>65</v>
      </c>
      <c r="B67" s="4">
        <v>44484</v>
      </c>
      <c r="C67" t="s">
        <v>8</v>
      </c>
      <c r="E67" t="s">
        <v>115</v>
      </c>
      <c r="F67" s="45" t="s">
        <v>288</v>
      </c>
      <c r="H67" s="38">
        <v>1000</v>
      </c>
      <c r="I67" s="7">
        <f>IFERROR(VLOOKUP(C67,DATA!A:I,7,0),"")</f>
        <v>67677.31</v>
      </c>
    </row>
    <row r="68" spans="1:9">
      <c r="A68">
        <v>66</v>
      </c>
      <c r="B68" s="4">
        <v>44484</v>
      </c>
      <c r="C68" t="s">
        <v>8</v>
      </c>
      <c r="E68" t="s">
        <v>115</v>
      </c>
      <c r="F68" s="45" t="s">
        <v>288</v>
      </c>
      <c r="H68" s="38">
        <v>1000</v>
      </c>
      <c r="I68" s="7">
        <f>IFERROR(VLOOKUP(C68,DATA!A:I,7,0),"")</f>
        <v>67677.31</v>
      </c>
    </row>
    <row r="69" spans="1:9">
      <c r="A69">
        <v>67</v>
      </c>
      <c r="B69" s="4">
        <v>44484</v>
      </c>
      <c r="C69" t="s">
        <v>8</v>
      </c>
      <c r="E69" t="s">
        <v>115</v>
      </c>
      <c r="F69" s="45" t="s">
        <v>289</v>
      </c>
      <c r="H69" s="38">
        <v>1000</v>
      </c>
      <c r="I69" s="7">
        <f>IFERROR(VLOOKUP(C69,DATA!A:I,7,0),"")</f>
        <v>67677.31</v>
      </c>
    </row>
    <row r="70" spans="1:9">
      <c r="A70">
        <v>68</v>
      </c>
      <c r="B70" s="4">
        <v>44484</v>
      </c>
      <c r="C70" t="s">
        <v>8</v>
      </c>
      <c r="E70" t="s">
        <v>115</v>
      </c>
      <c r="F70" s="45" t="s">
        <v>289</v>
      </c>
      <c r="H70" s="38">
        <v>1000</v>
      </c>
      <c r="I70" s="7">
        <f>IFERROR(VLOOKUP(C70,DATA!A:I,7,0),"")</f>
        <v>67677.31</v>
      </c>
    </row>
    <row r="71" spans="1:9">
      <c r="A71">
        <v>69</v>
      </c>
      <c r="B71" s="4">
        <v>44484</v>
      </c>
      <c r="C71" t="s">
        <v>8</v>
      </c>
      <c r="E71" t="s">
        <v>115</v>
      </c>
      <c r="F71" s="45" t="s">
        <v>289</v>
      </c>
      <c r="H71" s="38">
        <v>1000</v>
      </c>
      <c r="I71" s="7">
        <f>IFERROR(VLOOKUP(C71,DATA!A:I,7,0),"")</f>
        <v>67677.31</v>
      </c>
    </row>
    <row r="72" spans="1:9">
      <c r="A72">
        <v>70</v>
      </c>
      <c r="B72" s="4">
        <v>44484</v>
      </c>
      <c r="C72" t="s">
        <v>8</v>
      </c>
      <c r="E72" t="s">
        <v>115</v>
      </c>
      <c r="F72" s="45" t="s">
        <v>290</v>
      </c>
      <c r="H72" s="38">
        <v>1000</v>
      </c>
      <c r="I72" s="7">
        <f>IFERROR(VLOOKUP(C72,DATA!A:I,7,0),"")</f>
        <v>67677.31</v>
      </c>
    </row>
    <row r="73" spans="1:9">
      <c r="A73">
        <v>71</v>
      </c>
      <c r="B73" s="4">
        <v>44484</v>
      </c>
      <c r="C73" t="s">
        <v>8</v>
      </c>
      <c r="E73" t="s">
        <v>115</v>
      </c>
      <c r="F73" s="45" t="s">
        <v>290</v>
      </c>
      <c r="H73" s="38">
        <v>1000</v>
      </c>
      <c r="I73" s="7">
        <f>IFERROR(VLOOKUP(C73,DATA!A:I,7,0),"")</f>
        <v>67677.31</v>
      </c>
    </row>
    <row r="74" spans="1:9">
      <c r="A74">
        <v>72</v>
      </c>
      <c r="B74" s="4">
        <v>44484</v>
      </c>
      <c r="C74" t="s">
        <v>55</v>
      </c>
      <c r="E74" t="s">
        <v>115</v>
      </c>
      <c r="F74" s="45" t="s">
        <v>291</v>
      </c>
      <c r="H74" s="38">
        <v>80</v>
      </c>
      <c r="I74" s="7">
        <f>IFERROR(VLOOKUP(C74,DATA!A:I,7,0),"")</f>
        <v>34049.199999999997</v>
      </c>
    </row>
    <row r="75" spans="1:9">
      <c r="A75">
        <v>73</v>
      </c>
      <c r="B75" s="4">
        <v>44484</v>
      </c>
      <c r="C75" t="s">
        <v>35</v>
      </c>
      <c r="E75" t="s">
        <v>115</v>
      </c>
      <c r="F75" s="45" t="s">
        <v>292</v>
      </c>
      <c r="H75" s="38">
        <v>1000</v>
      </c>
      <c r="I75" s="7">
        <f>IFERROR(VLOOKUP(C75,DATA!A:I,7,0),"")</f>
        <v>15218.349999999999</v>
      </c>
    </row>
    <row r="76" spans="1:9">
      <c r="A76">
        <v>74</v>
      </c>
      <c r="B76" s="4">
        <v>44484</v>
      </c>
      <c r="C76" t="s">
        <v>42</v>
      </c>
      <c r="E76" t="s">
        <v>115</v>
      </c>
      <c r="F76" s="45" t="s">
        <v>293</v>
      </c>
      <c r="H76" s="38">
        <v>450</v>
      </c>
      <c r="I76" s="7">
        <f>IFERROR(VLOOKUP(C76,DATA!A:I,7,0),"")</f>
        <v>5350</v>
      </c>
    </row>
    <row r="77" spans="1:9">
      <c r="A77">
        <v>75</v>
      </c>
      <c r="B77" s="4">
        <v>44484</v>
      </c>
      <c r="C77" t="s">
        <v>8</v>
      </c>
      <c r="E77" t="s">
        <v>115</v>
      </c>
      <c r="F77" s="45" t="s">
        <v>290</v>
      </c>
      <c r="H77" s="38">
        <v>696.71</v>
      </c>
      <c r="I77" s="7">
        <f>IFERROR(VLOOKUP(C77,DATA!A:I,7,0),"")</f>
        <v>67677.31</v>
      </c>
    </row>
    <row r="78" spans="1:9">
      <c r="A78">
        <v>76</v>
      </c>
      <c r="B78" s="4">
        <v>44484</v>
      </c>
      <c r="C78" t="s">
        <v>35</v>
      </c>
      <c r="E78" t="s">
        <v>115</v>
      </c>
      <c r="F78" s="45" t="s">
        <v>294</v>
      </c>
      <c r="H78" s="38">
        <v>375</v>
      </c>
      <c r="I78" s="7">
        <f>IFERROR(VLOOKUP(C78,DATA!A:I,7,0),"")</f>
        <v>15218.349999999999</v>
      </c>
    </row>
    <row r="79" spans="1:9">
      <c r="A79">
        <v>77</v>
      </c>
      <c r="B79" s="4">
        <v>44484</v>
      </c>
      <c r="C79" t="s">
        <v>17</v>
      </c>
      <c r="E79" t="s">
        <v>115</v>
      </c>
      <c r="F79" s="45" t="s">
        <v>295</v>
      </c>
      <c r="H79" s="38">
        <v>1000</v>
      </c>
      <c r="I79" s="7">
        <f>IFERROR(VLOOKUP(C79,DATA!A:I,7,0),"")</f>
        <v>41945.279999999999</v>
      </c>
    </row>
    <row r="80" spans="1:9">
      <c r="A80">
        <v>78</v>
      </c>
      <c r="B80" s="4">
        <v>44484</v>
      </c>
      <c r="C80" t="s">
        <v>17</v>
      </c>
      <c r="E80" t="s">
        <v>115</v>
      </c>
      <c r="F80" s="45" t="s">
        <v>296</v>
      </c>
      <c r="H80" s="38">
        <v>304.72000000000003</v>
      </c>
      <c r="I80" s="7">
        <f>IFERROR(VLOOKUP(C80,DATA!A:I,7,0),"")</f>
        <v>41945.279999999999</v>
      </c>
    </row>
    <row r="81" spans="1:9">
      <c r="A81">
        <v>79</v>
      </c>
      <c r="B81" s="4">
        <v>44484</v>
      </c>
      <c r="C81" t="s">
        <v>17</v>
      </c>
      <c r="E81" t="s">
        <v>115</v>
      </c>
      <c r="F81" s="45" t="s">
        <v>297</v>
      </c>
      <c r="H81" s="38">
        <v>304</v>
      </c>
      <c r="I81" s="7">
        <f>IFERROR(VLOOKUP(C81,DATA!A:I,7,0),"")</f>
        <v>41945.279999999999</v>
      </c>
    </row>
    <row r="82" spans="1:9">
      <c r="A82">
        <v>80</v>
      </c>
      <c r="B82" s="4">
        <v>44484</v>
      </c>
      <c r="C82" t="s">
        <v>17</v>
      </c>
      <c r="E82" t="s">
        <v>115</v>
      </c>
      <c r="F82" s="45" t="s">
        <v>298</v>
      </c>
      <c r="H82" s="38">
        <v>1000</v>
      </c>
      <c r="I82" s="7">
        <f>IFERROR(VLOOKUP(C82,DATA!A:I,7,0),"")</f>
        <v>41945.279999999999</v>
      </c>
    </row>
    <row r="83" spans="1:9">
      <c r="A83">
        <v>81</v>
      </c>
      <c r="B83" s="4">
        <v>44484</v>
      </c>
      <c r="C83" t="s">
        <v>17</v>
      </c>
      <c r="E83" t="s">
        <v>115</v>
      </c>
      <c r="F83" s="45" t="s">
        <v>299</v>
      </c>
      <c r="H83" s="38">
        <v>1000</v>
      </c>
      <c r="I83" s="7">
        <f>IFERROR(VLOOKUP(C83,DATA!A:I,7,0),"")</f>
        <v>41945.279999999999</v>
      </c>
    </row>
    <row r="84" spans="1:9">
      <c r="A84">
        <v>82</v>
      </c>
      <c r="B84" s="4">
        <v>44484</v>
      </c>
      <c r="C84" t="s">
        <v>17</v>
      </c>
      <c r="E84" t="s">
        <v>115</v>
      </c>
      <c r="F84" s="45" t="s">
        <v>300</v>
      </c>
      <c r="H84" s="38">
        <v>813.88</v>
      </c>
      <c r="I84" s="7">
        <f>IFERROR(VLOOKUP(C84,DATA!A:I,7,0),"")</f>
        <v>41945.279999999999</v>
      </c>
    </row>
    <row r="85" spans="1:9">
      <c r="A85">
        <v>83</v>
      </c>
      <c r="B85" s="4">
        <v>44484</v>
      </c>
      <c r="C85" t="s">
        <v>228</v>
      </c>
      <c r="E85" t="s">
        <v>115</v>
      </c>
      <c r="F85" s="45" t="s">
        <v>301</v>
      </c>
      <c r="H85" s="38">
        <v>71.900000000000006</v>
      </c>
      <c r="I85" s="7">
        <f>IFERROR(VLOOKUP(C85,DATA!A:I,7,0),"")</f>
        <v>23249.339999999997</v>
      </c>
    </row>
    <row r="86" spans="1:9">
      <c r="A86">
        <v>84</v>
      </c>
      <c r="B86" s="4">
        <v>44484</v>
      </c>
      <c r="C86" t="s">
        <v>228</v>
      </c>
      <c r="E86" t="s">
        <v>115</v>
      </c>
      <c r="F86" s="45" t="s">
        <v>302</v>
      </c>
      <c r="H86" s="38">
        <v>1000</v>
      </c>
      <c r="I86" s="7">
        <f>IFERROR(VLOOKUP(C86,DATA!A:I,7,0),"")</f>
        <v>23249.339999999997</v>
      </c>
    </row>
    <row r="87" spans="1:9">
      <c r="A87">
        <v>85</v>
      </c>
      <c r="B87" s="4">
        <v>44484</v>
      </c>
      <c r="C87" t="s">
        <v>228</v>
      </c>
      <c r="E87" t="s">
        <v>115</v>
      </c>
      <c r="F87" s="45" t="s">
        <v>303</v>
      </c>
      <c r="H87" s="38">
        <v>658.96</v>
      </c>
      <c r="I87" s="7">
        <f>IFERROR(VLOOKUP(C87,DATA!A:I,7,0),"")</f>
        <v>23249.339999999997</v>
      </c>
    </row>
    <row r="88" spans="1:9">
      <c r="A88">
        <v>86</v>
      </c>
      <c r="B88" s="4">
        <v>44484</v>
      </c>
      <c r="C88" t="s">
        <v>228</v>
      </c>
      <c r="E88" t="s">
        <v>115</v>
      </c>
      <c r="F88" s="45" t="s">
        <v>304</v>
      </c>
      <c r="H88" s="38">
        <v>90</v>
      </c>
      <c r="I88" s="7">
        <f>IFERROR(VLOOKUP(C88,DATA!A:I,7,0),"")</f>
        <v>23249.339999999997</v>
      </c>
    </row>
    <row r="89" spans="1:9">
      <c r="A89">
        <v>87</v>
      </c>
      <c r="B89" s="4">
        <v>44484</v>
      </c>
      <c r="C89" t="s">
        <v>228</v>
      </c>
      <c r="E89" t="s">
        <v>115</v>
      </c>
      <c r="F89" s="45" t="s">
        <v>305</v>
      </c>
      <c r="H89" s="38">
        <v>1000</v>
      </c>
      <c r="I89" s="7">
        <f>IFERROR(VLOOKUP(C89,DATA!A:I,7,0),"")</f>
        <v>23249.339999999997</v>
      </c>
    </row>
    <row r="90" spans="1:9">
      <c r="A90">
        <v>88</v>
      </c>
      <c r="B90" s="4">
        <v>44484</v>
      </c>
      <c r="C90" t="s">
        <v>228</v>
      </c>
      <c r="E90" t="s">
        <v>115</v>
      </c>
      <c r="F90" s="45" t="s">
        <v>301</v>
      </c>
      <c r="H90" s="38">
        <v>723.53</v>
      </c>
      <c r="I90" s="7">
        <f>IFERROR(VLOOKUP(C90,DATA!A:I,7,0),"")</f>
        <v>23249.339999999997</v>
      </c>
    </row>
    <row r="91" spans="1:9">
      <c r="A91">
        <v>89</v>
      </c>
      <c r="B91" s="4">
        <v>44484</v>
      </c>
      <c r="C91" t="s">
        <v>55</v>
      </c>
      <c r="E91" t="s">
        <v>115</v>
      </c>
      <c r="F91" s="45" t="s">
        <v>306</v>
      </c>
      <c r="H91" s="38">
        <v>287.5</v>
      </c>
      <c r="I91" s="7">
        <f>IFERROR(VLOOKUP(C91,DATA!A:I,7,0),"")</f>
        <v>34049.199999999997</v>
      </c>
    </row>
    <row r="92" spans="1:9">
      <c r="A92">
        <v>90</v>
      </c>
      <c r="B92" s="4">
        <v>44484</v>
      </c>
      <c r="C92" t="s">
        <v>55</v>
      </c>
      <c r="E92" t="s">
        <v>115</v>
      </c>
      <c r="F92" s="45" t="s">
        <v>291</v>
      </c>
      <c r="H92" s="38">
        <v>233</v>
      </c>
      <c r="I92" s="7">
        <f>IFERROR(VLOOKUP(C92,DATA!A:I,7,0),"")</f>
        <v>34049.199999999997</v>
      </c>
    </row>
    <row r="93" spans="1:9">
      <c r="A93">
        <v>91</v>
      </c>
      <c r="B93" s="4">
        <v>44484</v>
      </c>
      <c r="C93" t="s">
        <v>218</v>
      </c>
      <c r="E93" t="s">
        <v>115</v>
      </c>
      <c r="F93" s="45" t="s">
        <v>307</v>
      </c>
      <c r="H93" s="38">
        <v>250</v>
      </c>
      <c r="I93" s="7">
        <f>IFERROR(VLOOKUP(C93,DATA!A:I,7,0),"")</f>
        <v>4144.38</v>
      </c>
    </row>
    <row r="94" spans="1:9">
      <c r="A94">
        <v>92</v>
      </c>
      <c r="B94" s="4">
        <v>44484</v>
      </c>
      <c r="C94" t="s">
        <v>218</v>
      </c>
      <c r="E94" t="s">
        <v>115</v>
      </c>
      <c r="F94" s="45" t="s">
        <v>308</v>
      </c>
      <c r="H94" s="38">
        <v>250</v>
      </c>
      <c r="I94" s="7">
        <f>IFERROR(VLOOKUP(C94,DATA!A:I,7,0),"")</f>
        <v>4144.38</v>
      </c>
    </row>
    <row r="95" spans="1:9">
      <c r="A95">
        <v>93</v>
      </c>
      <c r="B95" s="4">
        <v>44484</v>
      </c>
      <c r="C95" t="s">
        <v>55</v>
      </c>
      <c r="E95" t="s">
        <v>115</v>
      </c>
      <c r="F95" s="45" t="s">
        <v>309</v>
      </c>
      <c r="H95" s="38">
        <v>3319.44</v>
      </c>
      <c r="I95" s="7">
        <f>IFERROR(VLOOKUP(C95,DATA!A:I,7,0),"")</f>
        <v>34049.199999999997</v>
      </c>
    </row>
    <row r="96" spans="1:9">
      <c r="A96">
        <v>94</v>
      </c>
      <c r="B96" s="4">
        <v>44484</v>
      </c>
      <c r="C96" t="s">
        <v>15</v>
      </c>
      <c r="E96" t="s">
        <v>115</v>
      </c>
      <c r="F96" s="45" t="s">
        <v>310</v>
      </c>
      <c r="H96" s="38">
        <v>1376.96</v>
      </c>
      <c r="I96" s="7">
        <f>IFERROR(VLOOKUP(C96,DATA!A:I,7,0),"")</f>
        <v>19176.560000000001</v>
      </c>
    </row>
    <row r="97" spans="1:9">
      <c r="A97">
        <v>95</v>
      </c>
      <c r="B97" s="4">
        <v>44484</v>
      </c>
      <c r="C97" t="s">
        <v>55</v>
      </c>
      <c r="E97" t="s">
        <v>115</v>
      </c>
      <c r="F97" s="45" t="s">
        <v>311</v>
      </c>
      <c r="H97" s="38">
        <v>2210.4499999999998</v>
      </c>
      <c r="I97" s="7">
        <f>IFERROR(VLOOKUP(C97,DATA!A:I,7,0),"")</f>
        <v>34049.199999999997</v>
      </c>
    </row>
    <row r="98" spans="1:9">
      <c r="A98">
        <v>96</v>
      </c>
      <c r="B98" s="4">
        <v>44484</v>
      </c>
      <c r="C98" t="s">
        <v>8</v>
      </c>
      <c r="E98" t="s">
        <v>115</v>
      </c>
      <c r="F98" s="45" t="s">
        <v>312</v>
      </c>
      <c r="H98" s="38">
        <v>700</v>
      </c>
      <c r="I98" s="7">
        <f>IFERROR(VLOOKUP(C98,DATA!A:I,7,0),"")</f>
        <v>67677.31</v>
      </c>
    </row>
    <row r="99" spans="1:9">
      <c r="A99">
        <v>97</v>
      </c>
      <c r="B99" s="4">
        <v>44484</v>
      </c>
      <c r="C99" t="s">
        <v>8</v>
      </c>
      <c r="E99" t="s">
        <v>115</v>
      </c>
      <c r="F99" s="45" t="s">
        <v>313</v>
      </c>
      <c r="H99" s="38">
        <v>700</v>
      </c>
      <c r="I99" s="7">
        <f>IFERROR(VLOOKUP(C99,DATA!A:I,7,0),"")</f>
        <v>67677.31</v>
      </c>
    </row>
    <row r="100" spans="1:9">
      <c r="A100">
        <v>98</v>
      </c>
      <c r="B100" s="4">
        <v>44484</v>
      </c>
      <c r="C100" t="s">
        <v>54</v>
      </c>
      <c r="E100" t="s">
        <v>115</v>
      </c>
      <c r="F100" s="45" t="s">
        <v>314</v>
      </c>
      <c r="H100" s="38">
        <v>60</v>
      </c>
      <c r="I100" s="7">
        <f>IFERROR(VLOOKUP(C100,DATA!A:I,7,0),"")</f>
        <v>35960.380000000005</v>
      </c>
    </row>
    <row r="101" spans="1:9">
      <c r="A101">
        <v>99</v>
      </c>
      <c r="B101" s="4">
        <v>44484</v>
      </c>
      <c r="C101" t="s">
        <v>54</v>
      </c>
      <c r="E101" t="s">
        <v>115</v>
      </c>
      <c r="F101" s="45" t="s">
        <v>315</v>
      </c>
      <c r="H101" s="38">
        <v>60</v>
      </c>
      <c r="I101" s="7">
        <f>IFERROR(VLOOKUP(C101,DATA!A:I,7,0),"")</f>
        <v>35960.380000000005</v>
      </c>
    </row>
    <row r="102" spans="1:9">
      <c r="A102">
        <v>100</v>
      </c>
      <c r="B102" s="4">
        <v>44484</v>
      </c>
      <c r="C102" t="s">
        <v>54</v>
      </c>
      <c r="E102" t="s">
        <v>115</v>
      </c>
      <c r="F102" s="45" t="s">
        <v>316</v>
      </c>
      <c r="H102" s="38">
        <v>230</v>
      </c>
      <c r="I102" s="7">
        <f>IFERROR(VLOOKUP(C102,DATA!A:I,7,0),"")</f>
        <v>35960.380000000005</v>
      </c>
    </row>
    <row r="103" spans="1:9">
      <c r="A103">
        <v>101</v>
      </c>
      <c r="B103" s="4">
        <v>44484</v>
      </c>
      <c r="C103" t="s">
        <v>54</v>
      </c>
      <c r="E103" t="s">
        <v>115</v>
      </c>
      <c r="F103" s="45" t="s">
        <v>317</v>
      </c>
      <c r="H103" s="38">
        <v>60</v>
      </c>
      <c r="I103" s="7">
        <f>IFERROR(VLOOKUP(C103,DATA!A:I,7,0),"")</f>
        <v>35960.380000000005</v>
      </c>
    </row>
    <row r="104" spans="1:9">
      <c r="A104">
        <v>102</v>
      </c>
      <c r="B104" s="4">
        <v>44484</v>
      </c>
      <c r="C104" t="s">
        <v>54</v>
      </c>
      <c r="E104" t="s">
        <v>115</v>
      </c>
      <c r="F104" s="45" t="s">
        <v>318</v>
      </c>
      <c r="H104" s="38">
        <v>72</v>
      </c>
      <c r="I104" s="7">
        <f>IFERROR(VLOOKUP(C104,DATA!A:I,7,0),"")</f>
        <v>35960.380000000005</v>
      </c>
    </row>
    <row r="105" spans="1:9">
      <c r="A105">
        <v>103</v>
      </c>
      <c r="B105" s="4">
        <v>44484</v>
      </c>
      <c r="C105" t="s">
        <v>54</v>
      </c>
      <c r="E105" t="s">
        <v>115</v>
      </c>
      <c r="F105" s="45" t="s">
        <v>319</v>
      </c>
      <c r="H105" s="38">
        <v>40</v>
      </c>
      <c r="I105" s="7">
        <f>IFERROR(VLOOKUP(C105,DATA!A:I,7,0),"")</f>
        <v>35960.380000000005</v>
      </c>
    </row>
    <row r="106" spans="1:9">
      <c r="A106">
        <v>104</v>
      </c>
      <c r="B106" s="4">
        <v>44484</v>
      </c>
      <c r="C106" t="s">
        <v>54</v>
      </c>
      <c r="E106" t="s">
        <v>115</v>
      </c>
      <c r="F106" s="45" t="s">
        <v>320</v>
      </c>
      <c r="H106" s="38">
        <v>60</v>
      </c>
      <c r="I106" s="7">
        <f>IFERROR(VLOOKUP(C106,DATA!A:I,7,0),"")</f>
        <v>35960.380000000005</v>
      </c>
    </row>
    <row r="107" spans="1:9">
      <c r="A107">
        <v>105</v>
      </c>
      <c r="B107" s="4">
        <v>44484</v>
      </c>
      <c r="C107" t="s">
        <v>54</v>
      </c>
      <c r="E107" t="s">
        <v>115</v>
      </c>
      <c r="F107" s="45" t="s">
        <v>321</v>
      </c>
      <c r="H107" s="38">
        <v>95</v>
      </c>
      <c r="I107" s="7">
        <f>IFERROR(VLOOKUP(C107,DATA!A:I,7,0),"")</f>
        <v>35960.380000000005</v>
      </c>
    </row>
    <row r="108" spans="1:9">
      <c r="A108">
        <v>106</v>
      </c>
      <c r="B108" s="4">
        <v>44484</v>
      </c>
      <c r="C108" t="s">
        <v>17</v>
      </c>
      <c r="E108" t="s">
        <v>115</v>
      </c>
      <c r="F108" s="45" t="s">
        <v>322</v>
      </c>
      <c r="H108" s="38">
        <v>1000</v>
      </c>
      <c r="I108" s="7">
        <f>IFERROR(VLOOKUP(C108,DATA!A:I,7,0),"")</f>
        <v>41945.279999999999</v>
      </c>
    </row>
    <row r="109" spans="1:9">
      <c r="A109">
        <v>107</v>
      </c>
      <c r="B109" s="4">
        <v>44484</v>
      </c>
      <c r="C109" t="s">
        <v>17</v>
      </c>
      <c r="E109" t="s">
        <v>115</v>
      </c>
      <c r="F109" s="45" t="s">
        <v>323</v>
      </c>
      <c r="H109" s="38">
        <v>813.88</v>
      </c>
      <c r="I109" s="7">
        <f>IFERROR(VLOOKUP(C109,DATA!A:I,7,0),"")</f>
        <v>41945.279999999999</v>
      </c>
    </row>
    <row r="110" spans="1:9">
      <c r="A110">
        <v>108</v>
      </c>
      <c r="B110" s="4">
        <v>44484</v>
      </c>
      <c r="C110" t="s">
        <v>17</v>
      </c>
      <c r="E110" t="s">
        <v>115</v>
      </c>
      <c r="F110" s="45" t="s">
        <v>324</v>
      </c>
      <c r="H110" s="38">
        <v>1000</v>
      </c>
      <c r="I110" s="7">
        <f>IFERROR(VLOOKUP(C110,DATA!A:I,7,0),"")</f>
        <v>41945.279999999999</v>
      </c>
    </row>
    <row r="111" spans="1:9">
      <c r="A111">
        <v>109</v>
      </c>
      <c r="B111" s="4">
        <v>44484</v>
      </c>
      <c r="C111" t="s">
        <v>43</v>
      </c>
      <c r="E111" t="s">
        <v>115</v>
      </c>
      <c r="F111" s="45" t="s">
        <v>325</v>
      </c>
      <c r="H111" s="38">
        <v>1000</v>
      </c>
      <c r="I111" s="7">
        <f>IFERROR(VLOOKUP(C111,DATA!A:I,7,0),"")</f>
        <v>26000</v>
      </c>
    </row>
    <row r="112" spans="1:9">
      <c r="A112">
        <v>110</v>
      </c>
      <c r="B112" s="4">
        <v>44484</v>
      </c>
      <c r="C112" t="s">
        <v>15</v>
      </c>
      <c r="E112" t="s">
        <v>115</v>
      </c>
      <c r="F112" s="45" t="s">
        <v>326</v>
      </c>
      <c r="H112" s="38">
        <v>1327.5</v>
      </c>
      <c r="I112" s="7">
        <f>IFERROR(VLOOKUP(C112,DATA!A:I,7,0),"")</f>
        <v>19176.560000000001</v>
      </c>
    </row>
    <row r="113" spans="1:10">
      <c r="A113">
        <v>111</v>
      </c>
      <c r="B113" s="4">
        <v>44484</v>
      </c>
      <c r="C113" t="s">
        <v>53</v>
      </c>
      <c r="E113" t="s">
        <v>115</v>
      </c>
      <c r="F113" s="45" t="s">
        <v>327</v>
      </c>
      <c r="H113" s="38">
        <v>278</v>
      </c>
      <c r="I113" s="7">
        <f>IFERROR(VLOOKUP(C113,DATA!A:I,7,0),"")</f>
        <v>38142.03</v>
      </c>
    </row>
    <row r="114" spans="1:10">
      <c r="A114">
        <v>112</v>
      </c>
      <c r="B114" s="4">
        <v>44484</v>
      </c>
      <c r="C114" t="s">
        <v>124</v>
      </c>
      <c r="E114" t="s">
        <v>115</v>
      </c>
      <c r="F114" s="45" t="s">
        <v>328</v>
      </c>
      <c r="H114" s="38">
        <v>1000</v>
      </c>
      <c r="I114" s="7">
        <f>IFERROR(VLOOKUP(C114,DATA!A:I,7,0),"")</f>
        <v>33480.06</v>
      </c>
    </row>
    <row r="115" spans="1:10">
      <c r="A115">
        <v>113</v>
      </c>
      <c r="B115" s="4">
        <v>44484</v>
      </c>
      <c r="C115" t="s">
        <v>17</v>
      </c>
      <c r="E115" t="s">
        <v>115</v>
      </c>
      <c r="F115" s="45" t="s">
        <v>329</v>
      </c>
      <c r="H115" s="38">
        <v>950</v>
      </c>
      <c r="I115" s="7">
        <f>IFERROR(VLOOKUP(C115,DATA!A:I,7,0),"")</f>
        <v>41945.279999999999</v>
      </c>
    </row>
    <row r="116" spans="1:10">
      <c r="A116">
        <v>114</v>
      </c>
      <c r="B116" s="4">
        <v>44484</v>
      </c>
      <c r="C116" t="s">
        <v>17</v>
      </c>
      <c r="E116" t="s">
        <v>115</v>
      </c>
      <c r="F116" s="45" t="s">
        <v>330</v>
      </c>
      <c r="H116" s="38">
        <v>850</v>
      </c>
      <c r="I116" s="7">
        <f>IFERROR(VLOOKUP(C116,DATA!A:I,7,0),"")</f>
        <v>41945.279999999999</v>
      </c>
    </row>
    <row r="117" spans="1:10">
      <c r="A117">
        <v>115</v>
      </c>
      <c r="B117" s="4">
        <v>44484</v>
      </c>
      <c r="C117" t="s">
        <v>54</v>
      </c>
      <c r="E117" t="s">
        <v>115</v>
      </c>
      <c r="F117" s="45" t="s">
        <v>331</v>
      </c>
      <c r="H117" s="38">
        <v>40</v>
      </c>
      <c r="I117" s="7">
        <f>IFERROR(VLOOKUP(C117,DATA!A:I,7,0),"")</f>
        <v>35960.380000000005</v>
      </c>
    </row>
    <row r="118" spans="1:10">
      <c r="A118">
        <v>116</v>
      </c>
      <c r="B118" s="4">
        <v>44484</v>
      </c>
      <c r="C118" t="s">
        <v>8</v>
      </c>
      <c r="E118" t="s">
        <v>115</v>
      </c>
      <c r="F118" s="45" t="s">
        <v>332</v>
      </c>
      <c r="H118" s="38">
        <v>1000</v>
      </c>
      <c r="I118" s="7">
        <f>IFERROR(VLOOKUP(C118,DATA!A:I,7,0),"")</f>
        <v>67677.31</v>
      </c>
    </row>
    <row r="119" spans="1:10">
      <c r="A119">
        <v>117</v>
      </c>
      <c r="B119" s="4">
        <v>44484</v>
      </c>
      <c r="C119" t="s">
        <v>8</v>
      </c>
      <c r="E119" t="s">
        <v>115</v>
      </c>
      <c r="F119" s="45" t="s">
        <v>332</v>
      </c>
      <c r="H119" s="38">
        <v>1000</v>
      </c>
      <c r="I119" s="7">
        <f>IFERROR(VLOOKUP(C119,DATA!A:I,7,0),"")</f>
        <v>67677.31</v>
      </c>
    </row>
    <row r="120" spans="1:10">
      <c r="A120">
        <v>118</v>
      </c>
      <c r="B120" s="4">
        <v>44484</v>
      </c>
      <c r="C120" t="s">
        <v>34</v>
      </c>
      <c r="E120" t="s">
        <v>115</v>
      </c>
      <c r="F120" s="45" t="s">
        <v>267</v>
      </c>
      <c r="H120" s="38">
        <v>0</v>
      </c>
      <c r="I120" s="7">
        <f>IFERROR(VLOOKUP(C120,DATA!A:I,7,0),"")</f>
        <v>3916.89</v>
      </c>
      <c r="J120" t="s">
        <v>428</v>
      </c>
    </row>
    <row r="121" spans="1:10">
      <c r="A121">
        <v>119</v>
      </c>
      <c r="B121" s="4">
        <v>44484</v>
      </c>
      <c r="C121" t="s">
        <v>55</v>
      </c>
      <c r="E121" t="s">
        <v>115</v>
      </c>
      <c r="F121" s="45" t="s">
        <v>333</v>
      </c>
      <c r="H121" s="38">
        <v>573.39</v>
      </c>
      <c r="I121" s="7">
        <f>IFERROR(VLOOKUP(C121,DATA!A:I,7,0),"")</f>
        <v>34049.199999999997</v>
      </c>
    </row>
    <row r="122" spans="1:10">
      <c r="A122">
        <v>120</v>
      </c>
      <c r="B122" s="4">
        <v>44484</v>
      </c>
      <c r="C122" t="s">
        <v>32</v>
      </c>
      <c r="E122" t="s">
        <v>115</v>
      </c>
      <c r="F122" s="45" t="s">
        <v>334</v>
      </c>
      <c r="H122" s="38">
        <v>405</v>
      </c>
      <c r="I122" s="7">
        <f>IFERROR(VLOOKUP(C122,DATA!A:I,7,0),"")</f>
        <v>3776</v>
      </c>
    </row>
    <row r="123" spans="1:10">
      <c r="A123">
        <v>121</v>
      </c>
      <c r="B123" s="4">
        <v>44484</v>
      </c>
      <c r="C123" t="s">
        <v>42</v>
      </c>
      <c r="E123" t="s">
        <v>115</v>
      </c>
      <c r="F123" s="45" t="s">
        <v>335</v>
      </c>
      <c r="H123" s="38">
        <v>500</v>
      </c>
      <c r="I123" s="7">
        <f>IFERROR(VLOOKUP(C123,DATA!A:I,7,0),"")</f>
        <v>5350</v>
      </c>
    </row>
    <row r="124" spans="1:10">
      <c r="A124">
        <v>122</v>
      </c>
      <c r="B124" s="4">
        <v>44484</v>
      </c>
      <c r="C124" t="s">
        <v>43</v>
      </c>
      <c r="E124" t="s">
        <v>115</v>
      </c>
      <c r="F124" s="45" t="s">
        <v>336</v>
      </c>
      <c r="H124" s="38">
        <v>1000</v>
      </c>
      <c r="I124" s="7">
        <f>IFERROR(VLOOKUP(C124,DATA!A:I,7,0),"")</f>
        <v>26000</v>
      </c>
    </row>
    <row r="125" spans="1:10">
      <c r="A125">
        <v>123</v>
      </c>
      <c r="B125" s="4">
        <v>44484</v>
      </c>
      <c r="C125" t="s">
        <v>39</v>
      </c>
      <c r="E125" t="s">
        <v>115</v>
      </c>
      <c r="F125" s="45" t="s">
        <v>337</v>
      </c>
      <c r="H125" s="38">
        <v>430</v>
      </c>
      <c r="I125" s="7">
        <f>IFERROR(VLOOKUP(C125,DATA!A:I,7,0),"")</f>
        <v>9234.9599999999991</v>
      </c>
    </row>
    <row r="126" spans="1:10">
      <c r="A126">
        <v>124</v>
      </c>
      <c r="B126" s="4">
        <v>44484</v>
      </c>
      <c r="C126" t="s">
        <v>38</v>
      </c>
      <c r="E126" t="s">
        <v>115</v>
      </c>
      <c r="F126" s="45" t="s">
        <v>338</v>
      </c>
      <c r="H126" s="38">
        <v>246.4</v>
      </c>
      <c r="I126" s="7">
        <f>IFERROR(VLOOKUP(C126,DATA!A:I,7,0),"")</f>
        <v>12956.279999999999</v>
      </c>
    </row>
    <row r="127" spans="1:10">
      <c r="A127">
        <v>125</v>
      </c>
      <c r="B127" s="4">
        <v>44484</v>
      </c>
      <c r="C127" t="s">
        <v>39</v>
      </c>
      <c r="E127" t="s">
        <v>115</v>
      </c>
      <c r="F127" s="45" t="s">
        <v>339</v>
      </c>
      <c r="H127" s="38">
        <v>320</v>
      </c>
      <c r="I127" s="7">
        <f>IFERROR(VLOOKUP(C127,DATA!A:I,7,0),"")</f>
        <v>9234.9599999999991</v>
      </c>
    </row>
    <row r="128" spans="1:10">
      <c r="A128">
        <v>126</v>
      </c>
      <c r="B128" s="4">
        <v>44484</v>
      </c>
      <c r="C128" t="s">
        <v>17</v>
      </c>
      <c r="E128" t="s">
        <v>115</v>
      </c>
      <c r="F128" s="45" t="s">
        <v>340</v>
      </c>
      <c r="H128" s="38">
        <v>550</v>
      </c>
      <c r="I128" s="7">
        <f>IFERROR(VLOOKUP(C128,DATA!A:I,7,0),"")</f>
        <v>41945.279999999999</v>
      </c>
    </row>
    <row r="129" spans="1:9">
      <c r="A129">
        <v>127</v>
      </c>
      <c r="B129" s="4">
        <v>44484</v>
      </c>
      <c r="C129" t="s">
        <v>17</v>
      </c>
      <c r="E129" t="s">
        <v>115</v>
      </c>
      <c r="F129" s="45" t="s">
        <v>341</v>
      </c>
      <c r="H129" s="38">
        <v>650</v>
      </c>
      <c r="I129" s="7">
        <f>IFERROR(VLOOKUP(C129,DATA!A:I,7,0),"")</f>
        <v>41945.279999999999</v>
      </c>
    </row>
    <row r="130" spans="1:9">
      <c r="A130">
        <v>128</v>
      </c>
      <c r="B130" s="4">
        <v>44484</v>
      </c>
      <c r="C130" t="s">
        <v>44</v>
      </c>
      <c r="E130" t="s">
        <v>115</v>
      </c>
      <c r="F130" s="45" t="s">
        <v>342</v>
      </c>
      <c r="H130" s="38">
        <v>350</v>
      </c>
      <c r="I130" s="7">
        <f>IFERROR(VLOOKUP(C130,DATA!A:I,7,0),"")</f>
        <v>53469.490000000005</v>
      </c>
    </row>
    <row r="131" spans="1:9">
      <c r="A131">
        <v>129</v>
      </c>
      <c r="B131" s="4">
        <v>44484</v>
      </c>
      <c r="C131" t="s">
        <v>54</v>
      </c>
      <c r="E131" t="s">
        <v>115</v>
      </c>
      <c r="F131" s="45" t="s">
        <v>343</v>
      </c>
      <c r="H131" s="38">
        <v>350</v>
      </c>
      <c r="I131" s="7">
        <f>IFERROR(VLOOKUP(C131,DATA!A:I,7,0),"")</f>
        <v>35960.380000000005</v>
      </c>
    </row>
    <row r="132" spans="1:9">
      <c r="A132">
        <v>130</v>
      </c>
      <c r="B132" s="4">
        <v>44484</v>
      </c>
      <c r="C132" t="s">
        <v>62</v>
      </c>
      <c r="E132" t="s">
        <v>115</v>
      </c>
      <c r="F132" s="45" t="s">
        <v>344</v>
      </c>
      <c r="H132" s="38">
        <v>50</v>
      </c>
      <c r="I132" s="7">
        <f>IFERROR(VLOOKUP(C132,DATA!A:I,7,0),"")</f>
        <v>6918.54</v>
      </c>
    </row>
    <row r="133" spans="1:9">
      <c r="A133">
        <v>131</v>
      </c>
      <c r="B133" s="4">
        <v>44484</v>
      </c>
      <c r="C133" t="s">
        <v>8</v>
      </c>
      <c r="E133" t="s">
        <v>115</v>
      </c>
      <c r="F133" s="45" t="s">
        <v>345</v>
      </c>
      <c r="H133" s="38">
        <v>969.69</v>
      </c>
      <c r="I133" s="7">
        <f>IFERROR(VLOOKUP(C133,DATA!A:I,7,0),"")</f>
        <v>67677.31</v>
      </c>
    </row>
    <row r="134" spans="1:9">
      <c r="A134">
        <v>132</v>
      </c>
      <c r="B134" s="4">
        <v>44484</v>
      </c>
      <c r="C134" t="s">
        <v>8</v>
      </c>
      <c r="E134" t="s">
        <v>115</v>
      </c>
      <c r="F134" s="45" t="s">
        <v>346</v>
      </c>
      <c r="H134" s="38">
        <v>969.69</v>
      </c>
      <c r="I134" s="7">
        <f>IFERROR(VLOOKUP(C134,DATA!A:I,7,0),"")</f>
        <v>67677.31</v>
      </c>
    </row>
    <row r="135" spans="1:9">
      <c r="A135">
        <v>133</v>
      </c>
      <c r="B135" s="4">
        <v>44484</v>
      </c>
      <c r="C135" t="s">
        <v>8</v>
      </c>
      <c r="E135" t="s">
        <v>115</v>
      </c>
      <c r="F135" s="45" t="s">
        <v>347</v>
      </c>
      <c r="H135" s="38">
        <v>969.69</v>
      </c>
      <c r="I135" s="7">
        <f>IFERROR(VLOOKUP(C135,DATA!A:I,7,0),"")</f>
        <v>67677.31</v>
      </c>
    </row>
    <row r="136" spans="1:9">
      <c r="A136">
        <v>134</v>
      </c>
      <c r="B136" s="4">
        <v>44484</v>
      </c>
      <c r="C136" t="s">
        <v>8</v>
      </c>
      <c r="E136" t="s">
        <v>115</v>
      </c>
      <c r="F136" s="45" t="s">
        <v>348</v>
      </c>
      <c r="H136" s="38">
        <v>969.69</v>
      </c>
      <c r="I136" s="7">
        <f>IFERROR(VLOOKUP(C136,DATA!A:I,7,0),"")</f>
        <v>67677.31</v>
      </c>
    </row>
    <row r="137" spans="1:9">
      <c r="A137">
        <v>135</v>
      </c>
      <c r="B137" s="4">
        <v>44484</v>
      </c>
      <c r="C137" t="s">
        <v>8</v>
      </c>
      <c r="E137" t="s">
        <v>115</v>
      </c>
      <c r="F137" s="45" t="s">
        <v>349</v>
      </c>
      <c r="H137" s="38">
        <v>969.69</v>
      </c>
      <c r="I137" s="7">
        <f>IFERROR(VLOOKUP(C137,DATA!A:I,7,0),"")</f>
        <v>67677.31</v>
      </c>
    </row>
    <row r="138" spans="1:9">
      <c r="A138">
        <v>136</v>
      </c>
      <c r="B138" s="4">
        <v>44484</v>
      </c>
      <c r="C138" t="s">
        <v>8</v>
      </c>
      <c r="E138" t="s">
        <v>115</v>
      </c>
      <c r="F138" s="45" t="s">
        <v>350</v>
      </c>
      <c r="H138" s="38">
        <v>939</v>
      </c>
      <c r="I138" s="7">
        <f>IFERROR(VLOOKUP(C138,DATA!A:I,7,0),"")</f>
        <v>67677.31</v>
      </c>
    </row>
    <row r="139" spans="1:9">
      <c r="A139">
        <v>137</v>
      </c>
      <c r="B139" s="4">
        <v>44484</v>
      </c>
      <c r="C139" t="s">
        <v>8</v>
      </c>
      <c r="E139" t="s">
        <v>115</v>
      </c>
      <c r="F139" s="45" t="s">
        <v>351</v>
      </c>
      <c r="H139" s="38">
        <v>1000</v>
      </c>
      <c r="I139" s="7">
        <f>IFERROR(VLOOKUP(C139,DATA!A:I,7,0),"")</f>
        <v>67677.31</v>
      </c>
    </row>
    <row r="140" spans="1:9">
      <c r="A140">
        <v>138</v>
      </c>
      <c r="B140" s="4">
        <v>44484</v>
      </c>
      <c r="C140" t="s">
        <v>8</v>
      </c>
      <c r="E140" t="s">
        <v>115</v>
      </c>
      <c r="F140" s="45" t="s">
        <v>351</v>
      </c>
      <c r="H140" s="38">
        <v>939</v>
      </c>
      <c r="I140" s="7">
        <f>IFERROR(VLOOKUP(C140,DATA!A:I,7,0),"")</f>
        <v>67677.31</v>
      </c>
    </row>
    <row r="141" spans="1:9">
      <c r="A141">
        <v>139</v>
      </c>
      <c r="B141" s="4">
        <v>44484</v>
      </c>
      <c r="C141" t="s">
        <v>8</v>
      </c>
      <c r="E141" t="s">
        <v>115</v>
      </c>
      <c r="F141" s="45" t="s">
        <v>352</v>
      </c>
      <c r="H141" s="38">
        <v>969.67</v>
      </c>
      <c r="I141" s="7">
        <f>IFERROR(VLOOKUP(C141,DATA!A:I,7,0),"")</f>
        <v>67677.31</v>
      </c>
    </row>
    <row r="142" spans="1:9">
      <c r="A142">
        <v>140</v>
      </c>
      <c r="B142" s="4">
        <v>44484</v>
      </c>
      <c r="C142" t="s">
        <v>221</v>
      </c>
      <c r="E142" t="s">
        <v>115</v>
      </c>
      <c r="F142" s="45" t="s">
        <v>353</v>
      </c>
      <c r="H142" s="38">
        <v>1000</v>
      </c>
      <c r="I142" s="7">
        <f>IFERROR(VLOOKUP(C142,DATA!A:I,7,0),"")</f>
        <v>8312.08</v>
      </c>
    </row>
    <row r="143" spans="1:9">
      <c r="A143">
        <v>141</v>
      </c>
      <c r="B143" s="4">
        <v>44484</v>
      </c>
      <c r="C143" t="s">
        <v>221</v>
      </c>
      <c r="E143" t="s">
        <v>115</v>
      </c>
      <c r="F143" s="45" t="s">
        <v>354</v>
      </c>
      <c r="H143" s="38">
        <v>1000</v>
      </c>
      <c r="I143" s="7">
        <f>IFERROR(VLOOKUP(C143,DATA!A:I,7,0),"")</f>
        <v>8312.08</v>
      </c>
    </row>
    <row r="144" spans="1:9">
      <c r="A144">
        <v>142</v>
      </c>
      <c r="B144" s="4">
        <v>44484</v>
      </c>
      <c r="C144" t="s">
        <v>221</v>
      </c>
      <c r="E144" t="s">
        <v>115</v>
      </c>
      <c r="F144" s="45" t="s">
        <v>355</v>
      </c>
      <c r="H144" s="38">
        <v>1000</v>
      </c>
      <c r="I144" s="7">
        <f>IFERROR(VLOOKUP(C144,DATA!A:I,7,0),"")</f>
        <v>8312.08</v>
      </c>
    </row>
    <row r="145" spans="1:9">
      <c r="A145">
        <v>143</v>
      </c>
      <c r="B145" s="4">
        <v>44484</v>
      </c>
      <c r="C145" t="s">
        <v>15</v>
      </c>
      <c r="E145" t="s">
        <v>115</v>
      </c>
      <c r="F145" s="45" t="s">
        <v>356</v>
      </c>
      <c r="H145" s="38">
        <v>688.48</v>
      </c>
      <c r="I145" s="7">
        <f>IFERROR(VLOOKUP(C145,DATA!A:I,7,0),"")</f>
        <v>19176.560000000001</v>
      </c>
    </row>
    <row r="146" spans="1:9">
      <c r="A146">
        <v>144</v>
      </c>
      <c r="B146" s="4">
        <v>44484</v>
      </c>
      <c r="C146" t="s">
        <v>73</v>
      </c>
      <c r="E146" t="s">
        <v>115</v>
      </c>
      <c r="F146" s="45" t="s">
        <v>357</v>
      </c>
      <c r="H146" s="38">
        <v>1000</v>
      </c>
      <c r="I146" s="7">
        <f>IFERROR(VLOOKUP(C146,DATA!A:I,7,0),"")</f>
        <v>55007.87</v>
      </c>
    </row>
    <row r="147" spans="1:9">
      <c r="A147">
        <v>145</v>
      </c>
      <c r="B147" s="4">
        <v>44484</v>
      </c>
      <c r="C147" t="s">
        <v>24</v>
      </c>
      <c r="E147" t="s">
        <v>115</v>
      </c>
      <c r="F147" s="45" t="s">
        <v>358</v>
      </c>
      <c r="H147" s="38">
        <v>250</v>
      </c>
      <c r="I147" s="7">
        <f>IFERROR(VLOOKUP(C147,DATA!A:I,7,0),"")</f>
        <v>30977.95</v>
      </c>
    </row>
    <row r="148" spans="1:9">
      <c r="A148">
        <v>146</v>
      </c>
      <c r="B148" s="4">
        <v>44484</v>
      </c>
      <c r="C148" t="s">
        <v>24</v>
      </c>
      <c r="E148" t="s">
        <v>115</v>
      </c>
      <c r="F148" s="45" t="s">
        <v>359</v>
      </c>
      <c r="H148" s="38">
        <v>200</v>
      </c>
      <c r="I148" s="7">
        <f>IFERROR(VLOOKUP(C148,DATA!A:I,7,0),"")</f>
        <v>30977.95</v>
      </c>
    </row>
    <row r="149" spans="1:9">
      <c r="A149">
        <v>147</v>
      </c>
      <c r="B149" s="4">
        <v>44484</v>
      </c>
      <c r="C149" t="s">
        <v>24</v>
      </c>
      <c r="E149" t="s">
        <v>115</v>
      </c>
      <c r="F149" s="45" t="s">
        <v>360</v>
      </c>
      <c r="H149" s="38">
        <v>250</v>
      </c>
      <c r="I149" s="7">
        <f>IFERROR(VLOOKUP(C149,DATA!A:I,7,0),"")</f>
        <v>30977.95</v>
      </c>
    </row>
    <row r="150" spans="1:9">
      <c r="A150">
        <v>148</v>
      </c>
      <c r="B150" s="4">
        <v>44484</v>
      </c>
      <c r="C150" t="s">
        <v>44</v>
      </c>
      <c r="E150" t="s">
        <v>115</v>
      </c>
      <c r="F150" s="45" t="s">
        <v>361</v>
      </c>
      <c r="H150" s="38">
        <v>550</v>
      </c>
      <c r="I150" s="7">
        <f>IFERROR(VLOOKUP(C150,DATA!A:I,7,0),"")</f>
        <v>53469.490000000005</v>
      </c>
    </row>
    <row r="151" spans="1:9">
      <c r="A151">
        <v>149</v>
      </c>
      <c r="B151" s="4">
        <v>44484</v>
      </c>
      <c r="C151" t="s">
        <v>25</v>
      </c>
      <c r="E151" t="s">
        <v>115</v>
      </c>
      <c r="F151" s="45" t="s">
        <v>362</v>
      </c>
      <c r="H151" s="38">
        <v>750.2</v>
      </c>
      <c r="I151" s="7">
        <f>IFERROR(VLOOKUP(C151,DATA!A:I,7,0),"")</f>
        <v>3249.07</v>
      </c>
    </row>
    <row r="152" spans="1:9">
      <c r="A152">
        <v>150</v>
      </c>
      <c r="B152" s="4">
        <v>44484</v>
      </c>
      <c r="C152" t="s">
        <v>25</v>
      </c>
      <c r="E152" t="s">
        <v>115</v>
      </c>
      <c r="F152" s="45" t="s">
        <v>363</v>
      </c>
      <c r="H152" s="38">
        <v>350</v>
      </c>
      <c r="I152" s="7">
        <f>IFERROR(VLOOKUP(C152,DATA!A:I,7,0),"")</f>
        <v>3249.07</v>
      </c>
    </row>
    <row r="153" spans="1:9">
      <c r="A153">
        <v>151</v>
      </c>
      <c r="B153" s="4">
        <v>44484</v>
      </c>
      <c r="C153" t="s">
        <v>124</v>
      </c>
      <c r="E153" t="s">
        <v>115</v>
      </c>
      <c r="F153" s="45" t="s">
        <v>364</v>
      </c>
      <c r="H153" s="38">
        <v>1606.8</v>
      </c>
      <c r="I153" s="7">
        <f>IFERROR(VLOOKUP(C153,DATA!A:I,7,0),"")</f>
        <v>33480.06</v>
      </c>
    </row>
    <row r="154" spans="1:9">
      <c r="A154">
        <v>152</v>
      </c>
      <c r="B154" s="4">
        <v>44484</v>
      </c>
      <c r="C154" t="s">
        <v>124</v>
      </c>
      <c r="E154" t="s">
        <v>115</v>
      </c>
      <c r="F154" s="45" t="s">
        <v>364</v>
      </c>
      <c r="H154" s="38">
        <v>1854</v>
      </c>
      <c r="I154" s="7">
        <f>IFERROR(VLOOKUP(C154,DATA!A:I,7,0),"")</f>
        <v>33480.06</v>
      </c>
    </row>
    <row r="155" spans="1:9">
      <c r="A155">
        <v>153</v>
      </c>
      <c r="B155" s="4">
        <v>44484</v>
      </c>
      <c r="C155" t="s">
        <v>22</v>
      </c>
      <c r="E155" t="s">
        <v>115</v>
      </c>
      <c r="F155" s="45" t="s">
        <v>365</v>
      </c>
      <c r="H155" s="38">
        <v>1400</v>
      </c>
      <c r="I155" s="7">
        <f>IFERROR(VLOOKUP(C155,DATA!A:I,7,0),"")</f>
        <v>7192.57</v>
      </c>
    </row>
    <row r="156" spans="1:9">
      <c r="A156">
        <v>154</v>
      </c>
      <c r="B156" s="4">
        <v>44484</v>
      </c>
      <c r="C156" t="s">
        <v>22</v>
      </c>
      <c r="E156" t="s">
        <v>115</v>
      </c>
      <c r="F156" s="45" t="s">
        <v>366</v>
      </c>
      <c r="H156" s="38">
        <v>1400</v>
      </c>
      <c r="I156" s="7">
        <f>IFERROR(VLOOKUP(C156,DATA!A:I,7,0),"")</f>
        <v>7192.57</v>
      </c>
    </row>
    <row r="157" spans="1:9">
      <c r="A157">
        <v>155</v>
      </c>
      <c r="B157" s="4">
        <v>44484</v>
      </c>
      <c r="C157" t="s">
        <v>55</v>
      </c>
      <c r="E157" t="s">
        <v>115</v>
      </c>
      <c r="F157" s="45" t="s">
        <v>367</v>
      </c>
      <c r="H157" s="38">
        <v>1695</v>
      </c>
      <c r="I157" s="7">
        <f>IFERROR(VLOOKUP(C157,DATA!A:I,7,0),"")</f>
        <v>34049.199999999997</v>
      </c>
    </row>
    <row r="158" spans="1:9">
      <c r="A158">
        <v>156</v>
      </c>
      <c r="B158" s="4">
        <v>44484</v>
      </c>
      <c r="C158" t="s">
        <v>55</v>
      </c>
      <c r="E158" t="s">
        <v>115</v>
      </c>
      <c r="F158" s="45" t="s">
        <v>368</v>
      </c>
      <c r="H158" s="38">
        <v>1204.22</v>
      </c>
      <c r="I158" s="7">
        <f>IFERROR(VLOOKUP(C158,DATA!A:I,7,0),"")</f>
        <v>34049.199999999997</v>
      </c>
    </row>
    <row r="159" spans="1:9">
      <c r="A159">
        <v>157</v>
      </c>
      <c r="B159" s="4">
        <v>44484</v>
      </c>
      <c r="C159" t="s">
        <v>55</v>
      </c>
      <c r="E159" t="s">
        <v>115</v>
      </c>
      <c r="F159" s="45" t="s">
        <v>264</v>
      </c>
      <c r="H159" s="38">
        <v>6080</v>
      </c>
      <c r="I159" s="7">
        <f>IFERROR(VLOOKUP(C159,DATA!A:I,7,0),"")</f>
        <v>34049.199999999997</v>
      </c>
    </row>
    <row r="160" spans="1:9">
      <c r="A160">
        <v>158</v>
      </c>
      <c r="B160" s="4">
        <v>44484</v>
      </c>
      <c r="C160" t="s">
        <v>45</v>
      </c>
      <c r="E160" t="s">
        <v>115</v>
      </c>
      <c r="F160" s="45" t="s">
        <v>369</v>
      </c>
      <c r="H160" s="38">
        <v>601.79999999999995</v>
      </c>
      <c r="I160" s="7">
        <f>IFERROR(VLOOKUP(C160,DATA!A:I,7,0),"")</f>
        <v>7506.32</v>
      </c>
    </row>
    <row r="161" spans="1:9">
      <c r="A161">
        <v>159</v>
      </c>
      <c r="B161" s="4">
        <v>44484</v>
      </c>
      <c r="C161" t="s">
        <v>53</v>
      </c>
      <c r="E161" t="s">
        <v>115</v>
      </c>
      <c r="F161" s="45" t="s">
        <v>370</v>
      </c>
      <c r="H161" s="38">
        <v>197.1</v>
      </c>
      <c r="I161" s="7">
        <f>IFERROR(VLOOKUP(C161,DATA!A:I,7,0),"")</f>
        <v>38142.03</v>
      </c>
    </row>
    <row r="162" spans="1:9">
      <c r="A162">
        <v>160</v>
      </c>
      <c r="B162" s="4">
        <v>44484</v>
      </c>
      <c r="C162" t="s">
        <v>32</v>
      </c>
      <c r="E162" t="s">
        <v>115</v>
      </c>
      <c r="F162" s="45" t="s">
        <v>371</v>
      </c>
      <c r="H162" s="38">
        <v>51</v>
      </c>
      <c r="I162" s="7">
        <f>IFERROR(VLOOKUP(C162,DATA!A:I,7,0),"")</f>
        <v>3776</v>
      </c>
    </row>
    <row r="163" spans="1:9">
      <c r="A163">
        <v>161</v>
      </c>
      <c r="B163" s="4">
        <v>44484</v>
      </c>
      <c r="C163" t="s">
        <v>25</v>
      </c>
      <c r="E163" t="s">
        <v>115</v>
      </c>
      <c r="F163" s="45" t="s">
        <v>372</v>
      </c>
      <c r="H163" s="38">
        <v>200</v>
      </c>
      <c r="I163" s="7">
        <f>IFERROR(VLOOKUP(C163,DATA!A:I,7,0),"")</f>
        <v>3249.07</v>
      </c>
    </row>
    <row r="164" spans="1:9">
      <c r="A164">
        <v>162</v>
      </c>
      <c r="B164" s="4">
        <v>44484</v>
      </c>
      <c r="C164" t="s">
        <v>25</v>
      </c>
      <c r="E164" t="s">
        <v>115</v>
      </c>
      <c r="F164" s="45" t="s">
        <v>373</v>
      </c>
      <c r="H164" s="38">
        <v>300</v>
      </c>
      <c r="I164" s="7">
        <f>IFERROR(VLOOKUP(C164,DATA!A:I,7,0),"")</f>
        <v>3249.07</v>
      </c>
    </row>
    <row r="165" spans="1:9">
      <c r="A165">
        <v>163</v>
      </c>
      <c r="B165" s="4">
        <v>44484</v>
      </c>
      <c r="C165" t="s">
        <v>25</v>
      </c>
      <c r="E165" t="s">
        <v>115</v>
      </c>
      <c r="F165" s="45" t="s">
        <v>374</v>
      </c>
      <c r="H165" s="38">
        <v>150</v>
      </c>
      <c r="I165" s="7">
        <f>IFERROR(VLOOKUP(C165,DATA!A:I,7,0),"")</f>
        <v>3249.07</v>
      </c>
    </row>
    <row r="166" spans="1:9">
      <c r="A166">
        <v>164</v>
      </c>
      <c r="B166" s="4">
        <v>44484</v>
      </c>
      <c r="C166" t="s">
        <v>124</v>
      </c>
      <c r="E166" t="s">
        <v>115</v>
      </c>
      <c r="F166" s="45" t="s">
        <v>375</v>
      </c>
      <c r="H166" s="38">
        <v>160</v>
      </c>
      <c r="I166" s="7">
        <f>IFERROR(VLOOKUP(C166,DATA!A:I,7,0),"")</f>
        <v>33480.06</v>
      </c>
    </row>
    <row r="167" spans="1:9">
      <c r="A167">
        <v>165</v>
      </c>
      <c r="B167" s="4">
        <v>44484</v>
      </c>
      <c r="C167" t="s">
        <v>124</v>
      </c>
      <c r="E167" t="s">
        <v>115</v>
      </c>
      <c r="F167" s="45" t="s">
        <v>376</v>
      </c>
      <c r="H167" s="38">
        <v>160</v>
      </c>
      <c r="I167" s="7">
        <f>IFERROR(VLOOKUP(C167,DATA!A:I,7,0),"")</f>
        <v>33480.06</v>
      </c>
    </row>
    <row r="168" spans="1:9">
      <c r="A168">
        <v>166</v>
      </c>
      <c r="B168" s="4">
        <v>44484</v>
      </c>
      <c r="C168" t="s">
        <v>17</v>
      </c>
      <c r="E168" t="s">
        <v>115</v>
      </c>
      <c r="F168" s="45" t="s">
        <v>377</v>
      </c>
      <c r="H168" s="38">
        <v>1000</v>
      </c>
      <c r="I168" s="7">
        <f>IFERROR(VLOOKUP(C168,DATA!A:I,7,0),"")</f>
        <v>41945.279999999999</v>
      </c>
    </row>
    <row r="169" spans="1:9">
      <c r="A169">
        <v>167</v>
      </c>
      <c r="B169" s="4">
        <v>44484</v>
      </c>
      <c r="C169" t="s">
        <v>34</v>
      </c>
      <c r="E169" t="s">
        <v>115</v>
      </c>
      <c r="F169" s="45" t="s">
        <v>378</v>
      </c>
      <c r="H169" s="38">
        <v>700</v>
      </c>
      <c r="I169" s="7">
        <f>IFERROR(VLOOKUP(C169,DATA!A:I,7,0),"")</f>
        <v>3916.89</v>
      </c>
    </row>
    <row r="170" spans="1:9">
      <c r="A170">
        <v>168</v>
      </c>
      <c r="B170" s="4">
        <v>44484</v>
      </c>
      <c r="C170" t="s">
        <v>43</v>
      </c>
      <c r="E170" t="s">
        <v>115</v>
      </c>
      <c r="F170" s="45" t="s">
        <v>379</v>
      </c>
      <c r="H170" s="38">
        <v>1000</v>
      </c>
      <c r="I170" s="7">
        <f>IFERROR(VLOOKUP(C170,DATA!A:I,7,0),"")</f>
        <v>26000</v>
      </c>
    </row>
    <row r="171" spans="1:9">
      <c r="A171">
        <v>169</v>
      </c>
      <c r="B171" s="4">
        <v>44484</v>
      </c>
      <c r="C171" t="s">
        <v>27</v>
      </c>
      <c r="E171" t="s">
        <v>115</v>
      </c>
      <c r="F171" s="45" t="s">
        <v>380</v>
      </c>
      <c r="H171" s="38">
        <v>75</v>
      </c>
      <c r="I171" s="7">
        <f>IFERROR(VLOOKUP(C171,DATA!A:I,7,0),"")</f>
        <v>12506.96</v>
      </c>
    </row>
    <row r="172" spans="1:9">
      <c r="A172">
        <v>170</v>
      </c>
      <c r="B172" s="4">
        <v>44484</v>
      </c>
      <c r="C172" t="s">
        <v>54</v>
      </c>
      <c r="E172" t="s">
        <v>115</v>
      </c>
      <c r="F172" s="45" t="s">
        <v>381</v>
      </c>
      <c r="H172" s="38">
        <v>100</v>
      </c>
      <c r="I172" s="7">
        <f>IFERROR(VLOOKUP(C172,DATA!A:I,7,0),"")</f>
        <v>35960.380000000005</v>
      </c>
    </row>
    <row r="173" spans="1:9">
      <c r="A173">
        <v>171</v>
      </c>
      <c r="B173" s="4">
        <v>44484</v>
      </c>
      <c r="C173" t="s">
        <v>70</v>
      </c>
      <c r="E173" t="s">
        <v>115</v>
      </c>
      <c r="F173" s="45" t="s">
        <v>382</v>
      </c>
      <c r="H173" s="38">
        <v>170</v>
      </c>
      <c r="I173" s="7">
        <f>IFERROR(VLOOKUP(C173,DATA!A:I,7,0),"")</f>
        <v>4370.9799999999996</v>
      </c>
    </row>
    <row r="174" spans="1:9">
      <c r="A174">
        <v>172</v>
      </c>
      <c r="B174" s="4">
        <v>44484</v>
      </c>
      <c r="C174" t="s">
        <v>70</v>
      </c>
      <c r="E174" t="s">
        <v>115</v>
      </c>
      <c r="F174" s="45" t="s">
        <v>383</v>
      </c>
      <c r="H174" s="38">
        <v>86.98</v>
      </c>
      <c r="I174" s="7">
        <f>IFERROR(VLOOKUP(C174,DATA!A:I,7,0),"")</f>
        <v>4370.9799999999996</v>
      </c>
    </row>
    <row r="175" spans="1:9">
      <c r="A175">
        <v>173</v>
      </c>
      <c r="B175" s="4">
        <v>44484</v>
      </c>
      <c r="C175" t="s">
        <v>70</v>
      </c>
      <c r="E175" t="s">
        <v>115</v>
      </c>
      <c r="F175" s="45" t="s">
        <v>384</v>
      </c>
      <c r="H175" s="38">
        <v>170</v>
      </c>
      <c r="I175" s="7">
        <f>IFERROR(VLOOKUP(C175,DATA!A:I,7,0),"")</f>
        <v>4370.9799999999996</v>
      </c>
    </row>
    <row r="176" spans="1:9">
      <c r="A176">
        <v>174</v>
      </c>
      <c r="B176" s="4">
        <v>44484</v>
      </c>
      <c r="C176" t="s">
        <v>21</v>
      </c>
      <c r="E176" t="s">
        <v>113</v>
      </c>
      <c r="F176" s="45" t="s">
        <v>386</v>
      </c>
      <c r="H176" s="38">
        <v>3667.06</v>
      </c>
      <c r="I176" s="7">
        <f>IFERROR(VLOOKUP(C176,DATA!A:I,7,0),"")</f>
        <v>86168.2</v>
      </c>
    </row>
    <row r="177" spans="1:9">
      <c r="A177">
        <v>175</v>
      </c>
      <c r="B177" s="4">
        <v>44484</v>
      </c>
      <c r="C177" t="s">
        <v>21</v>
      </c>
      <c r="E177" t="s">
        <v>113</v>
      </c>
      <c r="F177" s="45" t="s">
        <v>387</v>
      </c>
      <c r="H177" s="38">
        <v>1710.45</v>
      </c>
      <c r="I177" s="7">
        <f>IFERROR(VLOOKUP(C177,DATA!A:I,7,0),"")</f>
        <v>86168.2</v>
      </c>
    </row>
    <row r="178" spans="1:9">
      <c r="A178">
        <v>176</v>
      </c>
      <c r="B178" s="4">
        <v>44484</v>
      </c>
      <c r="C178" t="s">
        <v>44</v>
      </c>
      <c r="E178" t="s">
        <v>113</v>
      </c>
      <c r="F178" s="45" t="s">
        <v>388</v>
      </c>
      <c r="H178" s="38">
        <v>441.9</v>
      </c>
      <c r="I178" s="7">
        <f>IFERROR(VLOOKUP(C178,DATA!A:I,7,0),"")</f>
        <v>53469.490000000005</v>
      </c>
    </row>
    <row r="179" spans="1:9">
      <c r="A179">
        <v>177</v>
      </c>
      <c r="B179" s="4">
        <v>44484</v>
      </c>
      <c r="C179" t="s">
        <v>44</v>
      </c>
      <c r="E179" t="s">
        <v>113</v>
      </c>
      <c r="F179" s="45" t="s">
        <v>389</v>
      </c>
      <c r="H179" s="38">
        <v>63.45</v>
      </c>
      <c r="I179" s="7">
        <f>IFERROR(VLOOKUP(C179,DATA!A:I,7,0),"")</f>
        <v>53469.490000000005</v>
      </c>
    </row>
    <row r="180" spans="1:9">
      <c r="A180">
        <v>178</v>
      </c>
      <c r="B180" s="4">
        <v>44484</v>
      </c>
      <c r="C180" t="s">
        <v>44</v>
      </c>
      <c r="E180" t="s">
        <v>113</v>
      </c>
      <c r="F180" s="45" t="s">
        <v>390</v>
      </c>
      <c r="H180" s="38">
        <v>116.7</v>
      </c>
      <c r="I180" s="7">
        <f>IFERROR(VLOOKUP(C180,DATA!A:I,7,0),"")</f>
        <v>53469.490000000005</v>
      </c>
    </row>
    <row r="181" spans="1:9">
      <c r="A181">
        <v>179</v>
      </c>
      <c r="B181" s="4">
        <v>44484</v>
      </c>
      <c r="C181" t="s">
        <v>44</v>
      </c>
      <c r="E181" t="s">
        <v>113</v>
      </c>
      <c r="F181" s="45" t="s">
        <v>391</v>
      </c>
      <c r="H181" s="38">
        <v>1400</v>
      </c>
      <c r="I181" s="7">
        <f>IFERROR(VLOOKUP(C181,DATA!A:I,7,0),"")</f>
        <v>53469.490000000005</v>
      </c>
    </row>
    <row r="182" spans="1:9">
      <c r="A182">
        <v>180</v>
      </c>
      <c r="B182" s="4">
        <v>44484</v>
      </c>
      <c r="C182" t="s">
        <v>68</v>
      </c>
      <c r="E182" t="s">
        <v>113</v>
      </c>
      <c r="F182" s="45" t="s">
        <v>392</v>
      </c>
      <c r="H182" s="38">
        <v>2173.6</v>
      </c>
      <c r="I182" s="7">
        <f>IFERROR(VLOOKUP(C182,DATA!A:I,7,0),"")</f>
        <v>45263.930000000008</v>
      </c>
    </row>
    <row r="183" spans="1:9">
      <c r="A183">
        <v>181</v>
      </c>
      <c r="B183" s="4">
        <v>44484</v>
      </c>
      <c r="C183" t="s">
        <v>21</v>
      </c>
      <c r="E183" t="s">
        <v>113</v>
      </c>
      <c r="F183" s="45" t="s">
        <v>386</v>
      </c>
      <c r="H183" s="38">
        <v>365.05</v>
      </c>
      <c r="I183" s="7">
        <f>IFERROR(VLOOKUP(C183,DATA!A:I,7,0),"")</f>
        <v>86168.2</v>
      </c>
    </row>
    <row r="184" spans="1:9">
      <c r="A184">
        <v>182</v>
      </c>
      <c r="B184" s="4">
        <v>44484</v>
      </c>
      <c r="C184" t="s">
        <v>63</v>
      </c>
      <c r="E184" t="s">
        <v>113</v>
      </c>
      <c r="F184" s="45" t="s">
        <v>393</v>
      </c>
      <c r="H184" s="38">
        <v>3780.68</v>
      </c>
      <c r="I184" s="7">
        <f>IFERROR(VLOOKUP(C184,DATA!A:I,7,0),"")</f>
        <v>12445.12</v>
      </c>
    </row>
    <row r="185" spans="1:9">
      <c r="A185">
        <v>183</v>
      </c>
      <c r="B185" s="4">
        <v>44484</v>
      </c>
      <c r="C185" t="s">
        <v>53</v>
      </c>
      <c r="E185" t="s">
        <v>113</v>
      </c>
      <c r="F185" s="45" t="s">
        <v>394</v>
      </c>
      <c r="H185" s="38">
        <v>756.93</v>
      </c>
      <c r="I185" s="7">
        <f>IFERROR(VLOOKUP(C185,DATA!A:I,7,0),"")</f>
        <v>38142.03</v>
      </c>
    </row>
    <row r="186" spans="1:9">
      <c r="A186">
        <v>184</v>
      </c>
      <c r="B186" s="4">
        <v>44484</v>
      </c>
      <c r="C186" t="s">
        <v>35</v>
      </c>
      <c r="E186" t="s">
        <v>113</v>
      </c>
      <c r="F186" s="45" t="s">
        <v>395</v>
      </c>
      <c r="H186" s="38">
        <v>116.96</v>
      </c>
      <c r="I186" s="7">
        <f>IFERROR(VLOOKUP(C186,DATA!A:I,7,0),"")</f>
        <v>15218.349999999999</v>
      </c>
    </row>
    <row r="187" spans="1:9">
      <c r="A187">
        <v>185</v>
      </c>
      <c r="B187" s="4">
        <v>44484</v>
      </c>
      <c r="C187" t="s">
        <v>119</v>
      </c>
      <c r="E187" t="s">
        <v>113</v>
      </c>
      <c r="F187" s="45" t="s">
        <v>396</v>
      </c>
      <c r="H187" s="38">
        <v>84.7</v>
      </c>
      <c r="I187" s="7">
        <f>IFERROR(VLOOKUP(C187,DATA!A:I,7,0),"")</f>
        <v>5849.3700000000008</v>
      </c>
    </row>
    <row r="188" spans="1:9">
      <c r="A188">
        <v>186</v>
      </c>
      <c r="B188" s="4">
        <v>44484</v>
      </c>
      <c r="C188" t="s">
        <v>21</v>
      </c>
      <c r="E188" t="s">
        <v>113</v>
      </c>
      <c r="F188" s="45" t="s">
        <v>397</v>
      </c>
      <c r="H188" s="38">
        <v>655</v>
      </c>
      <c r="I188" s="7">
        <f>IFERROR(VLOOKUP(C188,DATA!A:I,7,0),"")</f>
        <v>86168.2</v>
      </c>
    </row>
    <row r="189" spans="1:9">
      <c r="A189">
        <v>187</v>
      </c>
      <c r="B189" s="4">
        <v>44484</v>
      </c>
      <c r="C189" t="s">
        <v>46</v>
      </c>
      <c r="E189" t="s">
        <v>113</v>
      </c>
      <c r="F189" s="45" t="s">
        <v>398</v>
      </c>
      <c r="H189" s="38">
        <v>3100</v>
      </c>
      <c r="I189" s="7">
        <f>IFERROR(VLOOKUP(C189,DATA!A:I,7,0),"")</f>
        <v>23717.739999999998</v>
      </c>
    </row>
    <row r="190" spans="1:9">
      <c r="A190">
        <v>188</v>
      </c>
      <c r="B190" s="4">
        <v>44484</v>
      </c>
      <c r="C190" t="s">
        <v>54</v>
      </c>
      <c r="E190" t="s">
        <v>109</v>
      </c>
      <c r="F190" s="45" t="s">
        <v>399</v>
      </c>
      <c r="H190" s="38">
        <v>1809</v>
      </c>
      <c r="I190" s="7">
        <f>IFERROR(VLOOKUP(C190,DATA!A:I,7,0),"")</f>
        <v>35960.380000000005</v>
      </c>
    </row>
    <row r="191" spans="1:9">
      <c r="A191">
        <v>189</v>
      </c>
      <c r="B191" s="4">
        <v>44484</v>
      </c>
      <c r="C191" t="s">
        <v>61</v>
      </c>
      <c r="E191" t="s">
        <v>113</v>
      </c>
      <c r="F191" s="45" t="s">
        <v>400</v>
      </c>
      <c r="H191" s="38">
        <v>252.45</v>
      </c>
      <c r="I191" s="7">
        <f>IFERROR(VLOOKUP(C191,DATA!A:I,7,0),"")</f>
        <v>34992.58</v>
      </c>
    </row>
    <row r="192" spans="1:9">
      <c r="A192">
        <v>190</v>
      </c>
      <c r="B192" s="4">
        <v>44484</v>
      </c>
      <c r="C192" t="s">
        <v>61</v>
      </c>
      <c r="E192" t="s">
        <v>113</v>
      </c>
      <c r="F192" s="45" t="s">
        <v>401</v>
      </c>
      <c r="H192" s="38">
        <v>200</v>
      </c>
      <c r="I192" s="7">
        <f>IFERROR(VLOOKUP(C192,DATA!A:I,7,0),"")</f>
        <v>34992.58</v>
      </c>
    </row>
    <row r="193" spans="1:9">
      <c r="A193">
        <v>191</v>
      </c>
      <c r="B193" s="4">
        <v>44484</v>
      </c>
      <c r="C193" t="s">
        <v>36</v>
      </c>
      <c r="E193" t="s">
        <v>113</v>
      </c>
      <c r="F193" s="45" t="s">
        <v>402</v>
      </c>
      <c r="H193" s="38">
        <v>2001</v>
      </c>
      <c r="I193" s="7">
        <f>IFERROR(VLOOKUP(C193,DATA!A:I,7,0),"")</f>
        <v>95073.530000000013</v>
      </c>
    </row>
    <row r="194" spans="1:9">
      <c r="A194">
        <v>192</v>
      </c>
      <c r="B194" s="4">
        <v>44484</v>
      </c>
      <c r="C194" t="s">
        <v>27</v>
      </c>
      <c r="E194" t="s">
        <v>109</v>
      </c>
      <c r="F194" s="45" t="s">
        <v>403</v>
      </c>
      <c r="H194" s="38">
        <v>568.96</v>
      </c>
      <c r="I194" s="7">
        <f>IFERROR(VLOOKUP(C194,DATA!A:I,7,0),"")</f>
        <v>12506.96</v>
      </c>
    </row>
    <row r="195" spans="1:9">
      <c r="A195">
        <v>193</v>
      </c>
      <c r="B195" s="4">
        <v>44484</v>
      </c>
      <c r="C195" t="s">
        <v>82</v>
      </c>
      <c r="E195" t="s">
        <v>109</v>
      </c>
      <c r="F195" s="45" t="s">
        <v>404</v>
      </c>
      <c r="H195" s="38">
        <v>480</v>
      </c>
      <c r="I195" s="7">
        <f>IFERROR(VLOOKUP(C195,DATA!A:I,7,0),"")</f>
        <v>19419</v>
      </c>
    </row>
    <row r="196" spans="1:9">
      <c r="A196">
        <v>194</v>
      </c>
      <c r="B196" s="4">
        <v>44484</v>
      </c>
      <c r="C196" t="s">
        <v>82</v>
      </c>
      <c r="E196" t="s">
        <v>109</v>
      </c>
      <c r="F196" s="45" t="s">
        <v>404</v>
      </c>
      <c r="H196" s="38">
        <v>1530</v>
      </c>
      <c r="I196" s="7">
        <f>IFERROR(VLOOKUP(C196,DATA!A:I,7,0),"")</f>
        <v>19419</v>
      </c>
    </row>
    <row r="197" spans="1:9">
      <c r="A197">
        <v>195</v>
      </c>
      <c r="B197" s="4">
        <v>44484</v>
      </c>
      <c r="C197" t="s">
        <v>41</v>
      </c>
      <c r="E197" t="s">
        <v>113</v>
      </c>
      <c r="F197" s="45" t="s">
        <v>405</v>
      </c>
      <c r="H197" s="38">
        <v>40.75</v>
      </c>
      <c r="I197" s="7">
        <f>IFERROR(VLOOKUP(C197,DATA!A:I,7,0),"")</f>
        <v>43889.789999999994</v>
      </c>
    </row>
    <row r="198" spans="1:9">
      <c r="A198">
        <v>196</v>
      </c>
      <c r="B198" s="4">
        <v>44484</v>
      </c>
      <c r="C198" t="s">
        <v>51</v>
      </c>
      <c r="E198" t="s">
        <v>113</v>
      </c>
      <c r="F198" s="45" t="s">
        <v>406</v>
      </c>
      <c r="H198" s="38">
        <v>792.4</v>
      </c>
      <c r="I198" s="7">
        <f>IFERROR(VLOOKUP(C198,DATA!A:I,7,0),"")</f>
        <v>52473.98</v>
      </c>
    </row>
    <row r="199" spans="1:9">
      <c r="A199">
        <v>197</v>
      </c>
      <c r="B199" s="4">
        <v>44492</v>
      </c>
      <c r="C199" t="s">
        <v>54</v>
      </c>
      <c r="E199" t="s">
        <v>109</v>
      </c>
      <c r="F199" s="45" t="s">
        <v>407</v>
      </c>
      <c r="H199" s="38">
        <v>1860</v>
      </c>
      <c r="I199" s="7">
        <f>IFERROR(VLOOKUP(C199,DATA!A:I,7,0),"")</f>
        <v>35960.380000000005</v>
      </c>
    </row>
    <row r="200" spans="1:9">
      <c r="A200">
        <v>198</v>
      </c>
      <c r="B200" s="4">
        <v>44492</v>
      </c>
      <c r="C200" t="s">
        <v>51</v>
      </c>
      <c r="E200" t="s">
        <v>113</v>
      </c>
      <c r="F200" s="45" t="s">
        <v>408</v>
      </c>
      <c r="H200" s="38">
        <v>2556.4699999999998</v>
      </c>
      <c r="I200" s="7">
        <f>IFERROR(VLOOKUP(C200,DATA!A:I,7,0),"")</f>
        <v>52473.98</v>
      </c>
    </row>
    <row r="201" spans="1:9">
      <c r="A201">
        <v>199</v>
      </c>
      <c r="B201" s="4">
        <v>44492</v>
      </c>
      <c r="C201" t="s">
        <v>82</v>
      </c>
      <c r="E201" t="s">
        <v>109</v>
      </c>
      <c r="F201" s="45" t="s">
        <v>409</v>
      </c>
      <c r="H201" s="38">
        <v>540</v>
      </c>
      <c r="I201" s="7">
        <f>IFERROR(VLOOKUP(C201,DATA!A:I,7,0),"")</f>
        <v>19419</v>
      </c>
    </row>
    <row r="202" spans="1:9">
      <c r="A202">
        <v>200</v>
      </c>
      <c r="B202" s="4">
        <v>44492</v>
      </c>
      <c r="C202" t="s">
        <v>63</v>
      </c>
      <c r="E202" t="s">
        <v>113</v>
      </c>
      <c r="F202" s="45" t="s">
        <v>410</v>
      </c>
      <c r="H202" s="38">
        <v>342</v>
      </c>
      <c r="I202" s="7">
        <f>IFERROR(VLOOKUP(C202,DATA!A:I,7,0),"")</f>
        <v>12445.12</v>
      </c>
    </row>
    <row r="203" spans="1:9">
      <c r="A203">
        <v>201</v>
      </c>
      <c r="B203" s="4">
        <v>44492</v>
      </c>
      <c r="C203" t="s">
        <v>40</v>
      </c>
      <c r="E203" t="s">
        <v>113</v>
      </c>
      <c r="F203" s="45" t="s">
        <v>411</v>
      </c>
      <c r="H203" s="38">
        <v>13507.66</v>
      </c>
      <c r="I203" s="7">
        <f>IFERROR(VLOOKUP(C203,DATA!A:I,7,0),"")</f>
        <v>36234.129999999997</v>
      </c>
    </row>
    <row r="204" spans="1:9">
      <c r="A204">
        <v>202</v>
      </c>
      <c r="B204" s="4">
        <v>44492</v>
      </c>
      <c r="C204" t="s">
        <v>9</v>
      </c>
      <c r="E204" t="s">
        <v>109</v>
      </c>
      <c r="F204" s="45" t="s">
        <v>412</v>
      </c>
      <c r="H204" s="38">
        <v>678.3</v>
      </c>
      <c r="I204" s="7">
        <f>IFERROR(VLOOKUP(C204,DATA!A:I,7,0),"")</f>
        <v>13578.4</v>
      </c>
    </row>
    <row r="205" spans="1:9">
      <c r="A205">
        <v>203</v>
      </c>
      <c r="B205" s="4">
        <v>44492</v>
      </c>
      <c r="C205" t="s">
        <v>51</v>
      </c>
      <c r="E205" t="s">
        <v>113</v>
      </c>
      <c r="F205" s="45" t="s">
        <v>413</v>
      </c>
      <c r="H205" s="38">
        <v>2403</v>
      </c>
      <c r="I205" s="7">
        <f>IFERROR(VLOOKUP(C205,DATA!A:I,7,0),"")</f>
        <v>52473.98</v>
      </c>
    </row>
    <row r="206" spans="1:9">
      <c r="A206">
        <v>204</v>
      </c>
      <c r="B206" s="4">
        <v>44492</v>
      </c>
      <c r="C206" t="s">
        <v>61</v>
      </c>
      <c r="E206" t="s">
        <v>113</v>
      </c>
      <c r="F206" s="45" t="s">
        <v>414</v>
      </c>
      <c r="H206" s="38">
        <v>2366.1</v>
      </c>
      <c r="I206" s="7">
        <f>IFERROR(VLOOKUP(C206,DATA!A:I,7,0),"")</f>
        <v>34992.58</v>
      </c>
    </row>
    <row r="207" spans="1:9">
      <c r="A207">
        <v>205</v>
      </c>
      <c r="B207" s="4">
        <v>44492</v>
      </c>
      <c r="C207" t="s">
        <v>40</v>
      </c>
      <c r="E207" t="s">
        <v>113</v>
      </c>
      <c r="F207" s="45" t="s">
        <v>393</v>
      </c>
      <c r="H207" s="38">
        <v>147.80000000000001</v>
      </c>
      <c r="I207" s="7">
        <f>IFERROR(VLOOKUP(C207,DATA!A:I,7,0),"")</f>
        <v>36234.129999999997</v>
      </c>
    </row>
    <row r="208" spans="1:9">
      <c r="A208">
        <v>206</v>
      </c>
      <c r="B208" s="4">
        <v>44492</v>
      </c>
      <c r="C208" t="s">
        <v>14</v>
      </c>
      <c r="E208" t="s">
        <v>113</v>
      </c>
      <c r="F208" s="45" t="s">
        <v>415</v>
      </c>
      <c r="H208" s="38">
        <v>4387.5</v>
      </c>
      <c r="I208" s="7">
        <f>IFERROR(VLOOKUP(C208,DATA!A:I,7,0),"")</f>
        <v>47013.799999999996</v>
      </c>
    </row>
    <row r="209" spans="1:9">
      <c r="A209">
        <v>207</v>
      </c>
      <c r="B209" s="4">
        <v>44492</v>
      </c>
      <c r="C209" t="s">
        <v>39</v>
      </c>
      <c r="E209" t="s">
        <v>113</v>
      </c>
      <c r="F209" s="45" t="s">
        <v>416</v>
      </c>
      <c r="H209" s="38">
        <v>46.5</v>
      </c>
      <c r="I209" s="7">
        <f>IFERROR(VLOOKUP(C209,DATA!A:I,7,0),"")</f>
        <v>9234.9599999999991</v>
      </c>
    </row>
    <row r="210" spans="1:9">
      <c r="A210">
        <v>208</v>
      </c>
      <c r="B210" s="4">
        <v>44492</v>
      </c>
      <c r="C210" t="s">
        <v>218</v>
      </c>
      <c r="E210" t="s">
        <v>113</v>
      </c>
      <c r="F210" s="45" t="s">
        <v>417</v>
      </c>
      <c r="H210" s="38">
        <v>3644.38</v>
      </c>
      <c r="I210" s="7">
        <f>IFERROR(VLOOKUP(C210,DATA!A:I,7,0),"")</f>
        <v>4144.38</v>
      </c>
    </row>
    <row r="211" spans="1:9">
      <c r="A211">
        <v>209</v>
      </c>
      <c r="B211" s="4">
        <v>44492</v>
      </c>
      <c r="C211" t="s">
        <v>21</v>
      </c>
      <c r="E211" t="s">
        <v>113</v>
      </c>
      <c r="F211" s="45" t="s">
        <v>418</v>
      </c>
      <c r="H211" s="38">
        <v>927.3</v>
      </c>
      <c r="I211" s="7">
        <f>IFERROR(VLOOKUP(C211,DATA!A:I,7,0),"")</f>
        <v>86168.2</v>
      </c>
    </row>
    <row r="212" spans="1:9">
      <c r="A212">
        <v>210</v>
      </c>
      <c r="B212" s="4">
        <v>44492</v>
      </c>
      <c r="C212" t="s">
        <v>21</v>
      </c>
      <c r="E212" t="s">
        <v>113</v>
      </c>
      <c r="F212" s="45" t="s">
        <v>419</v>
      </c>
      <c r="H212" s="38">
        <v>5480</v>
      </c>
      <c r="I212" s="7">
        <f>IFERROR(VLOOKUP(C212,DATA!A:I,7,0),"")</f>
        <v>86168.2</v>
      </c>
    </row>
    <row r="213" spans="1:9">
      <c r="A213">
        <v>211</v>
      </c>
      <c r="B213" s="4">
        <v>44492</v>
      </c>
      <c r="C213" t="s">
        <v>61</v>
      </c>
      <c r="E213" t="s">
        <v>113</v>
      </c>
      <c r="F213" s="45" t="s">
        <v>420</v>
      </c>
      <c r="H213" s="38">
        <v>2604.61</v>
      </c>
      <c r="I213" s="7">
        <f>IFERROR(VLOOKUP(C213,DATA!A:I,7,0),"")</f>
        <v>34992.58</v>
      </c>
    </row>
    <row r="214" spans="1:9">
      <c r="A214">
        <v>212</v>
      </c>
      <c r="B214" s="4">
        <v>44492</v>
      </c>
      <c r="C214" t="s">
        <v>40</v>
      </c>
      <c r="E214" t="s">
        <v>113</v>
      </c>
      <c r="F214" s="45" t="s">
        <v>416</v>
      </c>
      <c r="H214" s="38">
        <v>93</v>
      </c>
      <c r="I214" s="7">
        <f>IFERROR(VLOOKUP(C214,DATA!A:I,7,0),"")</f>
        <v>36234.129999999997</v>
      </c>
    </row>
    <row r="215" spans="1:9">
      <c r="A215">
        <v>213</v>
      </c>
      <c r="B215" s="4">
        <v>44492</v>
      </c>
      <c r="C215" t="s">
        <v>39</v>
      </c>
      <c r="E215" t="s">
        <v>113</v>
      </c>
      <c r="F215" s="45" t="s">
        <v>421</v>
      </c>
      <c r="H215" s="38">
        <v>171</v>
      </c>
      <c r="I215" s="7">
        <f>IFERROR(VLOOKUP(C215,DATA!A:I,7,0),"")</f>
        <v>9234.9599999999991</v>
      </c>
    </row>
    <row r="216" spans="1:9">
      <c r="A216">
        <v>214</v>
      </c>
      <c r="B216" s="4">
        <v>44492</v>
      </c>
      <c r="C216" t="s">
        <v>21</v>
      </c>
      <c r="E216" t="s">
        <v>113</v>
      </c>
      <c r="F216" s="45" t="s">
        <v>422</v>
      </c>
      <c r="H216" s="41">
        <v>145.08000000000001</v>
      </c>
      <c r="I216" s="7">
        <f>IFERROR(VLOOKUP(C216,DATA!A:I,7,0),"")</f>
        <v>86168.2</v>
      </c>
    </row>
    <row r="217" spans="1:9">
      <c r="A217">
        <v>215</v>
      </c>
      <c r="B217" s="4">
        <v>44492</v>
      </c>
      <c r="C217" t="s">
        <v>21</v>
      </c>
      <c r="E217" t="s">
        <v>113</v>
      </c>
      <c r="F217" s="45" t="s">
        <v>423</v>
      </c>
      <c r="H217" s="41">
        <v>137.6</v>
      </c>
      <c r="I217" s="7">
        <f>IFERROR(VLOOKUP(C217,DATA!A:I,7,0),"")</f>
        <v>86168.2</v>
      </c>
    </row>
    <row r="218" spans="1:9">
      <c r="A218">
        <v>216</v>
      </c>
      <c r="B218" s="4">
        <v>44492</v>
      </c>
      <c r="C218" t="s">
        <v>46</v>
      </c>
      <c r="E218" t="s">
        <v>113</v>
      </c>
      <c r="F218" s="45" t="s">
        <v>424</v>
      </c>
      <c r="H218" s="41">
        <v>1920</v>
      </c>
      <c r="I218" s="7">
        <f>IFERROR(VLOOKUP(C218,DATA!A:I,7,0),"")</f>
        <v>23717.739999999998</v>
      </c>
    </row>
    <row r="219" spans="1:9">
      <c r="A219">
        <v>217</v>
      </c>
      <c r="B219" s="4">
        <v>44492</v>
      </c>
      <c r="C219" t="s">
        <v>21</v>
      </c>
      <c r="E219" t="s">
        <v>113</v>
      </c>
      <c r="F219" s="45" t="s">
        <v>395</v>
      </c>
      <c r="H219" s="41">
        <v>233.92</v>
      </c>
      <c r="I219" s="7">
        <f>IFERROR(VLOOKUP(C219,DATA!A:I,7,0),"")</f>
        <v>86168.2</v>
      </c>
    </row>
    <row r="220" spans="1:9">
      <c r="A220">
        <v>218</v>
      </c>
      <c r="B220" s="4">
        <v>44492</v>
      </c>
      <c r="C220" t="s">
        <v>36</v>
      </c>
      <c r="E220" t="s">
        <v>113</v>
      </c>
      <c r="F220" s="45" t="s">
        <v>425</v>
      </c>
      <c r="H220" s="41">
        <v>406.6</v>
      </c>
      <c r="I220" s="7">
        <f>IFERROR(VLOOKUP(C220,DATA!A:I,7,0),"")</f>
        <v>95073.530000000013</v>
      </c>
    </row>
    <row r="221" spans="1:9">
      <c r="A221">
        <v>219</v>
      </c>
      <c r="B221" s="4">
        <v>44492</v>
      </c>
      <c r="C221" t="s">
        <v>65</v>
      </c>
      <c r="E221" t="s">
        <v>105</v>
      </c>
      <c r="F221" s="45" t="s">
        <v>426</v>
      </c>
      <c r="H221" s="41">
        <v>400.86</v>
      </c>
      <c r="I221" s="7">
        <f>IFERROR(VLOOKUP(C221,DATA!A:I,7,0),"")</f>
        <v>4309.46</v>
      </c>
    </row>
    <row r="222" spans="1:9">
      <c r="A222">
        <v>220</v>
      </c>
      <c r="B222" s="4">
        <v>44492</v>
      </c>
      <c r="C222" t="s">
        <v>46</v>
      </c>
      <c r="E222" t="s">
        <v>105</v>
      </c>
      <c r="F222" s="45" t="s">
        <v>427</v>
      </c>
      <c r="H222" s="41">
        <v>2446.8000000000002</v>
      </c>
      <c r="I222" s="7">
        <f>IFERROR(VLOOKUP(C222,DATA!A:I,7,0),"")</f>
        <v>23717.739999999998</v>
      </c>
    </row>
    <row r="223" spans="1:9">
      <c r="A223">
        <v>221</v>
      </c>
      <c r="B223" s="4">
        <v>44492</v>
      </c>
      <c r="C223" t="s">
        <v>32</v>
      </c>
      <c r="E223" t="s">
        <v>115</v>
      </c>
      <c r="F223" s="45" t="s">
        <v>429</v>
      </c>
      <c r="H223" s="42">
        <v>220</v>
      </c>
      <c r="I223" s="7">
        <f>IFERROR(VLOOKUP(C223,DATA!A:I,7,0),"")</f>
        <v>3776</v>
      </c>
    </row>
    <row r="224" spans="1:9">
      <c r="A224">
        <v>222</v>
      </c>
      <c r="B224" s="4">
        <v>44492</v>
      </c>
      <c r="C224" t="s">
        <v>8</v>
      </c>
      <c r="E224" t="s">
        <v>115</v>
      </c>
      <c r="F224" s="45" t="s">
        <v>430</v>
      </c>
      <c r="H224" s="42">
        <v>969.87</v>
      </c>
      <c r="I224" s="7">
        <f>IFERROR(VLOOKUP(C224,DATA!A:I,7,0),"")</f>
        <v>67677.31</v>
      </c>
    </row>
    <row r="225" spans="1:9">
      <c r="A225">
        <v>223</v>
      </c>
      <c r="B225" s="4">
        <v>44492</v>
      </c>
      <c r="C225" t="s">
        <v>26</v>
      </c>
      <c r="E225" t="s">
        <v>115</v>
      </c>
      <c r="F225" s="45" t="s">
        <v>431</v>
      </c>
      <c r="H225" s="42">
        <v>83.7</v>
      </c>
      <c r="I225" s="7">
        <f>IFERROR(VLOOKUP(C225,DATA!A:I,7,0),"")</f>
        <v>26708.7</v>
      </c>
    </row>
    <row r="226" spans="1:9">
      <c r="A226">
        <v>224</v>
      </c>
      <c r="B226" s="4">
        <v>44492</v>
      </c>
      <c r="C226" t="s">
        <v>70</v>
      </c>
      <c r="E226" t="s">
        <v>115</v>
      </c>
      <c r="F226" s="45" t="s">
        <v>432</v>
      </c>
      <c r="H226" s="42">
        <v>170</v>
      </c>
      <c r="I226" s="7">
        <f>IFERROR(VLOOKUP(C226,DATA!A:I,7,0),"")</f>
        <v>4370.9799999999996</v>
      </c>
    </row>
    <row r="227" spans="1:9">
      <c r="A227">
        <v>225</v>
      </c>
      <c r="B227" s="4">
        <v>44492</v>
      </c>
      <c r="C227" t="s">
        <v>70</v>
      </c>
      <c r="E227" t="s">
        <v>115</v>
      </c>
      <c r="F227" s="45" t="s">
        <v>433</v>
      </c>
      <c r="H227" s="42">
        <v>170</v>
      </c>
      <c r="I227" s="7">
        <f>IFERROR(VLOOKUP(C227,DATA!A:I,7,0),"")</f>
        <v>4370.9799999999996</v>
      </c>
    </row>
    <row r="228" spans="1:9">
      <c r="A228">
        <v>226</v>
      </c>
      <c r="B228" s="4">
        <v>44492</v>
      </c>
      <c r="C228" t="s">
        <v>124</v>
      </c>
      <c r="E228" t="s">
        <v>115</v>
      </c>
      <c r="F228" s="45" t="s">
        <v>434</v>
      </c>
      <c r="H228" s="42">
        <v>180</v>
      </c>
      <c r="I228" s="7">
        <f>IFERROR(VLOOKUP(C228,DATA!A:I,7,0),"")</f>
        <v>33480.06</v>
      </c>
    </row>
    <row r="229" spans="1:9">
      <c r="A229">
        <v>227</v>
      </c>
      <c r="B229" s="4">
        <v>44492</v>
      </c>
      <c r="C229" t="s">
        <v>124</v>
      </c>
      <c r="E229" t="s">
        <v>115</v>
      </c>
      <c r="F229" s="45" t="s">
        <v>435</v>
      </c>
      <c r="H229" s="42">
        <v>150</v>
      </c>
      <c r="I229" s="7">
        <f>IFERROR(VLOOKUP(C229,DATA!A:I,7,0),"")</f>
        <v>33480.06</v>
      </c>
    </row>
    <row r="230" spans="1:9">
      <c r="A230">
        <v>228</v>
      </c>
      <c r="B230" s="4">
        <v>44492</v>
      </c>
      <c r="C230" t="s">
        <v>15</v>
      </c>
      <c r="E230" t="s">
        <v>115</v>
      </c>
      <c r="F230" s="45" t="s">
        <v>436</v>
      </c>
      <c r="H230" s="42">
        <v>688.48</v>
      </c>
      <c r="I230" s="7">
        <f>IFERROR(VLOOKUP(C230,DATA!A:I,7,0),"")</f>
        <v>19176.560000000001</v>
      </c>
    </row>
    <row r="231" spans="1:9">
      <c r="A231">
        <v>229</v>
      </c>
      <c r="B231" s="4">
        <v>44492</v>
      </c>
      <c r="C231" t="s">
        <v>32</v>
      </c>
      <c r="E231" t="s">
        <v>115</v>
      </c>
      <c r="F231" s="45" t="s">
        <v>437</v>
      </c>
      <c r="H231" s="42">
        <v>140</v>
      </c>
      <c r="I231" s="7">
        <f>IFERROR(VLOOKUP(C231,DATA!A:I,7,0),"")</f>
        <v>3776</v>
      </c>
    </row>
    <row r="232" spans="1:9">
      <c r="A232">
        <v>230</v>
      </c>
      <c r="B232" s="4">
        <v>44492</v>
      </c>
      <c r="C232" t="s">
        <v>8</v>
      </c>
      <c r="E232" t="s">
        <v>115</v>
      </c>
      <c r="F232" s="45" t="s">
        <v>438</v>
      </c>
      <c r="H232" s="42">
        <v>1000</v>
      </c>
      <c r="I232" s="7">
        <f>IFERROR(VLOOKUP(C232,DATA!A:I,7,0),"")</f>
        <v>67677.31</v>
      </c>
    </row>
    <row r="233" spans="1:9">
      <c r="A233">
        <v>231</v>
      </c>
      <c r="B233" s="4">
        <v>44492</v>
      </c>
      <c r="C233" t="s">
        <v>8</v>
      </c>
      <c r="E233" t="s">
        <v>115</v>
      </c>
      <c r="F233" s="45" t="s">
        <v>439</v>
      </c>
      <c r="H233" s="42">
        <v>1000</v>
      </c>
      <c r="I233" s="7">
        <f>IFERROR(VLOOKUP(C233,DATA!A:I,7,0),"")</f>
        <v>67677.31</v>
      </c>
    </row>
    <row r="234" spans="1:9">
      <c r="A234">
        <v>232</v>
      </c>
      <c r="B234" s="4">
        <v>44492</v>
      </c>
      <c r="C234" t="s">
        <v>8</v>
      </c>
      <c r="E234" t="s">
        <v>115</v>
      </c>
      <c r="F234" s="45" t="s">
        <v>440</v>
      </c>
      <c r="H234" s="42">
        <v>1000</v>
      </c>
      <c r="I234" s="7">
        <f>IFERROR(VLOOKUP(C234,DATA!A:I,7,0),"")</f>
        <v>67677.31</v>
      </c>
    </row>
    <row r="235" spans="1:9">
      <c r="A235">
        <v>233</v>
      </c>
      <c r="B235" s="4">
        <v>44492</v>
      </c>
      <c r="C235" t="s">
        <v>8</v>
      </c>
      <c r="E235" t="s">
        <v>115</v>
      </c>
      <c r="F235" s="45" t="s">
        <v>441</v>
      </c>
      <c r="H235" s="42">
        <v>1000</v>
      </c>
      <c r="I235" s="7">
        <f>IFERROR(VLOOKUP(C235,DATA!A:I,7,0),"")</f>
        <v>67677.31</v>
      </c>
    </row>
    <row r="236" spans="1:9">
      <c r="A236">
        <v>234</v>
      </c>
      <c r="B236" s="4">
        <v>44492</v>
      </c>
      <c r="C236" t="s">
        <v>8</v>
      </c>
      <c r="E236" t="s">
        <v>115</v>
      </c>
      <c r="F236" s="45" t="s">
        <v>442</v>
      </c>
      <c r="H236" s="42">
        <v>1000</v>
      </c>
      <c r="I236" s="7">
        <f>IFERROR(VLOOKUP(C236,DATA!A:I,7,0),"")</f>
        <v>67677.31</v>
      </c>
    </row>
    <row r="237" spans="1:9">
      <c r="A237">
        <v>235</v>
      </c>
      <c r="B237" s="4">
        <v>44492</v>
      </c>
      <c r="C237" t="s">
        <v>15</v>
      </c>
      <c r="E237" t="s">
        <v>115</v>
      </c>
      <c r="F237" s="45" t="s">
        <v>443</v>
      </c>
      <c r="H237" s="42">
        <v>100</v>
      </c>
      <c r="I237" s="7">
        <f>IFERROR(VLOOKUP(C237,DATA!A:I,7,0),"")</f>
        <v>19176.560000000001</v>
      </c>
    </row>
    <row r="238" spans="1:9">
      <c r="A238">
        <v>236</v>
      </c>
      <c r="B238" s="4">
        <v>44492</v>
      </c>
      <c r="C238" t="s">
        <v>15</v>
      </c>
      <c r="E238" t="s">
        <v>115</v>
      </c>
      <c r="F238" s="45" t="s">
        <v>443</v>
      </c>
      <c r="H238" s="42">
        <v>120</v>
      </c>
      <c r="I238" s="7">
        <f>IFERROR(VLOOKUP(C238,DATA!A:I,7,0),"")</f>
        <v>19176.560000000001</v>
      </c>
    </row>
    <row r="239" spans="1:9">
      <c r="A239">
        <v>237</v>
      </c>
      <c r="B239" s="4">
        <v>44492</v>
      </c>
      <c r="C239" t="s">
        <v>32</v>
      </c>
      <c r="E239" t="s">
        <v>115</v>
      </c>
      <c r="F239" s="45" t="s">
        <v>444</v>
      </c>
      <c r="H239" s="42">
        <v>180</v>
      </c>
      <c r="I239" s="7">
        <f>IFERROR(VLOOKUP(C239,DATA!A:I,7,0),"")</f>
        <v>3776</v>
      </c>
    </row>
    <row r="240" spans="1:9">
      <c r="A240">
        <v>238</v>
      </c>
      <c r="B240" s="4">
        <v>44492</v>
      </c>
      <c r="C240" t="s">
        <v>32</v>
      </c>
      <c r="E240" t="s">
        <v>115</v>
      </c>
      <c r="F240" s="45" t="s">
        <v>445</v>
      </c>
      <c r="H240" s="42">
        <v>120</v>
      </c>
      <c r="I240" s="7">
        <f>IFERROR(VLOOKUP(C240,DATA!A:I,7,0),"")</f>
        <v>3776</v>
      </c>
    </row>
    <row r="241" spans="1:9">
      <c r="A241">
        <v>239</v>
      </c>
      <c r="B241" s="4">
        <v>44492</v>
      </c>
      <c r="C241" t="s">
        <v>32</v>
      </c>
      <c r="E241" t="s">
        <v>115</v>
      </c>
      <c r="F241" s="45" t="s">
        <v>446</v>
      </c>
      <c r="H241" s="42">
        <v>180</v>
      </c>
      <c r="I241" s="7">
        <f>IFERROR(VLOOKUP(C241,DATA!A:I,7,0),"")</f>
        <v>3776</v>
      </c>
    </row>
    <row r="242" spans="1:9">
      <c r="A242">
        <v>240</v>
      </c>
      <c r="B242" s="4">
        <v>44492</v>
      </c>
      <c r="C242" t="s">
        <v>54</v>
      </c>
      <c r="E242" t="s">
        <v>115</v>
      </c>
      <c r="F242" s="45" t="s">
        <v>447</v>
      </c>
      <c r="H242" s="42">
        <v>100</v>
      </c>
      <c r="I242" s="7">
        <f>IFERROR(VLOOKUP(C242,DATA!A:I,7,0),"")</f>
        <v>35960.380000000005</v>
      </c>
    </row>
    <row r="243" spans="1:9">
      <c r="A243">
        <v>241</v>
      </c>
      <c r="B243" s="4">
        <v>44492</v>
      </c>
      <c r="C243" t="s">
        <v>32</v>
      </c>
      <c r="E243" t="s">
        <v>115</v>
      </c>
      <c r="F243" s="45" t="s">
        <v>448</v>
      </c>
      <c r="H243" s="42">
        <v>120</v>
      </c>
      <c r="I243" s="7">
        <f>IFERROR(VLOOKUP(C243,DATA!A:I,7,0),"")</f>
        <v>3776</v>
      </c>
    </row>
    <row r="244" spans="1:9">
      <c r="A244">
        <v>242</v>
      </c>
      <c r="B244" s="4">
        <v>44492</v>
      </c>
      <c r="C244" t="s">
        <v>62</v>
      </c>
      <c r="E244" t="s">
        <v>115</v>
      </c>
      <c r="F244" s="45" t="s">
        <v>449</v>
      </c>
      <c r="H244" s="42">
        <v>194.85</v>
      </c>
      <c r="I244" s="7">
        <f>IFERROR(VLOOKUP(C244,DATA!A:I,7,0),"")</f>
        <v>6918.54</v>
      </c>
    </row>
    <row r="245" spans="1:9">
      <c r="A245">
        <v>243</v>
      </c>
      <c r="B245" s="4">
        <v>44492</v>
      </c>
      <c r="C245" t="s">
        <v>62</v>
      </c>
      <c r="E245" t="s">
        <v>115</v>
      </c>
      <c r="F245" s="45" t="s">
        <v>450</v>
      </c>
      <c r="H245" s="42">
        <v>194.92</v>
      </c>
      <c r="I245" s="7">
        <f>IFERROR(VLOOKUP(C245,DATA!A:I,7,0),"")</f>
        <v>6918.54</v>
      </c>
    </row>
    <row r="246" spans="1:9">
      <c r="A246">
        <v>244</v>
      </c>
      <c r="B246" s="4">
        <v>44492</v>
      </c>
      <c r="C246" t="s">
        <v>43</v>
      </c>
      <c r="E246" t="s">
        <v>115</v>
      </c>
      <c r="F246" s="45" t="s">
        <v>451</v>
      </c>
      <c r="H246" s="42">
        <v>1000</v>
      </c>
      <c r="I246" s="7">
        <f>IFERROR(VLOOKUP(C246,DATA!A:I,7,0),"")</f>
        <v>26000</v>
      </c>
    </row>
    <row r="247" spans="1:9">
      <c r="A247">
        <v>245</v>
      </c>
      <c r="B247" s="4">
        <v>44492</v>
      </c>
      <c r="C247" t="s">
        <v>70</v>
      </c>
      <c r="E247" t="s">
        <v>115</v>
      </c>
      <c r="F247" s="45" t="s">
        <v>452</v>
      </c>
      <c r="H247" s="42">
        <v>235</v>
      </c>
      <c r="I247" s="7">
        <f>IFERROR(VLOOKUP(C247,DATA!A:I,7,0),"")</f>
        <v>4370.9799999999996</v>
      </c>
    </row>
    <row r="248" spans="1:9">
      <c r="A248">
        <v>246</v>
      </c>
      <c r="B248" s="4">
        <v>44492</v>
      </c>
      <c r="C248" t="s">
        <v>15</v>
      </c>
      <c r="E248" t="s">
        <v>115</v>
      </c>
      <c r="F248" s="45" t="s">
        <v>453</v>
      </c>
      <c r="H248" s="42">
        <v>688.48</v>
      </c>
      <c r="I248" s="7">
        <f>IFERROR(VLOOKUP(C248,DATA!A:I,7,0),"")</f>
        <v>19176.560000000001</v>
      </c>
    </row>
    <row r="249" spans="1:9">
      <c r="A249">
        <v>247</v>
      </c>
      <c r="B249" s="4">
        <v>44492</v>
      </c>
      <c r="C249" t="s">
        <v>24</v>
      </c>
      <c r="E249" t="s">
        <v>115</v>
      </c>
      <c r="F249" s="45" t="s">
        <v>454</v>
      </c>
      <c r="H249" s="42">
        <v>200</v>
      </c>
      <c r="I249" s="7">
        <f>IFERROR(VLOOKUP(C249,DATA!A:I,7,0),"")</f>
        <v>30977.95</v>
      </c>
    </row>
    <row r="250" spans="1:9">
      <c r="A250">
        <v>248</v>
      </c>
      <c r="B250" s="4">
        <v>44492</v>
      </c>
      <c r="C250" t="s">
        <v>24</v>
      </c>
      <c r="E250" t="s">
        <v>115</v>
      </c>
      <c r="F250" s="45" t="s">
        <v>455</v>
      </c>
      <c r="H250" s="42">
        <v>200</v>
      </c>
      <c r="I250" s="7">
        <f>IFERROR(VLOOKUP(C250,DATA!A:I,7,0),"")</f>
        <v>30977.95</v>
      </c>
    </row>
    <row r="251" spans="1:9">
      <c r="A251">
        <v>249</v>
      </c>
      <c r="B251" s="4">
        <v>44492</v>
      </c>
      <c r="C251" t="s">
        <v>24</v>
      </c>
      <c r="E251" t="s">
        <v>115</v>
      </c>
      <c r="F251" s="45" t="s">
        <v>456</v>
      </c>
      <c r="H251" s="42">
        <v>200</v>
      </c>
      <c r="I251" s="7">
        <f>IFERROR(VLOOKUP(C251,DATA!A:I,7,0),"")</f>
        <v>30977.95</v>
      </c>
    </row>
    <row r="252" spans="1:9">
      <c r="A252">
        <v>250</v>
      </c>
      <c r="B252" s="4">
        <v>44492</v>
      </c>
      <c r="C252" t="s">
        <v>24</v>
      </c>
      <c r="E252" t="s">
        <v>115</v>
      </c>
      <c r="F252" s="45" t="s">
        <v>457</v>
      </c>
      <c r="H252" s="42">
        <v>105</v>
      </c>
      <c r="I252" s="7">
        <f>IFERROR(VLOOKUP(C252,DATA!A:I,7,0),"")</f>
        <v>30977.95</v>
      </c>
    </row>
    <row r="253" spans="1:9">
      <c r="A253">
        <v>251</v>
      </c>
      <c r="B253" s="4">
        <v>44492</v>
      </c>
      <c r="C253" t="s">
        <v>24</v>
      </c>
      <c r="E253" t="s">
        <v>115</v>
      </c>
      <c r="F253" s="45" t="s">
        <v>458</v>
      </c>
      <c r="H253" s="42">
        <v>250</v>
      </c>
      <c r="I253" s="7">
        <f>IFERROR(VLOOKUP(C253,DATA!A:I,7,0),"")</f>
        <v>30977.95</v>
      </c>
    </row>
    <row r="254" spans="1:9">
      <c r="A254">
        <v>252</v>
      </c>
      <c r="B254" s="4">
        <v>44492</v>
      </c>
      <c r="C254" t="s">
        <v>24</v>
      </c>
      <c r="E254" t="s">
        <v>115</v>
      </c>
      <c r="F254" s="45" t="s">
        <v>459</v>
      </c>
      <c r="H254" s="42">
        <v>180</v>
      </c>
      <c r="I254" s="7">
        <f>IFERROR(VLOOKUP(C254,DATA!A:I,7,0),"")</f>
        <v>30977.95</v>
      </c>
    </row>
    <row r="255" spans="1:9">
      <c r="A255">
        <v>253</v>
      </c>
      <c r="B255" s="4">
        <v>44492</v>
      </c>
      <c r="C255" t="s">
        <v>24</v>
      </c>
      <c r="E255" t="s">
        <v>115</v>
      </c>
      <c r="F255" s="45" t="s">
        <v>456</v>
      </c>
      <c r="H255" s="42">
        <v>250</v>
      </c>
      <c r="I255" s="7">
        <f>IFERROR(VLOOKUP(C255,DATA!A:I,7,0),"")</f>
        <v>30977.95</v>
      </c>
    </row>
    <row r="256" spans="1:9">
      <c r="A256">
        <v>254</v>
      </c>
      <c r="B256" s="4">
        <v>44492</v>
      </c>
      <c r="C256" t="s">
        <v>24</v>
      </c>
      <c r="E256" t="s">
        <v>115</v>
      </c>
      <c r="F256" s="45" t="s">
        <v>460</v>
      </c>
      <c r="H256" s="42">
        <v>180</v>
      </c>
      <c r="I256" s="7">
        <f>IFERROR(VLOOKUP(C256,DATA!A:I,7,0),"")</f>
        <v>30977.95</v>
      </c>
    </row>
    <row r="257" spans="1:9">
      <c r="A257">
        <v>255</v>
      </c>
      <c r="B257" s="4">
        <v>44492</v>
      </c>
      <c r="C257" t="s">
        <v>24</v>
      </c>
      <c r="E257" t="s">
        <v>115</v>
      </c>
      <c r="F257" s="45" t="s">
        <v>461</v>
      </c>
      <c r="H257" s="42">
        <v>200</v>
      </c>
      <c r="I257" s="7">
        <f>IFERROR(VLOOKUP(C257,DATA!A:I,7,0),"")</f>
        <v>30977.95</v>
      </c>
    </row>
    <row r="258" spans="1:9">
      <c r="A258">
        <v>256</v>
      </c>
      <c r="B258" s="4">
        <v>44492</v>
      </c>
      <c r="C258" t="s">
        <v>43</v>
      </c>
      <c r="E258" t="s">
        <v>115</v>
      </c>
      <c r="F258" s="45" t="s">
        <v>462</v>
      </c>
      <c r="H258" s="42">
        <v>1000</v>
      </c>
      <c r="I258" s="7">
        <f>IFERROR(VLOOKUP(C258,DATA!A:I,7,0),"")</f>
        <v>26000</v>
      </c>
    </row>
    <row r="259" spans="1:9">
      <c r="A259">
        <v>257</v>
      </c>
      <c r="B259" s="4">
        <v>44492</v>
      </c>
      <c r="C259" t="s">
        <v>15</v>
      </c>
      <c r="E259" t="s">
        <v>115</v>
      </c>
      <c r="F259" s="45" t="s">
        <v>463</v>
      </c>
      <c r="H259" s="42">
        <v>708</v>
      </c>
      <c r="I259" s="7">
        <f>IFERROR(VLOOKUP(C259,DATA!A:I,7,0),"")</f>
        <v>19176.560000000001</v>
      </c>
    </row>
    <row r="260" spans="1:9">
      <c r="A260">
        <v>258</v>
      </c>
      <c r="B260" s="4">
        <v>44492</v>
      </c>
      <c r="C260" t="s">
        <v>124</v>
      </c>
      <c r="E260" t="s">
        <v>115</v>
      </c>
      <c r="F260" s="45" t="s">
        <v>464</v>
      </c>
      <c r="H260" s="42">
        <v>148</v>
      </c>
      <c r="I260" s="7">
        <f>IFERROR(VLOOKUP(C260,DATA!A:I,7,0),"")</f>
        <v>33480.06</v>
      </c>
    </row>
    <row r="261" spans="1:9">
      <c r="A261">
        <v>259</v>
      </c>
      <c r="B261" s="4">
        <v>44492</v>
      </c>
      <c r="C261" t="s">
        <v>124</v>
      </c>
      <c r="E261" t="s">
        <v>115</v>
      </c>
      <c r="F261" s="45" t="s">
        <v>465</v>
      </c>
      <c r="H261" s="42">
        <v>1000</v>
      </c>
      <c r="I261" s="7">
        <f>IFERROR(VLOOKUP(C261,DATA!A:I,7,0),"")</f>
        <v>33480.06</v>
      </c>
    </row>
    <row r="262" spans="1:9">
      <c r="A262">
        <v>260</v>
      </c>
      <c r="B262" s="4">
        <v>44492</v>
      </c>
      <c r="C262" t="s">
        <v>8</v>
      </c>
      <c r="E262" t="s">
        <v>115</v>
      </c>
      <c r="F262" s="45" t="s">
        <v>439</v>
      </c>
      <c r="H262" s="42">
        <v>818.03</v>
      </c>
      <c r="I262" s="7">
        <f>IFERROR(VLOOKUP(C262,DATA!A:I,7,0),"")</f>
        <v>67677.31</v>
      </c>
    </row>
    <row r="263" spans="1:9">
      <c r="A263">
        <v>261</v>
      </c>
      <c r="B263" s="4">
        <v>44492</v>
      </c>
      <c r="C263" t="s">
        <v>69</v>
      </c>
      <c r="E263" t="s">
        <v>115</v>
      </c>
      <c r="F263" s="45" t="s">
        <v>466</v>
      </c>
      <c r="H263" s="42">
        <v>700</v>
      </c>
      <c r="I263" s="7">
        <f>IFERROR(VLOOKUP(C263,DATA!A:I,7,0),"")</f>
        <v>10701.93</v>
      </c>
    </row>
    <row r="264" spans="1:9">
      <c r="A264">
        <v>262</v>
      </c>
      <c r="B264" s="4">
        <v>44492</v>
      </c>
      <c r="C264" t="s">
        <v>69</v>
      </c>
      <c r="E264" t="s">
        <v>115</v>
      </c>
      <c r="F264" s="45" t="s">
        <v>467</v>
      </c>
      <c r="H264" s="42">
        <v>700</v>
      </c>
      <c r="I264" s="7">
        <f>IFERROR(VLOOKUP(C264,DATA!A:I,7,0),"")</f>
        <v>10701.93</v>
      </c>
    </row>
    <row r="265" spans="1:9">
      <c r="A265">
        <v>263</v>
      </c>
      <c r="B265" s="4">
        <v>44492</v>
      </c>
      <c r="C265" t="s">
        <v>69</v>
      </c>
      <c r="E265" t="s">
        <v>115</v>
      </c>
      <c r="F265" s="45" t="s">
        <v>468</v>
      </c>
      <c r="H265" s="42">
        <v>700</v>
      </c>
      <c r="I265" s="7">
        <f>IFERROR(VLOOKUP(C265,DATA!A:I,7,0),"")</f>
        <v>10701.93</v>
      </c>
    </row>
    <row r="266" spans="1:9">
      <c r="A266">
        <v>264</v>
      </c>
      <c r="B266" s="4">
        <v>44492</v>
      </c>
      <c r="C266" t="s">
        <v>8</v>
      </c>
      <c r="E266" t="s">
        <v>115</v>
      </c>
      <c r="F266" s="45" t="s">
        <v>469</v>
      </c>
      <c r="H266" s="42">
        <v>900</v>
      </c>
      <c r="I266" s="7">
        <f>IFERROR(VLOOKUP(C266,DATA!A:I,7,0),"")</f>
        <v>67677.31</v>
      </c>
    </row>
    <row r="267" spans="1:9">
      <c r="A267">
        <v>265</v>
      </c>
      <c r="B267" s="4">
        <v>44492</v>
      </c>
      <c r="C267" t="s">
        <v>8</v>
      </c>
      <c r="E267" t="s">
        <v>115</v>
      </c>
      <c r="F267" s="45" t="s">
        <v>470</v>
      </c>
      <c r="H267" s="42">
        <v>548</v>
      </c>
      <c r="I267" s="7">
        <f>IFERROR(VLOOKUP(C267,DATA!A:I,7,0),"")</f>
        <v>67677.31</v>
      </c>
    </row>
    <row r="268" spans="1:9">
      <c r="A268">
        <v>266</v>
      </c>
      <c r="B268" s="4">
        <v>44492</v>
      </c>
      <c r="C268" t="s">
        <v>32</v>
      </c>
      <c r="E268" t="s">
        <v>115</v>
      </c>
      <c r="F268" s="45" t="s">
        <v>471</v>
      </c>
      <c r="H268" s="42">
        <v>270</v>
      </c>
      <c r="I268" s="7">
        <f>IFERROR(VLOOKUP(C268,DATA!A:I,7,0),"")</f>
        <v>3776</v>
      </c>
    </row>
    <row r="269" spans="1:9">
      <c r="A269">
        <v>267</v>
      </c>
      <c r="B269" s="4">
        <v>44492</v>
      </c>
      <c r="C269" t="s">
        <v>15</v>
      </c>
      <c r="E269" t="s">
        <v>115</v>
      </c>
      <c r="F269" s="45" t="s">
        <v>472</v>
      </c>
      <c r="H269" s="42">
        <v>688.48</v>
      </c>
      <c r="I269" s="7">
        <f>IFERROR(VLOOKUP(C269,DATA!A:I,7,0),"")</f>
        <v>19176.560000000001</v>
      </c>
    </row>
    <row r="270" spans="1:9">
      <c r="A270">
        <v>268</v>
      </c>
      <c r="B270" s="4">
        <v>44492</v>
      </c>
      <c r="C270" t="s">
        <v>15</v>
      </c>
      <c r="E270" t="s">
        <v>115</v>
      </c>
      <c r="F270" s="45" t="s">
        <v>473</v>
      </c>
      <c r="H270" s="42">
        <v>40</v>
      </c>
      <c r="I270" s="7">
        <f>IFERROR(VLOOKUP(C270,DATA!A:I,7,0),"")</f>
        <v>19176.560000000001</v>
      </c>
    </row>
    <row r="271" spans="1:9">
      <c r="A271">
        <v>269</v>
      </c>
      <c r="B271" s="4">
        <v>44492</v>
      </c>
      <c r="C271" t="s">
        <v>26</v>
      </c>
      <c r="E271" t="s">
        <v>115</v>
      </c>
      <c r="F271" s="45" t="s">
        <v>474</v>
      </c>
      <c r="H271" s="42">
        <v>85</v>
      </c>
      <c r="I271" s="7">
        <f>IFERROR(VLOOKUP(C271,DATA!A:I,7,0),"")</f>
        <v>26708.7</v>
      </c>
    </row>
    <row r="272" spans="1:9">
      <c r="A272">
        <v>270</v>
      </c>
      <c r="B272" s="4">
        <v>44492</v>
      </c>
      <c r="C272" t="s">
        <v>82</v>
      </c>
      <c r="E272" t="s">
        <v>115</v>
      </c>
      <c r="F272" s="45" t="s">
        <v>475</v>
      </c>
      <c r="H272" s="42">
        <v>120</v>
      </c>
      <c r="I272" s="7">
        <f>IFERROR(VLOOKUP(C272,DATA!A:I,7,0),"")</f>
        <v>19419</v>
      </c>
    </row>
    <row r="273" spans="1:9">
      <c r="A273">
        <v>271</v>
      </c>
      <c r="B273" s="4">
        <v>44492</v>
      </c>
      <c r="C273" t="s">
        <v>82</v>
      </c>
      <c r="E273" t="s">
        <v>115</v>
      </c>
      <c r="F273" s="45" t="s">
        <v>476</v>
      </c>
      <c r="H273" s="42">
        <v>120</v>
      </c>
      <c r="I273" s="7">
        <f>IFERROR(VLOOKUP(C273,DATA!A:I,7,0),"")</f>
        <v>19419</v>
      </c>
    </row>
    <row r="274" spans="1:9">
      <c r="A274">
        <v>272</v>
      </c>
      <c r="B274" s="4">
        <v>44492</v>
      </c>
      <c r="C274" t="s">
        <v>82</v>
      </c>
      <c r="E274" t="s">
        <v>115</v>
      </c>
      <c r="F274" s="45" t="s">
        <v>477</v>
      </c>
      <c r="H274" s="42">
        <v>120</v>
      </c>
      <c r="I274" s="7">
        <f>IFERROR(VLOOKUP(C274,DATA!A:I,7,0),"")</f>
        <v>19419</v>
      </c>
    </row>
    <row r="275" spans="1:9">
      <c r="A275">
        <v>273</v>
      </c>
      <c r="B275" s="4">
        <v>44492</v>
      </c>
      <c r="C275" t="s">
        <v>82</v>
      </c>
      <c r="E275" t="s">
        <v>115</v>
      </c>
      <c r="F275" s="45" t="s">
        <v>478</v>
      </c>
      <c r="H275" s="42">
        <v>120</v>
      </c>
      <c r="I275" s="7">
        <f>IFERROR(VLOOKUP(C275,DATA!A:I,7,0),"")</f>
        <v>19419</v>
      </c>
    </row>
    <row r="276" spans="1:9">
      <c r="A276">
        <v>274</v>
      </c>
      <c r="B276" s="4">
        <v>44492</v>
      </c>
      <c r="C276" t="s">
        <v>82</v>
      </c>
      <c r="E276" t="s">
        <v>115</v>
      </c>
      <c r="F276" s="45" t="s">
        <v>479</v>
      </c>
      <c r="H276" s="42">
        <v>120</v>
      </c>
      <c r="I276" s="7">
        <f>IFERROR(VLOOKUP(C276,DATA!A:I,7,0),"")</f>
        <v>19419</v>
      </c>
    </row>
    <row r="277" spans="1:9">
      <c r="A277">
        <v>275</v>
      </c>
      <c r="B277" s="4">
        <v>44492</v>
      </c>
      <c r="C277" t="s">
        <v>82</v>
      </c>
      <c r="E277" t="s">
        <v>115</v>
      </c>
      <c r="F277" s="45" t="s">
        <v>480</v>
      </c>
      <c r="H277" s="42">
        <v>120</v>
      </c>
      <c r="I277" s="7">
        <f>IFERROR(VLOOKUP(C277,DATA!A:I,7,0),"")</f>
        <v>19419</v>
      </c>
    </row>
    <row r="278" spans="1:9">
      <c r="A278">
        <v>276</v>
      </c>
      <c r="B278" s="4">
        <v>44492</v>
      </c>
      <c r="C278" t="s">
        <v>18</v>
      </c>
      <c r="E278" t="s">
        <v>115</v>
      </c>
      <c r="F278" s="45" t="s">
        <v>481</v>
      </c>
      <c r="H278" s="42">
        <v>190</v>
      </c>
      <c r="I278" s="7">
        <f>IFERROR(VLOOKUP(C278,DATA!A:I,7,0),"")</f>
        <v>31640.55</v>
      </c>
    </row>
    <row r="279" spans="1:9">
      <c r="A279">
        <v>277</v>
      </c>
      <c r="B279" s="4">
        <v>44492</v>
      </c>
      <c r="C279" t="s">
        <v>18</v>
      </c>
      <c r="E279" t="s">
        <v>115</v>
      </c>
      <c r="F279" s="45" t="s">
        <v>482</v>
      </c>
      <c r="H279" s="42">
        <v>190</v>
      </c>
      <c r="I279" s="7">
        <f>IFERROR(VLOOKUP(C279,DATA!A:I,7,0),"")</f>
        <v>31640.55</v>
      </c>
    </row>
    <row r="280" spans="1:9">
      <c r="A280">
        <v>278</v>
      </c>
      <c r="B280" s="4">
        <v>44492</v>
      </c>
      <c r="C280" t="s">
        <v>8</v>
      </c>
      <c r="E280" t="s">
        <v>115</v>
      </c>
      <c r="F280" s="45" t="s">
        <v>483</v>
      </c>
      <c r="H280" s="42">
        <v>969.67</v>
      </c>
      <c r="I280" s="7">
        <f>IFERROR(VLOOKUP(C280,DATA!A:I,7,0),"")</f>
        <v>67677.31</v>
      </c>
    </row>
    <row r="281" spans="1:9">
      <c r="A281">
        <v>279</v>
      </c>
      <c r="B281" s="4">
        <v>44492</v>
      </c>
      <c r="C281" t="s">
        <v>24</v>
      </c>
      <c r="E281" t="s">
        <v>115</v>
      </c>
      <c r="F281" s="45" t="s">
        <v>460</v>
      </c>
      <c r="H281" s="42">
        <v>200</v>
      </c>
      <c r="I281" s="7">
        <f>IFERROR(VLOOKUP(C281,DATA!A:I,7,0),"")</f>
        <v>30977.95</v>
      </c>
    </row>
    <row r="282" spans="1:9">
      <c r="A282">
        <v>280</v>
      </c>
      <c r="B282" s="4">
        <v>44492</v>
      </c>
      <c r="C282" t="s">
        <v>24</v>
      </c>
      <c r="E282" t="s">
        <v>115</v>
      </c>
      <c r="F282" s="45" t="s">
        <v>458</v>
      </c>
      <c r="H282" s="42">
        <v>80</v>
      </c>
      <c r="I282" s="7">
        <f>IFERROR(VLOOKUP(C282,DATA!A:I,7,0),"")</f>
        <v>30977.95</v>
      </c>
    </row>
    <row r="283" spans="1:9">
      <c r="A283">
        <v>281</v>
      </c>
      <c r="B283" s="4">
        <v>44492</v>
      </c>
      <c r="C283" t="s">
        <v>24</v>
      </c>
      <c r="E283" t="s">
        <v>115</v>
      </c>
      <c r="F283" s="45" t="s">
        <v>484</v>
      </c>
      <c r="H283" s="42">
        <v>160</v>
      </c>
      <c r="I283" s="7">
        <f>IFERROR(VLOOKUP(C283,DATA!A:I,7,0),"")</f>
        <v>30977.95</v>
      </c>
    </row>
    <row r="284" spans="1:9">
      <c r="A284">
        <v>282</v>
      </c>
      <c r="B284" s="4">
        <v>44492</v>
      </c>
      <c r="C284" t="s">
        <v>24</v>
      </c>
      <c r="E284" t="s">
        <v>115</v>
      </c>
      <c r="F284" s="45" t="s">
        <v>485</v>
      </c>
      <c r="H284" s="42">
        <v>50</v>
      </c>
      <c r="I284" s="7">
        <f>IFERROR(VLOOKUP(C284,DATA!A:I,7,0),"")</f>
        <v>30977.95</v>
      </c>
    </row>
    <row r="285" spans="1:9">
      <c r="A285">
        <v>283</v>
      </c>
      <c r="B285" s="4">
        <v>44492</v>
      </c>
      <c r="C285" t="s">
        <v>24</v>
      </c>
      <c r="E285" t="s">
        <v>115</v>
      </c>
      <c r="F285" s="45" t="s">
        <v>485</v>
      </c>
      <c r="H285" s="42">
        <v>50</v>
      </c>
      <c r="I285" s="7">
        <f>IFERROR(VLOOKUP(C285,DATA!A:I,7,0),"")</f>
        <v>30977.95</v>
      </c>
    </row>
    <row r="286" spans="1:9">
      <c r="A286">
        <v>284</v>
      </c>
      <c r="B286" s="4">
        <v>44492</v>
      </c>
      <c r="C286" t="s">
        <v>24</v>
      </c>
      <c r="E286" t="s">
        <v>115</v>
      </c>
      <c r="F286" s="45" t="s">
        <v>485</v>
      </c>
      <c r="H286" s="42">
        <v>250</v>
      </c>
      <c r="I286" s="7">
        <f>IFERROR(VLOOKUP(C286,DATA!A:I,7,0),"")</f>
        <v>30977.95</v>
      </c>
    </row>
    <row r="287" spans="1:9">
      <c r="A287">
        <v>285</v>
      </c>
      <c r="B287" s="4">
        <v>44492</v>
      </c>
      <c r="C287" t="s">
        <v>24</v>
      </c>
      <c r="E287" t="s">
        <v>115</v>
      </c>
      <c r="F287" s="45" t="s">
        <v>486</v>
      </c>
      <c r="H287" s="42">
        <v>78</v>
      </c>
      <c r="I287" s="7">
        <f>IFERROR(VLOOKUP(C287,DATA!A:I,7,0),"")</f>
        <v>30977.95</v>
      </c>
    </row>
    <row r="288" spans="1:9">
      <c r="A288">
        <v>286</v>
      </c>
      <c r="B288" s="4">
        <v>44492</v>
      </c>
      <c r="C288" t="s">
        <v>24</v>
      </c>
      <c r="E288" t="s">
        <v>115</v>
      </c>
      <c r="F288" s="45" t="s">
        <v>457</v>
      </c>
      <c r="H288" s="42">
        <v>200</v>
      </c>
      <c r="I288" s="7">
        <f>IFERROR(VLOOKUP(C288,DATA!A:I,7,0),"")</f>
        <v>30977.95</v>
      </c>
    </row>
    <row r="289" spans="1:9">
      <c r="A289">
        <v>287</v>
      </c>
      <c r="B289" s="4">
        <v>44492</v>
      </c>
      <c r="C289" t="s">
        <v>24</v>
      </c>
      <c r="E289" t="s">
        <v>115</v>
      </c>
      <c r="F289" s="45" t="s">
        <v>457</v>
      </c>
      <c r="H289" s="42">
        <v>150</v>
      </c>
      <c r="I289" s="7">
        <f>IFERROR(VLOOKUP(C289,DATA!A:I,7,0),"")</f>
        <v>30977.95</v>
      </c>
    </row>
    <row r="290" spans="1:9">
      <c r="A290">
        <v>288</v>
      </c>
      <c r="B290" s="4">
        <v>44492</v>
      </c>
      <c r="C290" t="s">
        <v>24</v>
      </c>
      <c r="E290" t="s">
        <v>115</v>
      </c>
      <c r="F290" s="45" t="s">
        <v>457</v>
      </c>
      <c r="H290" s="42">
        <v>100</v>
      </c>
      <c r="I290" s="7">
        <f>IFERROR(VLOOKUP(C290,DATA!A:I,7,0),"")</f>
        <v>30977.95</v>
      </c>
    </row>
    <row r="291" spans="1:9">
      <c r="A291">
        <v>289</v>
      </c>
      <c r="B291" s="4">
        <v>44492</v>
      </c>
      <c r="C291" t="s">
        <v>24</v>
      </c>
      <c r="E291" t="s">
        <v>115</v>
      </c>
      <c r="F291" s="45" t="s">
        <v>458</v>
      </c>
      <c r="H291" s="42">
        <v>50</v>
      </c>
      <c r="I291" s="7">
        <f>IFERROR(VLOOKUP(C291,DATA!A:I,7,0),"")</f>
        <v>30977.95</v>
      </c>
    </row>
    <row r="292" spans="1:9">
      <c r="A292">
        <v>290</v>
      </c>
      <c r="B292" s="4">
        <v>44492</v>
      </c>
      <c r="C292" t="s">
        <v>8</v>
      </c>
      <c r="E292" t="s">
        <v>115</v>
      </c>
      <c r="F292" s="45" t="s">
        <v>487</v>
      </c>
      <c r="H292" s="42">
        <v>1000</v>
      </c>
      <c r="I292" s="7">
        <f>IFERROR(VLOOKUP(C292,DATA!A:I,7,0),"")</f>
        <v>67677.31</v>
      </c>
    </row>
    <row r="293" spans="1:9">
      <c r="A293">
        <v>291</v>
      </c>
      <c r="B293" s="4">
        <v>44492</v>
      </c>
      <c r="C293" t="s">
        <v>82</v>
      </c>
      <c r="E293" t="s">
        <v>115</v>
      </c>
      <c r="F293" s="45" t="s">
        <v>488</v>
      </c>
      <c r="H293" s="42">
        <v>120</v>
      </c>
      <c r="I293" s="7">
        <f>IFERROR(VLOOKUP(C293,DATA!A:I,7,0),"")</f>
        <v>19419</v>
      </c>
    </row>
    <row r="294" spans="1:9">
      <c r="A294">
        <v>292</v>
      </c>
      <c r="B294" s="4">
        <v>44492</v>
      </c>
      <c r="C294" t="s">
        <v>69</v>
      </c>
      <c r="E294" t="s">
        <v>115</v>
      </c>
      <c r="F294" s="45" t="s">
        <v>489</v>
      </c>
      <c r="H294" s="42">
        <v>700</v>
      </c>
      <c r="I294" s="7">
        <f>IFERROR(VLOOKUP(C294,DATA!A:I,7,0),"")</f>
        <v>10701.93</v>
      </c>
    </row>
    <row r="295" spans="1:9">
      <c r="A295">
        <v>293</v>
      </c>
      <c r="B295" s="4">
        <v>44492</v>
      </c>
      <c r="C295" t="s">
        <v>34</v>
      </c>
      <c r="E295" t="s">
        <v>115</v>
      </c>
      <c r="F295" s="45" t="s">
        <v>247</v>
      </c>
      <c r="H295" s="42">
        <v>668</v>
      </c>
      <c r="I295" s="7">
        <f>IFERROR(VLOOKUP(C295,DATA!A:I,7,0),"")</f>
        <v>3916.89</v>
      </c>
    </row>
    <row r="296" spans="1:9">
      <c r="A296">
        <v>294</v>
      </c>
      <c r="B296" s="4">
        <v>44492</v>
      </c>
      <c r="C296" t="s">
        <v>18</v>
      </c>
      <c r="E296" t="s">
        <v>115</v>
      </c>
      <c r="F296" s="45" t="s">
        <v>490</v>
      </c>
      <c r="H296" s="42">
        <v>951.29</v>
      </c>
      <c r="I296" s="7">
        <f>IFERROR(VLOOKUP(C296,DATA!A:I,7,0),"")</f>
        <v>31640.55</v>
      </c>
    </row>
    <row r="297" spans="1:9">
      <c r="A297">
        <v>295</v>
      </c>
      <c r="B297" s="4">
        <v>44492</v>
      </c>
      <c r="C297" t="s">
        <v>18</v>
      </c>
      <c r="E297" t="s">
        <v>115</v>
      </c>
      <c r="F297" s="45" t="s">
        <v>491</v>
      </c>
      <c r="H297" s="42">
        <v>680</v>
      </c>
      <c r="I297" s="7">
        <f>IFERROR(VLOOKUP(C297,DATA!A:I,7,0),"")</f>
        <v>31640.55</v>
      </c>
    </row>
    <row r="298" spans="1:9">
      <c r="A298">
        <v>296</v>
      </c>
      <c r="B298" s="4">
        <v>44492</v>
      </c>
      <c r="C298" t="s">
        <v>18</v>
      </c>
      <c r="E298" t="s">
        <v>115</v>
      </c>
      <c r="F298" s="45" t="s">
        <v>492</v>
      </c>
      <c r="H298" s="42">
        <v>680</v>
      </c>
      <c r="I298" s="7">
        <f>IFERROR(VLOOKUP(C298,DATA!A:I,7,0),"")</f>
        <v>31640.55</v>
      </c>
    </row>
    <row r="299" spans="1:9">
      <c r="A299">
        <v>297</v>
      </c>
      <c r="B299" s="4">
        <v>44492</v>
      </c>
      <c r="C299" t="s">
        <v>18</v>
      </c>
      <c r="E299" t="s">
        <v>115</v>
      </c>
      <c r="F299" s="45" t="s">
        <v>493</v>
      </c>
      <c r="H299" s="42">
        <v>115</v>
      </c>
      <c r="I299" s="7">
        <f>IFERROR(VLOOKUP(C299,DATA!A:I,7,0),"")</f>
        <v>31640.55</v>
      </c>
    </row>
    <row r="300" spans="1:9">
      <c r="A300">
        <v>298</v>
      </c>
      <c r="B300" s="4">
        <v>44492</v>
      </c>
      <c r="C300" t="s">
        <v>25</v>
      </c>
      <c r="E300" t="s">
        <v>115</v>
      </c>
      <c r="F300" s="45" t="s">
        <v>494</v>
      </c>
      <c r="H300" s="42">
        <v>363.87</v>
      </c>
      <c r="I300" s="7">
        <f>IFERROR(VLOOKUP(C300,DATA!A:I,7,0),"")</f>
        <v>3249.07</v>
      </c>
    </row>
    <row r="301" spans="1:9">
      <c r="A301">
        <v>299</v>
      </c>
      <c r="B301" s="4">
        <v>44492</v>
      </c>
      <c r="C301" t="s">
        <v>25</v>
      </c>
      <c r="E301" t="s">
        <v>115</v>
      </c>
      <c r="F301" s="45" t="s">
        <v>495</v>
      </c>
      <c r="H301" s="42">
        <v>200</v>
      </c>
      <c r="I301" s="7">
        <f>IFERROR(VLOOKUP(C301,DATA!A:I,7,0),"")</f>
        <v>3249.07</v>
      </c>
    </row>
    <row r="302" spans="1:9">
      <c r="A302">
        <v>300</v>
      </c>
      <c r="B302" s="4">
        <v>44492</v>
      </c>
      <c r="C302" t="s">
        <v>25</v>
      </c>
      <c r="E302" t="s">
        <v>115</v>
      </c>
      <c r="F302" s="45" t="s">
        <v>496</v>
      </c>
      <c r="H302" s="42">
        <v>385</v>
      </c>
      <c r="I302" s="7">
        <f>IFERROR(VLOOKUP(C302,DATA!A:I,7,0),"")</f>
        <v>3249.07</v>
      </c>
    </row>
    <row r="303" spans="1:9">
      <c r="A303">
        <v>301</v>
      </c>
      <c r="B303" s="4">
        <v>44492</v>
      </c>
      <c r="C303" t="s">
        <v>82</v>
      </c>
      <c r="E303" t="s">
        <v>115</v>
      </c>
      <c r="F303" s="45" t="s">
        <v>497</v>
      </c>
      <c r="H303" s="42">
        <v>120</v>
      </c>
      <c r="I303" s="7">
        <f>IFERROR(VLOOKUP(C303,DATA!A:I,7,0),"")</f>
        <v>19419</v>
      </c>
    </row>
    <row r="304" spans="1:9">
      <c r="A304">
        <v>302</v>
      </c>
      <c r="B304" s="4">
        <v>44492</v>
      </c>
      <c r="C304" t="s">
        <v>8</v>
      </c>
      <c r="E304" t="s">
        <v>115</v>
      </c>
      <c r="F304" s="45" t="s">
        <v>498</v>
      </c>
      <c r="H304" s="42">
        <v>1000</v>
      </c>
      <c r="I304" s="7">
        <f>IFERROR(VLOOKUP(C304,DATA!A:I,7,0),"")</f>
        <v>67677.31</v>
      </c>
    </row>
    <row r="305" spans="1:9">
      <c r="A305">
        <v>303</v>
      </c>
      <c r="B305" s="4">
        <v>44492</v>
      </c>
      <c r="C305" t="s">
        <v>8</v>
      </c>
      <c r="E305" t="s">
        <v>115</v>
      </c>
      <c r="F305" s="45" t="s">
        <v>499</v>
      </c>
      <c r="H305" s="42">
        <v>1000</v>
      </c>
      <c r="I305" s="7">
        <f>IFERROR(VLOOKUP(C305,DATA!A:I,7,0),"")</f>
        <v>67677.31</v>
      </c>
    </row>
    <row r="306" spans="1:9">
      <c r="A306">
        <v>304</v>
      </c>
      <c r="B306" s="4">
        <v>44492</v>
      </c>
      <c r="C306" t="s">
        <v>8</v>
      </c>
      <c r="E306" t="s">
        <v>115</v>
      </c>
      <c r="F306" s="45" t="s">
        <v>500</v>
      </c>
      <c r="H306" s="42">
        <v>1000</v>
      </c>
      <c r="I306" s="7">
        <f>IFERROR(VLOOKUP(C306,DATA!A:I,7,0),"")</f>
        <v>67677.31</v>
      </c>
    </row>
    <row r="307" spans="1:9">
      <c r="A307">
        <v>305</v>
      </c>
      <c r="B307" s="4">
        <v>44492</v>
      </c>
      <c r="C307" t="s">
        <v>8</v>
      </c>
      <c r="E307" t="s">
        <v>115</v>
      </c>
      <c r="F307" s="45" t="s">
        <v>501</v>
      </c>
      <c r="H307" s="42">
        <v>1000</v>
      </c>
      <c r="I307" s="7">
        <f>IFERROR(VLOOKUP(C307,DATA!A:I,7,0),"")</f>
        <v>67677.31</v>
      </c>
    </row>
    <row r="308" spans="1:9">
      <c r="A308">
        <v>306</v>
      </c>
      <c r="B308" s="4">
        <v>44492</v>
      </c>
      <c r="C308" t="s">
        <v>25</v>
      </c>
      <c r="E308" t="s">
        <v>115</v>
      </c>
      <c r="F308" s="45" t="s">
        <v>502</v>
      </c>
      <c r="H308" s="42">
        <v>185</v>
      </c>
      <c r="I308" s="7">
        <f>IFERROR(VLOOKUP(C308,DATA!A:I,7,0),"")</f>
        <v>3249.07</v>
      </c>
    </row>
    <row r="309" spans="1:9">
      <c r="A309">
        <v>307</v>
      </c>
      <c r="B309" s="4">
        <v>44492</v>
      </c>
      <c r="C309" t="s">
        <v>38</v>
      </c>
      <c r="E309" t="s">
        <v>115</v>
      </c>
      <c r="F309" s="45" t="s">
        <v>503</v>
      </c>
      <c r="H309" s="42">
        <v>480.95</v>
      </c>
      <c r="I309" s="7">
        <f>IFERROR(VLOOKUP(C309,DATA!A:I,7,0),"")</f>
        <v>12956.279999999999</v>
      </c>
    </row>
    <row r="310" spans="1:9">
      <c r="A310">
        <v>308</v>
      </c>
      <c r="B310" s="4">
        <v>44492</v>
      </c>
      <c r="C310" t="s">
        <v>82</v>
      </c>
      <c r="E310" t="s">
        <v>115</v>
      </c>
      <c r="F310" s="45" t="s">
        <v>504</v>
      </c>
      <c r="H310" s="42">
        <v>120</v>
      </c>
      <c r="I310" s="7">
        <f>IFERROR(VLOOKUP(C310,DATA!A:I,7,0),"")</f>
        <v>19419</v>
      </c>
    </row>
    <row r="311" spans="1:9">
      <c r="A311">
        <v>309</v>
      </c>
      <c r="B311" s="4">
        <v>44492</v>
      </c>
      <c r="C311" t="s">
        <v>69</v>
      </c>
      <c r="E311" t="s">
        <v>115</v>
      </c>
      <c r="F311" s="45" t="s">
        <v>505</v>
      </c>
      <c r="H311" s="42">
        <v>700</v>
      </c>
      <c r="I311" s="7">
        <f>IFERROR(VLOOKUP(C311,DATA!A:I,7,0),"")</f>
        <v>10701.93</v>
      </c>
    </row>
    <row r="312" spans="1:9">
      <c r="A312">
        <v>310</v>
      </c>
      <c r="B312" s="4">
        <v>44492</v>
      </c>
      <c r="C312" t="s">
        <v>69</v>
      </c>
      <c r="E312" t="s">
        <v>115</v>
      </c>
      <c r="F312" s="45" t="s">
        <v>506</v>
      </c>
      <c r="H312" s="42">
        <v>700</v>
      </c>
      <c r="I312" s="7">
        <f>IFERROR(VLOOKUP(C312,DATA!A:I,7,0),"")</f>
        <v>10701.93</v>
      </c>
    </row>
    <row r="313" spans="1:9">
      <c r="A313">
        <v>311</v>
      </c>
      <c r="B313" s="4">
        <v>44492</v>
      </c>
      <c r="C313" t="s">
        <v>69</v>
      </c>
      <c r="E313" t="s">
        <v>115</v>
      </c>
      <c r="F313" s="45" t="s">
        <v>507</v>
      </c>
      <c r="H313" s="42">
        <v>700</v>
      </c>
      <c r="I313" s="7">
        <f>IFERROR(VLOOKUP(C313,DATA!A:I,7,0),"")</f>
        <v>10701.93</v>
      </c>
    </row>
    <row r="314" spans="1:9">
      <c r="A314">
        <v>312</v>
      </c>
      <c r="B314" s="4">
        <v>44492</v>
      </c>
      <c r="C314" t="s">
        <v>32</v>
      </c>
      <c r="E314" t="s">
        <v>115</v>
      </c>
      <c r="F314" s="45" t="s">
        <v>508</v>
      </c>
      <c r="H314" s="42">
        <v>140</v>
      </c>
      <c r="I314" s="7">
        <f>IFERROR(VLOOKUP(C315,DATA!A:I,7,0),"")</f>
        <v>43889.789999999994</v>
      </c>
    </row>
    <row r="315" spans="1:9">
      <c r="A315">
        <v>313</v>
      </c>
      <c r="B315" s="4">
        <v>44492</v>
      </c>
      <c r="C315" t="s">
        <v>41</v>
      </c>
      <c r="E315" t="s">
        <v>115</v>
      </c>
      <c r="F315" s="45" t="s">
        <v>509</v>
      </c>
      <c r="H315" s="42">
        <v>485</v>
      </c>
      <c r="I315" s="7">
        <f>IFERROR(VLOOKUP(C316,DATA!A:I,7,0),"")</f>
        <v>4370.9799999999996</v>
      </c>
    </row>
    <row r="316" spans="1:9">
      <c r="A316">
        <v>314</v>
      </c>
      <c r="B316" s="4">
        <v>44492</v>
      </c>
      <c r="C316" t="s">
        <v>70</v>
      </c>
      <c r="E316" t="s">
        <v>115</v>
      </c>
      <c r="F316" s="45" t="s">
        <v>510</v>
      </c>
      <c r="H316" s="42">
        <v>325</v>
      </c>
      <c r="I316" s="7" t="str">
        <f>IFERROR(VLOOKUP(#REF!,DATA!A:I,7,0),"")</f>
        <v/>
      </c>
    </row>
    <row r="317" spans="1:9">
      <c r="A317">
        <v>315</v>
      </c>
      <c r="B317" s="4">
        <v>44492</v>
      </c>
      <c r="C317" t="s">
        <v>24</v>
      </c>
      <c r="E317" t="s">
        <v>115</v>
      </c>
      <c r="F317" s="45" t="s">
        <v>511</v>
      </c>
      <c r="H317" s="42">
        <v>50</v>
      </c>
      <c r="I317" s="7">
        <f>IFERROR(VLOOKUP(C317,DATA!A:I,7,0),"")</f>
        <v>30977.95</v>
      </c>
    </row>
    <row r="318" spans="1:9">
      <c r="A318">
        <v>316</v>
      </c>
      <c r="B318" s="4">
        <v>44492</v>
      </c>
      <c r="C318" t="s">
        <v>24</v>
      </c>
      <c r="E318" t="s">
        <v>115</v>
      </c>
      <c r="F318" s="45" t="s">
        <v>511</v>
      </c>
      <c r="H318" s="42">
        <v>130</v>
      </c>
      <c r="I318" s="7">
        <f>IFERROR(VLOOKUP(C318,DATA!A:I,7,0),"")</f>
        <v>30977.95</v>
      </c>
    </row>
    <row r="319" spans="1:9">
      <c r="A319">
        <v>317</v>
      </c>
      <c r="B319" s="4">
        <v>44492</v>
      </c>
      <c r="C319" t="s">
        <v>24</v>
      </c>
      <c r="E319" t="s">
        <v>115</v>
      </c>
      <c r="F319" s="45" t="s">
        <v>512</v>
      </c>
      <c r="H319" s="42">
        <v>100</v>
      </c>
      <c r="I319" s="7">
        <f>IFERROR(VLOOKUP(C319,DATA!A:I,7,0),"")</f>
        <v>30977.95</v>
      </c>
    </row>
    <row r="320" spans="1:9">
      <c r="A320">
        <v>318</v>
      </c>
      <c r="B320" s="4">
        <v>44492</v>
      </c>
      <c r="C320" t="s">
        <v>42</v>
      </c>
      <c r="E320" t="s">
        <v>115</v>
      </c>
      <c r="F320" s="45" t="s">
        <v>513</v>
      </c>
      <c r="H320" s="42">
        <v>750</v>
      </c>
      <c r="I320" s="7">
        <f>IFERROR(VLOOKUP(C320,DATA!A:I,7,0),"")</f>
        <v>5350</v>
      </c>
    </row>
    <row r="321" spans="1:9">
      <c r="A321">
        <v>319</v>
      </c>
      <c r="B321" s="4">
        <v>44492</v>
      </c>
      <c r="C321" t="s">
        <v>70</v>
      </c>
      <c r="E321" t="s">
        <v>115</v>
      </c>
      <c r="F321" s="45" t="s">
        <v>514</v>
      </c>
      <c r="H321" s="42">
        <v>389</v>
      </c>
      <c r="I321" s="7">
        <f>IFERROR(VLOOKUP(C321,DATA!A:I,7,0),"")</f>
        <v>4370.9799999999996</v>
      </c>
    </row>
    <row r="322" spans="1:9">
      <c r="A322">
        <v>320</v>
      </c>
      <c r="B322" s="4">
        <v>44492</v>
      </c>
      <c r="C322" t="s">
        <v>72</v>
      </c>
      <c r="E322" t="s">
        <v>115</v>
      </c>
      <c r="F322" s="45" t="s">
        <v>515</v>
      </c>
      <c r="H322" s="42">
        <v>1000</v>
      </c>
      <c r="I322" s="7">
        <f>IFERROR(VLOOKUP(C322,DATA!A:I,7,0),"")</f>
        <v>30414.86</v>
      </c>
    </row>
    <row r="323" spans="1:9">
      <c r="A323">
        <v>321</v>
      </c>
      <c r="B323" s="4">
        <v>44492</v>
      </c>
      <c r="C323" t="s">
        <v>72</v>
      </c>
      <c r="E323" t="s">
        <v>115</v>
      </c>
      <c r="F323" s="45" t="s">
        <v>516</v>
      </c>
      <c r="H323" s="42">
        <v>1000</v>
      </c>
      <c r="I323" s="7">
        <f>IFERROR(VLOOKUP(C323,DATA!A:I,7,0),"")</f>
        <v>30414.86</v>
      </c>
    </row>
    <row r="324" spans="1:9">
      <c r="A324">
        <v>322</v>
      </c>
      <c r="B324" s="4">
        <v>44492</v>
      </c>
      <c r="C324" t="s">
        <v>15</v>
      </c>
      <c r="E324" t="s">
        <v>115</v>
      </c>
      <c r="F324" s="45" t="s">
        <v>517</v>
      </c>
      <c r="H324" s="42">
        <v>688.48</v>
      </c>
      <c r="I324" s="7">
        <f>IFERROR(VLOOKUP(C324,DATA!A:I,7,0),"")</f>
        <v>19176.560000000001</v>
      </c>
    </row>
    <row r="325" spans="1:9">
      <c r="A325">
        <v>323</v>
      </c>
      <c r="B325" s="4">
        <v>44492</v>
      </c>
      <c r="C325" t="s">
        <v>8</v>
      </c>
      <c r="E325" t="s">
        <v>115</v>
      </c>
      <c r="F325" s="45" t="s">
        <v>518</v>
      </c>
      <c r="H325" s="42">
        <v>350</v>
      </c>
      <c r="I325" s="7">
        <f>IFERROR(VLOOKUP(C325,DATA!A:I,7,0),"")</f>
        <v>67677.31</v>
      </c>
    </row>
    <row r="326" spans="1:9">
      <c r="A326">
        <v>324</v>
      </c>
      <c r="B326" s="4">
        <v>44492</v>
      </c>
      <c r="C326" t="s">
        <v>8</v>
      </c>
      <c r="E326" t="s">
        <v>115</v>
      </c>
      <c r="F326" s="45" t="s">
        <v>519</v>
      </c>
      <c r="H326" s="42">
        <v>350</v>
      </c>
      <c r="I326" s="7">
        <f>IFERROR(VLOOKUP(C326,DATA!A:I,7,0),"")</f>
        <v>67677.31</v>
      </c>
    </row>
    <row r="327" spans="1:9">
      <c r="A327">
        <v>325</v>
      </c>
      <c r="B327" s="4">
        <v>44492</v>
      </c>
      <c r="C327" t="s">
        <v>8</v>
      </c>
      <c r="E327" t="s">
        <v>115</v>
      </c>
      <c r="F327" s="45" t="s">
        <v>519</v>
      </c>
      <c r="H327" s="42">
        <v>350</v>
      </c>
      <c r="I327" s="7">
        <f>IFERROR(VLOOKUP(C327,DATA!A:I,7,0),"")</f>
        <v>67677.31</v>
      </c>
    </row>
    <row r="328" spans="1:9">
      <c r="A328">
        <v>326</v>
      </c>
      <c r="B328" s="4">
        <v>44492</v>
      </c>
      <c r="C328" t="s">
        <v>8</v>
      </c>
      <c r="E328" t="s">
        <v>115</v>
      </c>
      <c r="F328" s="45" t="s">
        <v>520</v>
      </c>
      <c r="H328" s="42">
        <v>350</v>
      </c>
      <c r="I328" s="7">
        <f>IFERROR(VLOOKUP(C328,DATA!A:I,7,0),"")</f>
        <v>67677.31</v>
      </c>
    </row>
    <row r="329" spans="1:9">
      <c r="A329">
        <v>327</v>
      </c>
      <c r="B329" s="4">
        <v>44492</v>
      </c>
      <c r="C329" t="s">
        <v>8</v>
      </c>
      <c r="E329" t="s">
        <v>115</v>
      </c>
      <c r="F329" s="45" t="s">
        <v>520</v>
      </c>
      <c r="H329" s="42">
        <v>350</v>
      </c>
      <c r="I329" s="7">
        <f>IFERROR(VLOOKUP(C329,DATA!A:I,7,0),"")</f>
        <v>67677.31</v>
      </c>
    </row>
    <row r="330" spans="1:9">
      <c r="A330">
        <v>328</v>
      </c>
      <c r="B330" s="4">
        <v>44492</v>
      </c>
      <c r="C330" t="s">
        <v>18</v>
      </c>
      <c r="E330" t="s">
        <v>115</v>
      </c>
      <c r="F330" s="45" t="s">
        <v>491</v>
      </c>
      <c r="H330" s="42">
        <v>277.13</v>
      </c>
      <c r="I330" s="7">
        <f>IFERROR(VLOOKUP(C330,DATA!A:I,7,0),"")</f>
        <v>31640.55</v>
      </c>
    </row>
    <row r="331" spans="1:9">
      <c r="A331">
        <v>329</v>
      </c>
      <c r="B331" s="4">
        <v>44492</v>
      </c>
      <c r="C331" t="s">
        <v>18</v>
      </c>
      <c r="E331" t="s">
        <v>115</v>
      </c>
      <c r="F331" s="45" t="s">
        <v>521</v>
      </c>
      <c r="H331" s="42">
        <v>277.13</v>
      </c>
      <c r="I331" s="7">
        <f>IFERROR(VLOOKUP(C331,DATA!A:I,7,0),"")</f>
        <v>31640.55</v>
      </c>
    </row>
    <row r="332" spans="1:9">
      <c r="A332">
        <v>330</v>
      </c>
      <c r="B332" s="4">
        <v>44492</v>
      </c>
      <c r="C332" t="s">
        <v>70</v>
      </c>
      <c r="E332" t="s">
        <v>115</v>
      </c>
      <c r="F332" s="45" t="s">
        <v>522</v>
      </c>
      <c r="H332" s="42">
        <v>200</v>
      </c>
      <c r="I332" s="7">
        <f>IFERROR(VLOOKUP(C332,DATA!A:I,7,0),"")</f>
        <v>4370.9799999999996</v>
      </c>
    </row>
    <row r="333" spans="1:9">
      <c r="A333">
        <v>331</v>
      </c>
      <c r="B333" s="4">
        <v>44492</v>
      </c>
      <c r="C333" t="s">
        <v>70</v>
      </c>
      <c r="E333" t="s">
        <v>115</v>
      </c>
      <c r="F333" s="45" t="s">
        <v>523</v>
      </c>
      <c r="H333" s="42">
        <v>155</v>
      </c>
      <c r="I333" s="7">
        <f>IFERROR(VLOOKUP(C333,DATA!A:I,7,0),"")</f>
        <v>4370.9799999999996</v>
      </c>
    </row>
    <row r="334" spans="1:9">
      <c r="A334">
        <v>332</v>
      </c>
      <c r="B334" s="4">
        <v>44492</v>
      </c>
      <c r="C334" t="s">
        <v>42</v>
      </c>
      <c r="E334" t="s">
        <v>115</v>
      </c>
      <c r="F334" s="45" t="s">
        <v>524</v>
      </c>
      <c r="H334" s="42">
        <v>650</v>
      </c>
      <c r="I334" s="7">
        <f>IFERROR(VLOOKUP(C334,DATA!A:I,7,0),"")</f>
        <v>5350</v>
      </c>
    </row>
    <row r="335" spans="1:9">
      <c r="A335">
        <v>333</v>
      </c>
      <c r="B335" s="4">
        <v>44492</v>
      </c>
      <c r="C335" t="s">
        <v>55</v>
      </c>
      <c r="E335" t="s">
        <v>115</v>
      </c>
      <c r="F335" s="45" t="s">
        <v>525</v>
      </c>
      <c r="H335" s="42">
        <v>287.5</v>
      </c>
      <c r="I335" s="7">
        <f>IFERROR(VLOOKUP(C335,DATA!A:I,7,0),"")</f>
        <v>34049.199999999997</v>
      </c>
    </row>
    <row r="336" spans="1:9">
      <c r="A336">
        <v>334</v>
      </c>
      <c r="B336" s="4">
        <v>44492</v>
      </c>
      <c r="C336" t="s">
        <v>55</v>
      </c>
      <c r="E336" t="s">
        <v>115</v>
      </c>
      <c r="F336" s="45" t="s">
        <v>368</v>
      </c>
      <c r="H336" s="42">
        <v>263</v>
      </c>
      <c r="I336" s="7">
        <f>IFERROR(VLOOKUP(C336,DATA!A:I,7,0),"")</f>
        <v>34049.199999999997</v>
      </c>
    </row>
    <row r="337" spans="1:9">
      <c r="A337">
        <v>335</v>
      </c>
      <c r="B337" s="4">
        <v>44492</v>
      </c>
      <c r="C337" t="s">
        <v>55</v>
      </c>
      <c r="E337" t="s">
        <v>115</v>
      </c>
      <c r="F337" s="45" t="s">
        <v>526</v>
      </c>
      <c r="H337" s="42">
        <v>889.83</v>
      </c>
      <c r="I337" s="7">
        <f>IFERROR(VLOOKUP(C337,DATA!A:I,7,0),"")</f>
        <v>34049.199999999997</v>
      </c>
    </row>
    <row r="338" spans="1:9">
      <c r="A338">
        <v>336</v>
      </c>
      <c r="B338" s="4">
        <v>44492</v>
      </c>
      <c r="C338" t="s">
        <v>24</v>
      </c>
      <c r="E338" t="s">
        <v>115</v>
      </c>
      <c r="F338" s="45" t="s">
        <v>527</v>
      </c>
      <c r="H338" s="42">
        <v>250</v>
      </c>
      <c r="I338" s="7">
        <f>IFERROR(VLOOKUP(C338,DATA!A:I,7,0),"")</f>
        <v>30977.95</v>
      </c>
    </row>
    <row r="339" spans="1:9">
      <c r="A339">
        <v>337</v>
      </c>
      <c r="B339" s="4">
        <v>44492</v>
      </c>
      <c r="C339" t="s">
        <v>62</v>
      </c>
      <c r="E339" t="s">
        <v>115</v>
      </c>
      <c r="F339" s="45" t="s">
        <v>528</v>
      </c>
      <c r="H339" s="42">
        <v>601.19000000000005</v>
      </c>
      <c r="I339" s="7">
        <f>IFERROR(VLOOKUP(C339,DATA!A:I,7,0),"")</f>
        <v>6918.54</v>
      </c>
    </row>
    <row r="340" spans="1:9">
      <c r="A340">
        <v>338</v>
      </c>
      <c r="B340" s="4">
        <v>44492</v>
      </c>
      <c r="C340" t="s">
        <v>82</v>
      </c>
      <c r="E340" t="s">
        <v>115</v>
      </c>
      <c r="F340" s="45" t="s">
        <v>480</v>
      </c>
      <c r="H340" s="42">
        <v>415</v>
      </c>
      <c r="I340" s="7">
        <f>IFERROR(VLOOKUP(C340,DATA!A:I,7,0),"")</f>
        <v>19419</v>
      </c>
    </row>
    <row r="341" spans="1:9">
      <c r="A341">
        <v>339</v>
      </c>
      <c r="B341" s="4">
        <v>44492</v>
      </c>
      <c r="C341" t="s">
        <v>69</v>
      </c>
      <c r="E341" t="s">
        <v>115</v>
      </c>
      <c r="F341" s="45" t="s">
        <v>529</v>
      </c>
      <c r="H341" s="42">
        <v>700</v>
      </c>
      <c r="I341" s="7">
        <f>IFERROR(VLOOKUP(C341,DATA!A:I,7,0),"")</f>
        <v>10701.93</v>
      </c>
    </row>
    <row r="342" spans="1:9">
      <c r="A342">
        <v>340</v>
      </c>
      <c r="B342" s="4">
        <v>44492</v>
      </c>
      <c r="C342" t="s">
        <v>69</v>
      </c>
      <c r="E342" t="s">
        <v>115</v>
      </c>
      <c r="F342" s="45" t="s">
        <v>530</v>
      </c>
      <c r="H342" s="42">
        <v>700</v>
      </c>
      <c r="I342" s="7">
        <f>IFERROR(VLOOKUP(C342,DATA!A:I,7,0),"")</f>
        <v>10701.93</v>
      </c>
    </row>
    <row r="343" spans="1:9">
      <c r="A343">
        <v>341</v>
      </c>
      <c r="B343" s="4">
        <v>44492</v>
      </c>
      <c r="C343" t="s">
        <v>69</v>
      </c>
      <c r="E343" t="s">
        <v>115</v>
      </c>
      <c r="F343" s="45" t="s">
        <v>531</v>
      </c>
      <c r="H343" s="42">
        <v>700</v>
      </c>
      <c r="I343" s="7">
        <f>IFERROR(VLOOKUP(C343,DATA!A:I,7,0),"")</f>
        <v>10701.93</v>
      </c>
    </row>
    <row r="344" spans="1:9">
      <c r="A344">
        <v>342</v>
      </c>
      <c r="B344" s="4">
        <v>44492</v>
      </c>
      <c r="C344" t="s">
        <v>82</v>
      </c>
      <c r="E344" t="s">
        <v>115</v>
      </c>
      <c r="F344" s="45" t="s">
        <v>497</v>
      </c>
      <c r="H344" s="42">
        <v>285</v>
      </c>
      <c r="I344" s="7">
        <f>IFERROR(VLOOKUP(C344,DATA!A:I,7,0),"")</f>
        <v>19419</v>
      </c>
    </row>
    <row r="345" spans="1:9">
      <c r="A345">
        <v>343</v>
      </c>
      <c r="B345" s="4">
        <v>44492</v>
      </c>
      <c r="C345" t="s">
        <v>82</v>
      </c>
      <c r="E345" t="s">
        <v>115</v>
      </c>
      <c r="F345" s="45" t="s">
        <v>475</v>
      </c>
      <c r="H345" s="42">
        <v>165</v>
      </c>
      <c r="I345" s="7">
        <f>IFERROR(VLOOKUP(C345,DATA!A:I,7,0),"")</f>
        <v>19419</v>
      </c>
    </row>
    <row r="346" spans="1:9">
      <c r="A346">
        <v>344</v>
      </c>
      <c r="B346" s="4">
        <v>44492</v>
      </c>
      <c r="C346" t="s">
        <v>82</v>
      </c>
      <c r="E346" t="s">
        <v>115</v>
      </c>
      <c r="F346" s="45" t="s">
        <v>532</v>
      </c>
      <c r="H346" s="42">
        <v>415</v>
      </c>
      <c r="I346" s="7">
        <f>IFERROR(VLOOKUP(C346,DATA!A:I,7,0),"")</f>
        <v>19419</v>
      </c>
    </row>
    <row r="347" spans="1:9">
      <c r="A347">
        <v>345</v>
      </c>
      <c r="B347" s="4">
        <v>44492</v>
      </c>
      <c r="C347" t="s">
        <v>15</v>
      </c>
      <c r="E347" t="s">
        <v>115</v>
      </c>
      <c r="F347" s="45" t="s">
        <v>533</v>
      </c>
      <c r="H347" s="42">
        <v>1845.44</v>
      </c>
      <c r="I347" s="7">
        <f>IFERROR(VLOOKUP(C347,DATA!A:I,7,0),"")</f>
        <v>19176.560000000001</v>
      </c>
    </row>
    <row r="348" spans="1:9">
      <c r="A348">
        <v>346</v>
      </c>
      <c r="B348" s="4">
        <v>44492</v>
      </c>
      <c r="C348" t="s">
        <v>82</v>
      </c>
      <c r="E348" t="s">
        <v>115</v>
      </c>
      <c r="F348" s="45" t="s">
        <v>534</v>
      </c>
      <c r="H348" s="42">
        <v>415</v>
      </c>
      <c r="I348" s="7">
        <f>IFERROR(VLOOKUP(C348,DATA!A:I,7,0),"")</f>
        <v>19419</v>
      </c>
    </row>
    <row r="349" spans="1:9">
      <c r="A349">
        <v>347</v>
      </c>
      <c r="B349" s="4">
        <v>44492</v>
      </c>
      <c r="C349" t="s">
        <v>55</v>
      </c>
      <c r="E349" t="s">
        <v>115</v>
      </c>
      <c r="F349" s="45" t="s">
        <v>535</v>
      </c>
      <c r="H349" s="42">
        <v>222.67</v>
      </c>
      <c r="I349" s="7">
        <f>IFERROR(VLOOKUP(C349,DATA!A:I,7,0),"")</f>
        <v>34049.199999999997</v>
      </c>
    </row>
    <row r="350" spans="1:9">
      <c r="A350">
        <v>348</v>
      </c>
      <c r="B350" s="4">
        <v>44492</v>
      </c>
      <c r="C350" t="s">
        <v>82</v>
      </c>
      <c r="E350" t="s">
        <v>115</v>
      </c>
      <c r="F350" s="45" t="s">
        <v>536</v>
      </c>
      <c r="H350" s="42">
        <v>415</v>
      </c>
      <c r="I350" s="7">
        <f>IFERROR(VLOOKUP(C350,DATA!A:I,7,0),"")</f>
        <v>19419</v>
      </c>
    </row>
    <row r="351" spans="1:9">
      <c r="A351">
        <v>349</v>
      </c>
      <c r="B351" s="4">
        <v>44492</v>
      </c>
      <c r="C351" t="s">
        <v>82</v>
      </c>
      <c r="E351" t="s">
        <v>115</v>
      </c>
      <c r="F351" s="45" t="s">
        <v>537</v>
      </c>
      <c r="H351" s="42">
        <v>415</v>
      </c>
      <c r="I351" s="7">
        <f>IFERROR(VLOOKUP(C351,DATA!A:I,7,0),"")</f>
        <v>19419</v>
      </c>
    </row>
    <row r="352" spans="1:9">
      <c r="A352">
        <v>350</v>
      </c>
      <c r="B352" s="4">
        <v>44492</v>
      </c>
      <c r="C352" t="s">
        <v>82</v>
      </c>
      <c r="E352" t="s">
        <v>115</v>
      </c>
      <c r="F352" s="45" t="s">
        <v>538</v>
      </c>
      <c r="H352" s="42">
        <v>415</v>
      </c>
      <c r="I352" s="7">
        <f>IFERROR(VLOOKUP(C352,DATA!A:I,7,0),"")</f>
        <v>19419</v>
      </c>
    </row>
    <row r="353" spans="1:9">
      <c r="A353">
        <v>351</v>
      </c>
      <c r="B353" s="4">
        <v>44492</v>
      </c>
      <c r="C353" t="s">
        <v>82</v>
      </c>
      <c r="E353" t="s">
        <v>115</v>
      </c>
      <c r="F353" s="45" t="s">
        <v>539</v>
      </c>
      <c r="H353" s="42">
        <v>415</v>
      </c>
      <c r="I353" s="7">
        <f>IFERROR(VLOOKUP(C353,DATA!A:I,7,0),"")</f>
        <v>19419</v>
      </c>
    </row>
    <row r="354" spans="1:9">
      <c r="A354">
        <v>352</v>
      </c>
      <c r="B354" s="4">
        <v>44492</v>
      </c>
      <c r="C354" t="s">
        <v>82</v>
      </c>
      <c r="E354" t="s">
        <v>115</v>
      </c>
      <c r="F354" s="45" t="s">
        <v>540</v>
      </c>
      <c r="H354" s="42">
        <v>415</v>
      </c>
      <c r="I354" s="7">
        <f>IFERROR(VLOOKUP(C354,DATA!A:I,7,0),"")</f>
        <v>19419</v>
      </c>
    </row>
    <row r="355" spans="1:9">
      <c r="A355">
        <v>353</v>
      </c>
      <c r="B355" s="4">
        <v>44492</v>
      </c>
      <c r="C355" t="s">
        <v>82</v>
      </c>
      <c r="E355" t="s">
        <v>115</v>
      </c>
      <c r="F355" s="45" t="s">
        <v>478</v>
      </c>
      <c r="H355" s="42">
        <v>165</v>
      </c>
      <c r="I355" s="7">
        <f>IFERROR(VLOOKUP(C355,DATA!A:I,7,0),"")</f>
        <v>19419</v>
      </c>
    </row>
    <row r="356" spans="1:9">
      <c r="A356">
        <v>354</v>
      </c>
      <c r="B356" s="4">
        <v>44492</v>
      </c>
      <c r="C356" t="s">
        <v>82</v>
      </c>
      <c r="E356" t="s">
        <v>115</v>
      </c>
      <c r="F356" s="45" t="s">
        <v>541</v>
      </c>
      <c r="H356" s="42">
        <v>415</v>
      </c>
      <c r="I356" s="7">
        <f>IFERROR(VLOOKUP(C356,DATA!A:I,7,0),"")</f>
        <v>19419</v>
      </c>
    </row>
    <row r="357" spans="1:9">
      <c r="A357">
        <v>355</v>
      </c>
      <c r="B357" s="4">
        <v>44492</v>
      </c>
      <c r="C357" t="s">
        <v>8</v>
      </c>
      <c r="E357" t="s">
        <v>115</v>
      </c>
      <c r="F357" s="45" t="s">
        <v>542</v>
      </c>
      <c r="H357" s="42">
        <v>850</v>
      </c>
      <c r="I357" s="7">
        <f>IFERROR(VLOOKUP(C357,DATA!A:I,7,0),"")</f>
        <v>67677.31</v>
      </c>
    </row>
    <row r="358" spans="1:9">
      <c r="A358">
        <v>356</v>
      </c>
      <c r="B358" s="4">
        <v>44492</v>
      </c>
      <c r="C358" t="s">
        <v>8</v>
      </c>
      <c r="E358" t="s">
        <v>115</v>
      </c>
      <c r="F358" s="45" t="s">
        <v>543</v>
      </c>
      <c r="H358" s="42">
        <v>850</v>
      </c>
      <c r="I358" s="7">
        <f>IFERROR(VLOOKUP(C358,DATA!A:I,7,0),"")</f>
        <v>67677.31</v>
      </c>
    </row>
    <row r="359" spans="1:9">
      <c r="A359">
        <v>357</v>
      </c>
      <c r="B359" s="4">
        <v>44492</v>
      </c>
      <c r="C359" t="s">
        <v>38</v>
      </c>
      <c r="E359" t="s">
        <v>115</v>
      </c>
      <c r="F359" s="45" t="s">
        <v>544</v>
      </c>
      <c r="H359" s="42">
        <v>104</v>
      </c>
      <c r="I359" s="7">
        <f>IFERROR(VLOOKUP(C359,DATA!A:I,7,0),"")</f>
        <v>12956.279999999999</v>
      </c>
    </row>
    <row r="360" spans="1:9">
      <c r="A360">
        <v>358</v>
      </c>
      <c r="B360" s="4">
        <v>44492</v>
      </c>
      <c r="C360" t="s">
        <v>38</v>
      </c>
      <c r="E360" t="s">
        <v>115</v>
      </c>
      <c r="F360" s="45" t="s">
        <v>545</v>
      </c>
      <c r="H360" s="42">
        <v>200</v>
      </c>
      <c r="I360" s="7">
        <f>IFERROR(VLOOKUP(C360,DATA!A:I,7,0),"")</f>
        <v>12956.279999999999</v>
      </c>
    </row>
    <row r="361" spans="1:9">
      <c r="A361">
        <v>359</v>
      </c>
      <c r="B361" s="4">
        <v>44492</v>
      </c>
      <c r="C361" t="s">
        <v>24</v>
      </c>
      <c r="E361" t="s">
        <v>115</v>
      </c>
      <c r="F361" s="45" t="s">
        <v>546</v>
      </c>
      <c r="H361" s="42">
        <v>85.95</v>
      </c>
      <c r="I361" s="7">
        <f>IFERROR(VLOOKUP(C361,DATA!A:I,7,0),"")</f>
        <v>30977.95</v>
      </c>
    </row>
    <row r="362" spans="1:9">
      <c r="A362">
        <v>360</v>
      </c>
      <c r="B362" s="4">
        <v>44492</v>
      </c>
      <c r="C362" t="s">
        <v>24</v>
      </c>
      <c r="E362" t="s">
        <v>115</v>
      </c>
      <c r="F362" s="45" t="s">
        <v>546</v>
      </c>
      <c r="H362" s="42">
        <v>236</v>
      </c>
      <c r="I362" s="7">
        <f>IFERROR(VLOOKUP(C362,DATA!A:I,7,0),"")</f>
        <v>30977.95</v>
      </c>
    </row>
    <row r="363" spans="1:9">
      <c r="A363">
        <v>361</v>
      </c>
      <c r="B363" s="4">
        <v>44492</v>
      </c>
      <c r="C363" t="s">
        <v>64</v>
      </c>
      <c r="E363" t="s">
        <v>115</v>
      </c>
      <c r="F363" s="45" t="s">
        <v>547</v>
      </c>
      <c r="H363" s="42">
        <v>361.04</v>
      </c>
      <c r="I363" s="7">
        <f>IFERROR(VLOOKUP(C363,DATA!A:I,7,0),"")</f>
        <v>361.04</v>
      </c>
    </row>
    <row r="364" spans="1:9">
      <c r="A364">
        <v>362</v>
      </c>
      <c r="B364" s="4">
        <v>44492</v>
      </c>
      <c r="C364" t="s">
        <v>8</v>
      </c>
      <c r="E364" t="s">
        <v>115</v>
      </c>
      <c r="F364" s="45" t="s">
        <v>290</v>
      </c>
      <c r="H364" s="43">
        <v>630</v>
      </c>
      <c r="I364" s="7">
        <f>IFERROR(VLOOKUP(C364,DATA!A:I,7,0),"")</f>
        <v>67677.31</v>
      </c>
    </row>
    <row r="365" spans="1:9">
      <c r="A365">
        <v>363</v>
      </c>
      <c r="B365" s="4">
        <v>44492</v>
      </c>
      <c r="C365" t="s">
        <v>55</v>
      </c>
      <c r="E365" t="s">
        <v>115</v>
      </c>
      <c r="F365" s="45" t="s">
        <v>548</v>
      </c>
      <c r="H365" s="42">
        <v>293</v>
      </c>
      <c r="I365" s="7">
        <f>IFERROR(VLOOKUP(C365,DATA!A:I,7,0),"")</f>
        <v>34049.199999999997</v>
      </c>
    </row>
    <row r="366" spans="1:9">
      <c r="A366">
        <v>364</v>
      </c>
      <c r="B366" s="4">
        <v>44492</v>
      </c>
      <c r="C366" t="s">
        <v>55</v>
      </c>
      <c r="E366" t="s">
        <v>115</v>
      </c>
      <c r="F366" s="45" t="s">
        <v>549</v>
      </c>
      <c r="H366" s="42">
        <v>152.66999999999999</v>
      </c>
      <c r="I366" s="7">
        <f>IFERROR(VLOOKUP(C366,DATA!A:I,7,0),"")</f>
        <v>34049.199999999997</v>
      </c>
    </row>
    <row r="367" spans="1:9">
      <c r="A367">
        <v>365</v>
      </c>
      <c r="B367" s="4">
        <v>44492</v>
      </c>
      <c r="C367" t="s">
        <v>59</v>
      </c>
      <c r="E367" t="s">
        <v>115</v>
      </c>
      <c r="F367" s="45" t="s">
        <v>550</v>
      </c>
      <c r="H367" s="42">
        <v>1000</v>
      </c>
      <c r="I367" s="7">
        <f>IFERROR(VLOOKUP(C367,DATA!A:I,7,0),"")</f>
        <v>8188.47</v>
      </c>
    </row>
    <row r="368" spans="1:9">
      <c r="A368">
        <v>366</v>
      </c>
      <c r="B368" s="4">
        <v>44492</v>
      </c>
      <c r="C368" t="s">
        <v>69</v>
      </c>
      <c r="E368" t="s">
        <v>115</v>
      </c>
      <c r="F368" s="45" t="s">
        <v>551</v>
      </c>
      <c r="H368" s="42">
        <v>700</v>
      </c>
      <c r="I368" s="7">
        <f>IFERROR(VLOOKUP(C368,DATA!A:I,7,0),"")</f>
        <v>10701.93</v>
      </c>
    </row>
    <row r="369" spans="1:9">
      <c r="A369">
        <v>367</v>
      </c>
      <c r="B369" s="4">
        <v>44492</v>
      </c>
      <c r="C369" t="s">
        <v>69</v>
      </c>
      <c r="E369" t="s">
        <v>115</v>
      </c>
      <c r="F369" s="45" t="s">
        <v>552</v>
      </c>
      <c r="H369" s="42">
        <v>700</v>
      </c>
      <c r="I369" s="7">
        <f>IFERROR(VLOOKUP(C369,DATA!A:I,7,0),"")</f>
        <v>10701.93</v>
      </c>
    </row>
    <row r="370" spans="1:9">
      <c r="A370">
        <v>368</v>
      </c>
      <c r="B370" s="4">
        <v>44492</v>
      </c>
      <c r="C370" t="s">
        <v>72</v>
      </c>
      <c r="E370" t="s">
        <v>115</v>
      </c>
      <c r="F370" s="45" t="s">
        <v>553</v>
      </c>
      <c r="H370" s="42">
        <v>1000</v>
      </c>
      <c r="I370" s="7">
        <f>IFERROR(VLOOKUP(C370,DATA!A:I,7,0),"")</f>
        <v>30414.86</v>
      </c>
    </row>
    <row r="371" spans="1:9">
      <c r="A371">
        <v>369</v>
      </c>
      <c r="B371" s="4">
        <v>44492</v>
      </c>
      <c r="C371" t="s">
        <v>72</v>
      </c>
      <c r="E371" t="s">
        <v>115</v>
      </c>
      <c r="F371" s="45" t="s">
        <v>554</v>
      </c>
      <c r="H371" s="42">
        <v>1000</v>
      </c>
      <c r="I371" s="7">
        <f>IFERROR(VLOOKUP(C371,DATA!A:I,7,0),"")</f>
        <v>30414.86</v>
      </c>
    </row>
    <row r="372" spans="1:9">
      <c r="A372">
        <v>370</v>
      </c>
      <c r="B372" s="4">
        <v>44492</v>
      </c>
      <c r="C372" t="s">
        <v>17</v>
      </c>
      <c r="E372" t="s">
        <v>115</v>
      </c>
      <c r="F372" s="45" t="s">
        <v>555</v>
      </c>
      <c r="H372" s="42">
        <v>1000</v>
      </c>
      <c r="I372" s="7">
        <f>IFERROR(VLOOKUP(C372,DATA!A:I,7,0),"")</f>
        <v>41945.279999999999</v>
      </c>
    </row>
    <row r="373" spans="1:9">
      <c r="A373">
        <v>371</v>
      </c>
      <c r="B373" s="4">
        <v>44492</v>
      </c>
      <c r="C373" t="s">
        <v>17</v>
      </c>
      <c r="E373" t="s">
        <v>115</v>
      </c>
      <c r="F373" s="45" t="s">
        <v>556</v>
      </c>
      <c r="H373" s="42">
        <v>1000</v>
      </c>
      <c r="I373" s="7">
        <f>IFERROR(VLOOKUP(C373,DATA!A:I,7,0),"")</f>
        <v>41945.279999999999</v>
      </c>
    </row>
    <row r="374" spans="1:9">
      <c r="A374">
        <v>372</v>
      </c>
      <c r="B374" s="4">
        <v>44492</v>
      </c>
      <c r="C374" t="s">
        <v>55</v>
      </c>
      <c r="E374" t="s">
        <v>115</v>
      </c>
      <c r="F374" s="45" t="s">
        <v>266</v>
      </c>
      <c r="H374" s="42">
        <v>115</v>
      </c>
      <c r="I374" s="7">
        <f>IFERROR(VLOOKUP(C374,DATA!A:I,7,0),"")</f>
        <v>34049.199999999997</v>
      </c>
    </row>
    <row r="375" spans="1:9">
      <c r="A375">
        <v>373</v>
      </c>
      <c r="B375" s="4">
        <v>44492</v>
      </c>
      <c r="C375" t="s">
        <v>17</v>
      </c>
      <c r="E375" t="s">
        <v>115</v>
      </c>
      <c r="F375" s="45" t="s">
        <v>556</v>
      </c>
      <c r="H375" s="42">
        <v>1000</v>
      </c>
      <c r="I375" s="7">
        <f>IFERROR(VLOOKUP(C375,DATA!A:I,7,0),"")</f>
        <v>41945.279999999999</v>
      </c>
    </row>
    <row r="376" spans="1:9">
      <c r="A376">
        <v>374</v>
      </c>
      <c r="B376" s="4">
        <v>44492</v>
      </c>
      <c r="C376" t="s">
        <v>55</v>
      </c>
      <c r="E376" t="s">
        <v>115</v>
      </c>
      <c r="F376" s="45" t="s">
        <v>255</v>
      </c>
      <c r="H376" s="42">
        <v>182.67</v>
      </c>
      <c r="I376" s="7">
        <f>IFERROR(VLOOKUP(C376,DATA!A:I,7,0),"")</f>
        <v>34049.199999999997</v>
      </c>
    </row>
    <row r="377" spans="1:9">
      <c r="A377">
        <v>375</v>
      </c>
      <c r="B377" s="4">
        <v>44492</v>
      </c>
      <c r="C377" t="s">
        <v>55</v>
      </c>
      <c r="E377" t="s">
        <v>115</v>
      </c>
      <c r="F377" s="45" t="s">
        <v>260</v>
      </c>
      <c r="H377" s="42">
        <v>250</v>
      </c>
      <c r="I377" s="7">
        <f>IFERROR(VLOOKUP(C377,DATA!A:I,7,0),"")</f>
        <v>34049.199999999997</v>
      </c>
    </row>
    <row r="378" spans="1:9">
      <c r="A378">
        <v>376</v>
      </c>
      <c r="B378" s="4">
        <v>44492</v>
      </c>
      <c r="C378" t="s">
        <v>53</v>
      </c>
      <c r="E378" t="s">
        <v>115</v>
      </c>
      <c r="F378" s="45" t="s">
        <v>557</v>
      </c>
      <c r="H378" s="42">
        <v>796.5</v>
      </c>
      <c r="I378" s="7">
        <f>IFERROR(VLOOKUP(C378,DATA!A:I,7,0),"")</f>
        <v>38142.03</v>
      </c>
    </row>
    <row r="379" spans="1:9">
      <c r="A379">
        <v>377</v>
      </c>
      <c r="B379" s="4">
        <v>44492</v>
      </c>
      <c r="C379" t="s">
        <v>60</v>
      </c>
      <c r="E379" t="s">
        <v>115</v>
      </c>
      <c r="F379" s="45" t="s">
        <v>558</v>
      </c>
      <c r="H379" s="42">
        <v>550</v>
      </c>
      <c r="I379" s="7">
        <f>IFERROR(VLOOKUP(C379,DATA!A:I,7,0),"")</f>
        <v>1650</v>
      </c>
    </row>
    <row r="380" spans="1:9">
      <c r="A380">
        <v>378</v>
      </c>
      <c r="B380" s="4">
        <v>44492</v>
      </c>
      <c r="C380" t="s">
        <v>53</v>
      </c>
      <c r="E380" t="s">
        <v>115</v>
      </c>
      <c r="F380" s="45" t="s">
        <v>559</v>
      </c>
      <c r="H380" s="42">
        <v>796.5</v>
      </c>
      <c r="I380" s="7">
        <f>IFERROR(VLOOKUP(C380,DATA!A:I,7,0),"")</f>
        <v>38142.03</v>
      </c>
    </row>
    <row r="381" spans="1:9">
      <c r="A381">
        <v>379</v>
      </c>
      <c r="B381" s="4">
        <v>44492</v>
      </c>
      <c r="C381" t="s">
        <v>53</v>
      </c>
      <c r="E381" t="s">
        <v>115</v>
      </c>
      <c r="F381" s="45" t="s">
        <v>560</v>
      </c>
      <c r="H381" s="42">
        <v>796.5</v>
      </c>
      <c r="I381" s="7">
        <f>IFERROR(VLOOKUP(C381,DATA!A:I,7,0),"")</f>
        <v>38142.03</v>
      </c>
    </row>
    <row r="382" spans="1:9">
      <c r="A382">
        <v>380</v>
      </c>
      <c r="B382" s="4">
        <v>44492</v>
      </c>
      <c r="C382" t="s">
        <v>40</v>
      </c>
      <c r="E382" t="s">
        <v>115</v>
      </c>
      <c r="F382" s="45" t="s">
        <v>561</v>
      </c>
      <c r="H382" s="42">
        <v>667.39</v>
      </c>
      <c r="I382" s="7">
        <f>IFERROR(VLOOKUP(C382,DATA!A:I,7,0),"")</f>
        <v>36234.129999999997</v>
      </c>
    </row>
    <row r="383" spans="1:9">
      <c r="A383">
        <v>381</v>
      </c>
      <c r="B383" s="4">
        <v>44492</v>
      </c>
      <c r="C383" t="s">
        <v>40</v>
      </c>
      <c r="E383" t="s">
        <v>115</v>
      </c>
      <c r="F383" s="45" t="s">
        <v>562</v>
      </c>
      <c r="H383" s="42">
        <v>667.39</v>
      </c>
      <c r="I383" s="7">
        <f>IFERROR(VLOOKUP(C383,DATA!A:I,7,0),"")</f>
        <v>36234.129999999997</v>
      </c>
    </row>
    <row r="384" spans="1:9">
      <c r="A384">
        <v>382</v>
      </c>
      <c r="B384" s="4">
        <v>44492</v>
      </c>
      <c r="C384" t="s">
        <v>40</v>
      </c>
      <c r="E384" t="s">
        <v>115</v>
      </c>
      <c r="F384" s="45" t="s">
        <v>563</v>
      </c>
      <c r="H384" s="42">
        <v>200</v>
      </c>
      <c r="I384" s="7">
        <f>IFERROR(VLOOKUP(C384,DATA!A:I,7,0),"")</f>
        <v>36234.129999999997</v>
      </c>
    </row>
    <row r="385" spans="1:9">
      <c r="A385">
        <v>383</v>
      </c>
      <c r="B385" s="4">
        <v>44492</v>
      </c>
      <c r="C385" t="s">
        <v>40</v>
      </c>
      <c r="E385" t="s">
        <v>115</v>
      </c>
      <c r="F385" s="45" t="s">
        <v>564</v>
      </c>
      <c r="H385" s="42">
        <v>510</v>
      </c>
      <c r="I385" s="7">
        <f>IFERROR(VLOOKUP(C385,DATA!A:I,7,0),"")</f>
        <v>36234.129999999997</v>
      </c>
    </row>
    <row r="386" spans="1:9">
      <c r="A386">
        <v>384</v>
      </c>
      <c r="B386" s="4">
        <v>44492</v>
      </c>
      <c r="C386" t="s">
        <v>40</v>
      </c>
      <c r="E386" t="s">
        <v>115</v>
      </c>
      <c r="F386" s="45" t="s">
        <v>565</v>
      </c>
      <c r="H386" s="42">
        <v>615</v>
      </c>
      <c r="I386" s="7">
        <f>IFERROR(VLOOKUP(C386,DATA!A:I,7,0),"")</f>
        <v>36234.129999999997</v>
      </c>
    </row>
    <row r="387" spans="1:9">
      <c r="A387">
        <v>385</v>
      </c>
      <c r="B387" s="4">
        <v>44492</v>
      </c>
      <c r="C387" t="s">
        <v>40</v>
      </c>
      <c r="E387" t="s">
        <v>115</v>
      </c>
      <c r="F387" s="45" t="s">
        <v>566</v>
      </c>
      <c r="H387" s="42">
        <v>667.39</v>
      </c>
      <c r="I387" s="7">
        <f>IFERROR(VLOOKUP(C387,DATA!A:I,7,0),"")</f>
        <v>36234.129999999997</v>
      </c>
    </row>
    <row r="388" spans="1:9">
      <c r="A388">
        <v>386</v>
      </c>
      <c r="B388" s="4">
        <v>44492</v>
      </c>
      <c r="C388" t="s">
        <v>40</v>
      </c>
      <c r="E388" t="s">
        <v>115</v>
      </c>
      <c r="F388" s="45" t="s">
        <v>567</v>
      </c>
      <c r="H388" s="42">
        <v>667.39</v>
      </c>
      <c r="I388" s="7">
        <f>IFERROR(VLOOKUP(C388,DATA!A:I,7,0),"")</f>
        <v>36234.129999999997</v>
      </c>
    </row>
    <row r="389" spans="1:9">
      <c r="A389">
        <v>387</v>
      </c>
      <c r="B389" s="4">
        <v>44492</v>
      </c>
      <c r="C389" t="s">
        <v>41</v>
      </c>
      <c r="E389" t="s">
        <v>115</v>
      </c>
      <c r="F389" s="45" t="s">
        <v>568</v>
      </c>
      <c r="H389" s="42">
        <v>365</v>
      </c>
      <c r="I389" s="7">
        <f>IFERROR(VLOOKUP(C389,DATA!A:I,7,0),"")</f>
        <v>43889.789999999994</v>
      </c>
    </row>
    <row r="390" spans="1:9">
      <c r="A390">
        <v>388</v>
      </c>
      <c r="B390" s="4">
        <v>44492</v>
      </c>
      <c r="C390" t="s">
        <v>40</v>
      </c>
      <c r="E390" t="s">
        <v>115</v>
      </c>
      <c r="F390" s="45" t="s">
        <v>569</v>
      </c>
      <c r="H390" s="42">
        <v>279</v>
      </c>
      <c r="I390" s="7">
        <f>IFERROR(VLOOKUP(C390,DATA!A:I,7,0),"")</f>
        <v>36234.129999999997</v>
      </c>
    </row>
    <row r="391" spans="1:9">
      <c r="A391">
        <v>389</v>
      </c>
      <c r="B391" s="4">
        <v>44492</v>
      </c>
      <c r="C391" t="s">
        <v>60</v>
      </c>
      <c r="E391" t="s">
        <v>115</v>
      </c>
      <c r="F391" s="45" t="s">
        <v>570</v>
      </c>
      <c r="H391" s="42">
        <v>550</v>
      </c>
      <c r="I391" s="7">
        <f>IFERROR(VLOOKUP(C391,DATA!A:I,7,0),"")</f>
        <v>1650</v>
      </c>
    </row>
    <row r="392" spans="1:9">
      <c r="A392">
        <v>390</v>
      </c>
      <c r="B392" s="4">
        <v>44492</v>
      </c>
      <c r="C392" t="s">
        <v>24</v>
      </c>
      <c r="E392" t="s">
        <v>115</v>
      </c>
      <c r="F392" s="45" t="s">
        <v>571</v>
      </c>
      <c r="H392" s="42">
        <v>236</v>
      </c>
      <c r="I392" s="7">
        <f>IFERROR(VLOOKUP(C392,DATA!A:I,7,0),"")</f>
        <v>30977.95</v>
      </c>
    </row>
    <row r="393" spans="1:9">
      <c r="A393">
        <v>391</v>
      </c>
      <c r="B393" s="4">
        <v>44492</v>
      </c>
      <c r="C393" t="s">
        <v>53</v>
      </c>
      <c r="E393" t="s">
        <v>115</v>
      </c>
      <c r="F393" s="45" t="s">
        <v>572</v>
      </c>
      <c r="H393" s="42">
        <v>796.5</v>
      </c>
      <c r="I393" s="7">
        <f>IFERROR(VLOOKUP(C393,DATA!A:I,7,0),"")</f>
        <v>38142.03</v>
      </c>
    </row>
    <row r="394" spans="1:9">
      <c r="A394">
        <v>392</v>
      </c>
      <c r="B394" s="4">
        <v>44492</v>
      </c>
      <c r="C394" t="s">
        <v>82</v>
      </c>
      <c r="E394" t="s">
        <v>115</v>
      </c>
      <c r="F394" s="45" t="s">
        <v>573</v>
      </c>
      <c r="H394" s="42">
        <v>120</v>
      </c>
      <c r="I394" s="7">
        <f>IFERROR(VLOOKUP(C394,DATA!A:I,7,0),"")</f>
        <v>19419</v>
      </c>
    </row>
    <row r="395" spans="1:9">
      <c r="A395">
        <v>393</v>
      </c>
      <c r="B395" s="4">
        <v>44492</v>
      </c>
      <c r="C395" t="s">
        <v>60</v>
      </c>
      <c r="E395" t="s">
        <v>115</v>
      </c>
      <c r="F395" s="45" t="s">
        <v>574</v>
      </c>
      <c r="H395" s="42">
        <v>550</v>
      </c>
      <c r="I395" s="7">
        <f>IFERROR(VLOOKUP(C395,DATA!A:I,7,0),"")</f>
        <v>1650</v>
      </c>
    </row>
    <row r="396" spans="1:9">
      <c r="A396">
        <v>394</v>
      </c>
      <c r="B396" s="4">
        <v>44492</v>
      </c>
      <c r="C396" t="s">
        <v>82</v>
      </c>
      <c r="E396" t="s">
        <v>115</v>
      </c>
      <c r="F396" s="45" t="s">
        <v>575</v>
      </c>
      <c r="H396" s="42">
        <v>415</v>
      </c>
      <c r="I396" s="7">
        <f>IFERROR(VLOOKUP(C396,DATA!A:I,7,0),"")</f>
        <v>19419</v>
      </c>
    </row>
    <row r="397" spans="1:9">
      <c r="A397">
        <v>395</v>
      </c>
      <c r="B397" s="4">
        <v>44492</v>
      </c>
      <c r="C397" t="s">
        <v>82</v>
      </c>
      <c r="E397" t="s">
        <v>115</v>
      </c>
      <c r="F397" s="45" t="s">
        <v>576</v>
      </c>
      <c r="H397" s="42">
        <v>415</v>
      </c>
      <c r="I397" s="7">
        <f>IFERROR(VLOOKUP(C397,DATA!A:I,7,0),"")</f>
        <v>19419</v>
      </c>
    </row>
    <row r="398" spans="1:9">
      <c r="A398">
        <v>396</v>
      </c>
      <c r="B398" s="4">
        <v>44492</v>
      </c>
      <c r="C398" t="s">
        <v>82</v>
      </c>
      <c r="E398" t="s">
        <v>115</v>
      </c>
      <c r="F398" s="45" t="s">
        <v>577</v>
      </c>
      <c r="H398" s="42">
        <v>415</v>
      </c>
      <c r="I398" s="7">
        <f>IFERROR(VLOOKUP(C398,DATA!A:I,7,0),"")</f>
        <v>19419</v>
      </c>
    </row>
    <row r="399" spans="1:9">
      <c r="A399">
        <v>397</v>
      </c>
      <c r="B399" s="4">
        <v>44492</v>
      </c>
      <c r="C399" t="s">
        <v>82</v>
      </c>
      <c r="E399" t="s">
        <v>115</v>
      </c>
      <c r="F399" s="45" t="s">
        <v>578</v>
      </c>
      <c r="H399" s="42">
        <v>140</v>
      </c>
      <c r="I399" s="7">
        <f>IFERROR(VLOOKUP(C399,DATA!A:I,7,0),"")</f>
        <v>19419</v>
      </c>
    </row>
    <row r="400" spans="1:9">
      <c r="A400">
        <v>398</v>
      </c>
      <c r="B400" s="4">
        <v>44492</v>
      </c>
      <c r="C400" t="s">
        <v>82</v>
      </c>
      <c r="E400" t="s">
        <v>115</v>
      </c>
      <c r="F400" s="45" t="s">
        <v>578</v>
      </c>
      <c r="H400" s="42">
        <v>145</v>
      </c>
      <c r="I400" s="7">
        <f>IFERROR(VLOOKUP(C400,DATA!A:I,7,0),"")</f>
        <v>19419</v>
      </c>
    </row>
    <row r="401" spans="1:9">
      <c r="A401">
        <v>399</v>
      </c>
      <c r="B401" s="4">
        <v>44492</v>
      </c>
      <c r="C401" t="s">
        <v>53</v>
      </c>
      <c r="E401" t="s">
        <v>115</v>
      </c>
      <c r="F401" s="45" t="s">
        <v>579</v>
      </c>
      <c r="H401" s="42">
        <v>796.5</v>
      </c>
      <c r="I401" s="7">
        <f>IFERROR(VLOOKUP(C401,DATA!A:I,7,0),"")</f>
        <v>38142.03</v>
      </c>
    </row>
    <row r="402" spans="1:9">
      <c r="A402">
        <v>400</v>
      </c>
      <c r="B402" s="4">
        <v>44492</v>
      </c>
      <c r="C402" t="s">
        <v>82</v>
      </c>
      <c r="E402" t="s">
        <v>115</v>
      </c>
      <c r="F402" s="45" t="s">
        <v>580</v>
      </c>
      <c r="H402" s="42">
        <v>415</v>
      </c>
      <c r="I402" s="7">
        <f>IFERROR(VLOOKUP(C402,DATA!A:I,7,0),"")</f>
        <v>19419</v>
      </c>
    </row>
    <row r="403" spans="1:9">
      <c r="A403">
        <v>401</v>
      </c>
      <c r="B403" s="4">
        <v>44492</v>
      </c>
      <c r="C403" t="s">
        <v>72</v>
      </c>
      <c r="E403" t="s">
        <v>115</v>
      </c>
      <c r="F403" s="45" t="s">
        <v>581</v>
      </c>
      <c r="H403" s="42">
        <v>1000</v>
      </c>
      <c r="I403" s="7">
        <f>IFERROR(VLOOKUP(C403,DATA!A:I,7,0),"")</f>
        <v>30414.86</v>
      </c>
    </row>
    <row r="404" spans="1:9">
      <c r="A404">
        <v>402</v>
      </c>
      <c r="B404" s="4">
        <v>44492</v>
      </c>
      <c r="C404" t="s">
        <v>72</v>
      </c>
      <c r="E404" t="s">
        <v>115</v>
      </c>
      <c r="F404" s="45" t="s">
        <v>582</v>
      </c>
      <c r="H404" s="42">
        <v>1000</v>
      </c>
      <c r="I404" s="7">
        <f>IFERROR(VLOOKUP(C404,DATA!A:I,7,0),"")</f>
        <v>30414.86</v>
      </c>
    </row>
    <row r="405" spans="1:9">
      <c r="A405">
        <v>403</v>
      </c>
      <c r="B405" s="4">
        <v>44492</v>
      </c>
      <c r="C405" t="s">
        <v>72</v>
      </c>
      <c r="E405" t="s">
        <v>115</v>
      </c>
      <c r="F405" s="45" t="s">
        <v>583</v>
      </c>
      <c r="H405" s="42">
        <v>1000</v>
      </c>
      <c r="I405" s="7">
        <f>IFERROR(VLOOKUP(C405,DATA!A:I,7,0),"")</f>
        <v>30414.86</v>
      </c>
    </row>
    <row r="406" spans="1:9">
      <c r="A406">
        <v>404</v>
      </c>
      <c r="B406" s="4">
        <v>44492</v>
      </c>
      <c r="C406" t="s">
        <v>72</v>
      </c>
      <c r="E406" t="s">
        <v>115</v>
      </c>
      <c r="F406" s="45" t="s">
        <v>584</v>
      </c>
      <c r="H406" s="42">
        <v>1000</v>
      </c>
      <c r="I406" s="7">
        <f>IFERROR(VLOOKUP(C406,DATA!A:I,7,0),"")</f>
        <v>30414.86</v>
      </c>
    </row>
    <row r="407" spans="1:9">
      <c r="A407">
        <v>405</v>
      </c>
      <c r="B407" s="4">
        <v>44547</v>
      </c>
      <c r="C407" t="s">
        <v>72</v>
      </c>
      <c r="E407" t="s">
        <v>105</v>
      </c>
      <c r="F407" s="45" t="s">
        <v>586</v>
      </c>
      <c r="H407" s="42">
        <v>380.04</v>
      </c>
      <c r="I407" s="7">
        <f>IFERROR(VLOOKUP(C407,DATA!A:I,7,0),"")</f>
        <v>30414.86</v>
      </c>
    </row>
    <row r="408" spans="1:9">
      <c r="A408">
        <v>406</v>
      </c>
      <c r="B408" s="4">
        <v>44547</v>
      </c>
      <c r="C408" t="s">
        <v>59</v>
      </c>
      <c r="E408" t="s">
        <v>105</v>
      </c>
      <c r="F408" s="45" t="s">
        <v>587</v>
      </c>
      <c r="H408" s="42">
        <v>1067.22</v>
      </c>
      <c r="I408" s="7">
        <f>IFERROR(VLOOKUP(C408,DATA!A:I,7,0),"")</f>
        <v>8188.47</v>
      </c>
    </row>
    <row r="409" spans="1:9">
      <c r="A409">
        <v>407</v>
      </c>
      <c r="B409" s="4">
        <v>44547</v>
      </c>
      <c r="C409" t="s">
        <v>100</v>
      </c>
      <c r="E409" t="s">
        <v>105</v>
      </c>
      <c r="F409" s="45" t="s">
        <v>588</v>
      </c>
      <c r="H409" s="42">
        <v>933.95</v>
      </c>
      <c r="I409" s="7">
        <f>IFERROR(VLOOKUP(C409,DATA!A:I,7,0),"")</f>
        <v>12153.130000000001</v>
      </c>
    </row>
    <row r="410" spans="1:9">
      <c r="A410">
        <v>408</v>
      </c>
      <c r="B410" s="4">
        <v>44547</v>
      </c>
      <c r="C410" t="s">
        <v>62</v>
      </c>
      <c r="E410" t="s">
        <v>105</v>
      </c>
      <c r="F410" s="45" t="s">
        <v>589</v>
      </c>
      <c r="H410" s="42">
        <v>1020.02</v>
      </c>
      <c r="I410" s="7">
        <f>IFERROR(VLOOKUP(C410,DATA!A:I,7,0),"")</f>
        <v>6918.54</v>
      </c>
    </row>
    <row r="411" spans="1:9">
      <c r="A411">
        <v>409</v>
      </c>
      <c r="B411" s="4">
        <v>44547</v>
      </c>
      <c r="C411" t="s">
        <v>53</v>
      </c>
      <c r="E411" t="s">
        <v>105</v>
      </c>
      <c r="F411" s="45" t="s">
        <v>590</v>
      </c>
      <c r="H411" s="42">
        <v>536.22</v>
      </c>
      <c r="I411" s="7">
        <f>IFERROR(VLOOKUP(C411,DATA!A:I,7,0),"")</f>
        <v>38142.03</v>
      </c>
    </row>
    <row r="412" spans="1:9">
      <c r="A412">
        <v>410</v>
      </c>
      <c r="B412" s="4">
        <v>44547</v>
      </c>
      <c r="C412" t="s">
        <v>53</v>
      </c>
      <c r="E412" t="s">
        <v>105</v>
      </c>
      <c r="F412" s="45" t="s">
        <v>591</v>
      </c>
      <c r="H412" s="42">
        <v>1059.1500000000001</v>
      </c>
      <c r="I412" s="7">
        <f>IFERROR(VLOOKUP(C412,DATA!A:I,7,0),"")</f>
        <v>38142.03</v>
      </c>
    </row>
    <row r="413" spans="1:9">
      <c r="A413">
        <v>411</v>
      </c>
      <c r="B413" s="4">
        <v>44547</v>
      </c>
      <c r="C413" t="s">
        <v>73</v>
      </c>
      <c r="E413" t="s">
        <v>105</v>
      </c>
      <c r="F413" s="45" t="s">
        <v>592</v>
      </c>
      <c r="H413" s="42">
        <v>400.86</v>
      </c>
      <c r="I413" s="7">
        <f>IFERROR(VLOOKUP(C413,DATA!A:I,7,0),"")</f>
        <v>55007.87</v>
      </c>
    </row>
    <row r="414" spans="1:9">
      <c r="A414">
        <v>412</v>
      </c>
      <c r="B414" s="4">
        <v>44547</v>
      </c>
      <c r="C414" t="s">
        <v>73</v>
      </c>
      <c r="E414" t="s">
        <v>105</v>
      </c>
      <c r="F414" s="45" t="s">
        <v>592</v>
      </c>
      <c r="H414" s="42">
        <v>421.68</v>
      </c>
      <c r="I414" s="7">
        <f>IFERROR(VLOOKUP(C414,DATA!A:I,7,0),"")</f>
        <v>55007.87</v>
      </c>
    </row>
    <row r="415" spans="1:9">
      <c r="A415">
        <v>413</v>
      </c>
      <c r="B415" s="4">
        <v>44547</v>
      </c>
      <c r="C415" t="s">
        <v>73</v>
      </c>
      <c r="E415" t="s">
        <v>105</v>
      </c>
      <c r="F415" s="45" t="s">
        <v>592</v>
      </c>
      <c r="H415" s="42">
        <v>67.680000000000007</v>
      </c>
      <c r="I415" s="7">
        <f>IFERROR(VLOOKUP(C415,DATA!A:I,7,0),"")</f>
        <v>55007.87</v>
      </c>
    </row>
    <row r="416" spans="1:9">
      <c r="A416">
        <v>414</v>
      </c>
      <c r="B416" s="4">
        <v>44547</v>
      </c>
      <c r="C416" t="s">
        <v>73</v>
      </c>
      <c r="E416" t="s">
        <v>105</v>
      </c>
      <c r="F416" s="45" t="s">
        <v>236</v>
      </c>
      <c r="H416" s="42">
        <v>67.680000000000007</v>
      </c>
      <c r="I416" s="7">
        <f>IFERROR(VLOOKUP(C416,DATA!A:I,7,0),"")</f>
        <v>55007.87</v>
      </c>
    </row>
    <row r="417" spans="1:9">
      <c r="A417">
        <v>415</v>
      </c>
      <c r="B417" s="4">
        <v>44547</v>
      </c>
      <c r="C417" t="s">
        <v>66</v>
      </c>
      <c r="E417" t="s">
        <v>104</v>
      </c>
      <c r="F417" s="45" t="s">
        <v>593</v>
      </c>
      <c r="H417" s="42">
        <v>8287.58</v>
      </c>
      <c r="I417" s="7">
        <f>IFERROR(VLOOKUP(C417,DATA!A:I,7,0),"")</f>
        <v>35526.839999999997</v>
      </c>
    </row>
    <row r="418" spans="1:9">
      <c r="A418">
        <v>416</v>
      </c>
      <c r="B418" s="4">
        <v>44547</v>
      </c>
      <c r="C418" t="s">
        <v>66</v>
      </c>
      <c r="E418" t="s">
        <v>104</v>
      </c>
      <c r="F418" s="45" t="s">
        <v>594</v>
      </c>
      <c r="H418" s="42">
        <v>8300.25</v>
      </c>
      <c r="I418" s="7">
        <f>IFERROR(VLOOKUP(C418,DATA!A:I,7,0),"")</f>
        <v>35526.839999999997</v>
      </c>
    </row>
    <row r="419" spans="1:9">
      <c r="A419">
        <v>417</v>
      </c>
      <c r="B419" s="4">
        <v>44547</v>
      </c>
      <c r="C419" t="s">
        <v>66</v>
      </c>
      <c r="E419" t="s">
        <v>104</v>
      </c>
      <c r="F419" s="45" t="s">
        <v>595</v>
      </c>
      <c r="H419" s="42">
        <v>13645.38</v>
      </c>
      <c r="I419" s="7">
        <f>IFERROR(VLOOKUP(C419,DATA!A:I,7,0),"")</f>
        <v>35526.839999999997</v>
      </c>
    </row>
    <row r="420" spans="1:9">
      <c r="A420">
        <v>418</v>
      </c>
      <c r="B420" s="4">
        <v>44547</v>
      </c>
      <c r="C420" t="s">
        <v>47</v>
      </c>
      <c r="E420" t="s">
        <v>104</v>
      </c>
      <c r="F420" s="45" t="s">
        <v>596</v>
      </c>
      <c r="H420" s="42">
        <v>9815.92</v>
      </c>
      <c r="I420" s="7">
        <f>IFERROR(VLOOKUP(C420,DATA!A:I,7,0),"")</f>
        <v>28312.400000000001</v>
      </c>
    </row>
    <row r="421" spans="1:9">
      <c r="A421">
        <v>419</v>
      </c>
      <c r="B421" s="4">
        <v>44547</v>
      </c>
      <c r="C421" t="s">
        <v>100</v>
      </c>
      <c r="E421" t="s">
        <v>103</v>
      </c>
      <c r="F421" s="45" t="s">
        <v>588</v>
      </c>
      <c r="H421" s="42">
        <v>4631.54</v>
      </c>
      <c r="I421" s="7">
        <f>IFERROR(VLOOKUP(C421,DATA!A:I,7,0),"")</f>
        <v>12153.130000000001</v>
      </c>
    </row>
    <row r="422" spans="1:9">
      <c r="A422">
        <v>420</v>
      </c>
      <c r="B422" s="4">
        <v>44547</v>
      </c>
      <c r="C422" t="s">
        <v>124</v>
      </c>
      <c r="E422" t="s">
        <v>103</v>
      </c>
      <c r="F422" s="45" t="s">
        <v>597</v>
      </c>
      <c r="H422" s="42">
        <v>1211.31</v>
      </c>
      <c r="I422" s="7">
        <f>IFERROR(VLOOKUP(C422,DATA!A:I,7,0),"")</f>
        <v>33480.06</v>
      </c>
    </row>
    <row r="423" spans="1:9">
      <c r="A423">
        <v>421</v>
      </c>
      <c r="B423" s="4">
        <v>44547</v>
      </c>
      <c r="C423" t="s">
        <v>39</v>
      </c>
      <c r="E423" t="s">
        <v>103</v>
      </c>
      <c r="F423" s="45" t="s">
        <v>598</v>
      </c>
      <c r="H423" s="42">
        <v>2212.2199999999998</v>
      </c>
      <c r="I423" s="7">
        <f>IFERROR(VLOOKUP(C423,DATA!A:I,7,0),"")</f>
        <v>9234.9599999999991</v>
      </c>
    </row>
    <row r="424" spans="1:9">
      <c r="A424">
        <v>422</v>
      </c>
      <c r="B424" s="4">
        <v>44547</v>
      </c>
      <c r="C424" t="s">
        <v>100</v>
      </c>
      <c r="E424" t="s">
        <v>103</v>
      </c>
      <c r="F424" s="45" t="s">
        <v>595</v>
      </c>
      <c r="H424" s="42">
        <v>2594.7800000000002</v>
      </c>
      <c r="I424" s="7">
        <f>IFERROR(VLOOKUP(C424,DATA!A:I,7,0),"")</f>
        <v>12153.130000000001</v>
      </c>
    </row>
    <row r="425" spans="1:9">
      <c r="A425">
        <v>423</v>
      </c>
      <c r="B425" s="4">
        <v>44547</v>
      </c>
      <c r="C425" t="s">
        <v>66</v>
      </c>
      <c r="E425" t="s">
        <v>103</v>
      </c>
      <c r="F425" s="45" t="s">
        <v>595</v>
      </c>
      <c r="H425" s="42">
        <v>1046.46</v>
      </c>
      <c r="I425" s="7">
        <f>IFERROR(VLOOKUP(C425,DATA!A:I,7,0),"")</f>
        <v>35526.839999999997</v>
      </c>
    </row>
    <row r="426" spans="1:9">
      <c r="A426">
        <v>424</v>
      </c>
      <c r="B426" s="4">
        <v>44547</v>
      </c>
      <c r="C426" t="s">
        <v>66</v>
      </c>
      <c r="E426" t="s">
        <v>103</v>
      </c>
      <c r="F426" s="45" t="s">
        <v>599</v>
      </c>
      <c r="H426" s="42">
        <v>990.61</v>
      </c>
      <c r="I426" s="7">
        <f>IFERROR(VLOOKUP(C426,DATA!A:I,7,0),"")</f>
        <v>35526.839999999997</v>
      </c>
    </row>
    <row r="427" spans="1:9">
      <c r="A427">
        <v>425</v>
      </c>
      <c r="B427" s="4">
        <v>44547</v>
      </c>
      <c r="C427" t="s">
        <v>71</v>
      </c>
      <c r="E427" t="s">
        <v>103</v>
      </c>
      <c r="F427" s="45" t="s">
        <v>600</v>
      </c>
      <c r="H427" s="42">
        <v>1803.59</v>
      </c>
      <c r="I427" s="7">
        <f>IFERROR(VLOOKUP(C427,DATA!A:I,7,0),"")</f>
        <v>4575.59</v>
      </c>
    </row>
    <row r="428" spans="1:9">
      <c r="A428">
        <v>426</v>
      </c>
      <c r="B428" s="4">
        <v>44547</v>
      </c>
      <c r="C428" t="s">
        <v>47</v>
      </c>
      <c r="E428" t="s">
        <v>103</v>
      </c>
      <c r="F428" s="45" t="s">
        <v>601</v>
      </c>
      <c r="H428" s="42">
        <v>497.98</v>
      </c>
      <c r="I428" s="7">
        <f>IFERROR(VLOOKUP(C428,DATA!A:I,7,0),"")</f>
        <v>28312.400000000001</v>
      </c>
    </row>
    <row r="429" spans="1:9">
      <c r="A429">
        <v>427</v>
      </c>
      <c r="B429" s="4">
        <v>44547</v>
      </c>
      <c r="C429" t="s">
        <v>47</v>
      </c>
      <c r="E429" t="s">
        <v>103</v>
      </c>
      <c r="F429" s="45" t="s">
        <v>602</v>
      </c>
      <c r="H429" s="42">
        <v>652.24</v>
      </c>
      <c r="I429" s="7">
        <f>IFERROR(VLOOKUP(C429,DATA!A:I,7,0),"")</f>
        <v>28312.400000000001</v>
      </c>
    </row>
    <row r="430" spans="1:9">
      <c r="A430">
        <v>428</v>
      </c>
      <c r="B430" s="4">
        <v>44547</v>
      </c>
      <c r="C430" t="s">
        <v>47</v>
      </c>
      <c r="E430" t="s">
        <v>103</v>
      </c>
      <c r="F430" s="45" t="s">
        <v>603</v>
      </c>
      <c r="H430" s="42">
        <v>1211.05</v>
      </c>
      <c r="I430" s="7">
        <f>IFERROR(VLOOKUP(C430,DATA!A:I,7,0),"")</f>
        <v>28312.400000000001</v>
      </c>
    </row>
    <row r="431" spans="1:9">
      <c r="A431">
        <v>429</v>
      </c>
      <c r="B431" s="4">
        <v>44547</v>
      </c>
      <c r="C431" t="s">
        <v>47</v>
      </c>
      <c r="E431" t="s">
        <v>103</v>
      </c>
      <c r="F431" s="45" t="s">
        <v>604</v>
      </c>
      <c r="H431" s="42">
        <v>1096.56</v>
      </c>
      <c r="I431" s="7">
        <f>IFERROR(VLOOKUP(C431,DATA!A:I,7,0),"")</f>
        <v>28312.400000000001</v>
      </c>
    </row>
    <row r="432" spans="1:9">
      <c r="A432">
        <v>430</v>
      </c>
      <c r="B432" s="4">
        <v>44547</v>
      </c>
      <c r="C432" t="s">
        <v>47</v>
      </c>
      <c r="E432" t="s">
        <v>103</v>
      </c>
      <c r="F432" s="45" t="s">
        <v>605</v>
      </c>
      <c r="H432" s="42">
        <v>584.32000000000005</v>
      </c>
      <c r="I432" s="7">
        <f>IFERROR(VLOOKUP(C432,DATA!A:I,7,0),"")</f>
        <v>28312.400000000001</v>
      </c>
    </row>
    <row r="433" spans="1:9">
      <c r="A433">
        <v>431</v>
      </c>
      <c r="B433" s="4">
        <v>44547</v>
      </c>
      <c r="C433" t="s">
        <v>47</v>
      </c>
      <c r="E433" t="s">
        <v>103</v>
      </c>
      <c r="F433" s="45" t="s">
        <v>606</v>
      </c>
      <c r="H433" s="42">
        <v>495.27</v>
      </c>
      <c r="I433" s="7">
        <f>IFERROR(VLOOKUP(C433,DATA!A:I,7,0),"")</f>
        <v>28312.400000000001</v>
      </c>
    </row>
    <row r="434" spans="1:9">
      <c r="A434">
        <v>432</v>
      </c>
      <c r="B434" s="4">
        <v>44547</v>
      </c>
      <c r="C434" t="s">
        <v>47</v>
      </c>
      <c r="E434" t="s">
        <v>103</v>
      </c>
      <c r="F434" s="45" t="s">
        <v>607</v>
      </c>
      <c r="H434" s="42">
        <v>720.1</v>
      </c>
      <c r="I434" s="7">
        <f>IFERROR(VLOOKUP(C434,DATA!A:I,7,0),"")</f>
        <v>28312.400000000001</v>
      </c>
    </row>
    <row r="435" spans="1:9">
      <c r="A435">
        <v>433</v>
      </c>
      <c r="B435" s="4">
        <v>44547</v>
      </c>
      <c r="C435" t="s">
        <v>47</v>
      </c>
      <c r="E435" t="s">
        <v>103</v>
      </c>
      <c r="F435" s="45" t="s">
        <v>608</v>
      </c>
      <c r="H435" s="42">
        <v>1019.51</v>
      </c>
      <c r="I435" s="7">
        <f>IFERROR(VLOOKUP(C435,DATA!A:I,7,0),"")</f>
        <v>28312.400000000001</v>
      </c>
    </row>
    <row r="436" spans="1:9">
      <c r="A436">
        <v>434</v>
      </c>
      <c r="B436" s="4">
        <v>44547</v>
      </c>
      <c r="C436" t="s">
        <v>47</v>
      </c>
      <c r="E436" t="s">
        <v>103</v>
      </c>
      <c r="F436" s="45" t="s">
        <v>609</v>
      </c>
      <c r="H436" s="42">
        <v>1096.56</v>
      </c>
      <c r="I436" s="7">
        <f>IFERROR(VLOOKUP(C436,DATA!A:I,7,0),"")</f>
        <v>28312.400000000001</v>
      </c>
    </row>
    <row r="437" spans="1:9">
      <c r="A437">
        <v>435</v>
      </c>
      <c r="B437" s="4">
        <v>44547</v>
      </c>
      <c r="C437" t="s">
        <v>47</v>
      </c>
      <c r="E437" t="s">
        <v>103</v>
      </c>
      <c r="F437" s="45" t="s">
        <v>610</v>
      </c>
      <c r="H437" s="42">
        <v>1781.64</v>
      </c>
      <c r="I437" s="7">
        <f>IFERROR(VLOOKUP(C437,DATA!A:I,7,0),"")</f>
        <v>28312.400000000001</v>
      </c>
    </row>
    <row r="438" spans="1:9">
      <c r="A438">
        <v>436</v>
      </c>
      <c r="B438" s="4">
        <v>44547</v>
      </c>
      <c r="C438" t="s">
        <v>47</v>
      </c>
      <c r="E438" t="s">
        <v>103</v>
      </c>
      <c r="F438" s="45" t="s">
        <v>611</v>
      </c>
      <c r="H438" s="42">
        <v>1693.99</v>
      </c>
      <c r="I438" s="7">
        <f>IFERROR(VLOOKUP(C438,DATA!A:I,7,0),"")</f>
        <v>28312.400000000001</v>
      </c>
    </row>
    <row r="439" spans="1:9">
      <c r="A439">
        <v>437</v>
      </c>
      <c r="B439" s="4">
        <v>44547</v>
      </c>
      <c r="C439" t="s">
        <v>47</v>
      </c>
      <c r="E439" t="s">
        <v>103</v>
      </c>
      <c r="F439" s="45" t="s">
        <v>612</v>
      </c>
      <c r="H439" s="42">
        <v>399.86</v>
      </c>
      <c r="I439" s="7">
        <f>IFERROR(VLOOKUP(C439,DATA!A:I,7,0),"")</f>
        <v>28312.400000000001</v>
      </c>
    </row>
    <row r="440" spans="1:9">
      <c r="A440">
        <v>438</v>
      </c>
      <c r="B440" s="4">
        <v>44547</v>
      </c>
      <c r="C440" t="s">
        <v>47</v>
      </c>
      <c r="E440" t="s">
        <v>103</v>
      </c>
      <c r="F440" s="45" t="s">
        <v>613</v>
      </c>
      <c r="H440" s="42">
        <v>652.67999999999995</v>
      </c>
      <c r="I440" s="7">
        <f>IFERROR(VLOOKUP(C440,DATA!A:I,7,0),"")</f>
        <v>28312.400000000001</v>
      </c>
    </row>
    <row r="441" spans="1:9">
      <c r="A441">
        <v>439</v>
      </c>
      <c r="B441" s="4">
        <v>44547</v>
      </c>
      <c r="C441" t="s">
        <v>100</v>
      </c>
      <c r="E441" t="s">
        <v>103</v>
      </c>
      <c r="F441" s="45" t="s">
        <v>614</v>
      </c>
      <c r="H441" s="42">
        <v>1996.43</v>
      </c>
      <c r="I441" s="7">
        <f>IFERROR(VLOOKUP(C441,DATA!A:I,7,0),"")</f>
        <v>12153.130000000001</v>
      </c>
    </row>
    <row r="442" spans="1:9">
      <c r="A442">
        <v>440</v>
      </c>
      <c r="B442" s="4">
        <v>44547</v>
      </c>
      <c r="C442" t="s">
        <v>100</v>
      </c>
      <c r="E442" t="s">
        <v>103</v>
      </c>
      <c r="F442" s="45" t="s">
        <v>615</v>
      </c>
      <c r="H442" s="42">
        <v>1996.43</v>
      </c>
      <c r="I442" s="7">
        <f>IFERROR(VLOOKUP(C442,DATA!A:I,7,0),"")</f>
        <v>12153.130000000001</v>
      </c>
    </row>
    <row r="443" spans="1:9">
      <c r="A443">
        <v>441</v>
      </c>
      <c r="B443" s="4">
        <v>44547</v>
      </c>
      <c r="C443" t="s">
        <v>47</v>
      </c>
      <c r="E443" t="s">
        <v>103</v>
      </c>
      <c r="F443" s="45" t="s">
        <v>616</v>
      </c>
      <c r="H443" s="42">
        <v>1218.7</v>
      </c>
      <c r="I443" s="7">
        <f>IFERROR(VLOOKUP(C443,DATA!A:I,7,0),"")</f>
        <v>28312.400000000001</v>
      </c>
    </row>
    <row r="444" spans="1:9">
      <c r="A444">
        <v>442</v>
      </c>
      <c r="B444" s="4">
        <v>44547</v>
      </c>
      <c r="C444" t="s">
        <v>47</v>
      </c>
      <c r="E444" t="s">
        <v>103</v>
      </c>
      <c r="F444" s="45" t="s">
        <v>617</v>
      </c>
      <c r="H444" s="42">
        <v>1822.6</v>
      </c>
      <c r="I444" s="7">
        <f>IFERROR(VLOOKUP(C444,DATA!A:I,7,0),"")</f>
        <v>28312.400000000001</v>
      </c>
    </row>
    <row r="445" spans="1:9">
      <c r="A445">
        <v>443</v>
      </c>
      <c r="B445" s="4">
        <v>44547</v>
      </c>
      <c r="C445" t="s">
        <v>47</v>
      </c>
      <c r="E445" t="s">
        <v>103</v>
      </c>
      <c r="F445" s="45" t="s">
        <v>618</v>
      </c>
      <c r="H445" s="42">
        <v>1659.17</v>
      </c>
      <c r="I445" s="7">
        <f>IFERROR(VLOOKUP(C445,DATA!A:I,7,0),"")</f>
        <v>28312.400000000001</v>
      </c>
    </row>
    <row r="446" spans="1:9">
      <c r="A446">
        <v>444</v>
      </c>
      <c r="B446" s="4">
        <v>44547</v>
      </c>
      <c r="C446" t="s">
        <v>62</v>
      </c>
      <c r="E446" t="s">
        <v>103</v>
      </c>
      <c r="F446" s="45" t="s">
        <v>589</v>
      </c>
      <c r="H446" s="42">
        <v>1718.75</v>
      </c>
      <c r="I446" s="7" t="str">
        <f>IFERROR(VLOOKUP(#REF!,DATA!A:I,7,0),"")</f>
        <v/>
      </c>
    </row>
    <row r="447" spans="1:9">
      <c r="A447">
        <v>445</v>
      </c>
      <c r="B447" s="4">
        <v>44547</v>
      </c>
      <c r="C447" t="s">
        <v>47</v>
      </c>
      <c r="E447" t="s">
        <v>103</v>
      </c>
      <c r="F447" s="45" t="s">
        <v>619</v>
      </c>
      <c r="H447" s="42">
        <v>971.37</v>
      </c>
      <c r="I447" s="7">
        <f>IFERROR(VLOOKUP(C446,DATA!A:I,7,0),"")</f>
        <v>6918.54</v>
      </c>
    </row>
    <row r="448" spans="1:9">
      <c r="A448">
        <v>446</v>
      </c>
      <c r="B448" s="4">
        <v>44547</v>
      </c>
      <c r="C448" t="s">
        <v>47</v>
      </c>
      <c r="E448" t="s">
        <v>103</v>
      </c>
      <c r="F448" s="45" t="s">
        <v>620</v>
      </c>
      <c r="H448" s="42">
        <v>290.64</v>
      </c>
      <c r="I448" s="7">
        <f>IFERROR(VLOOKUP(C447,DATA!A:I,7,0),"")</f>
        <v>28312.400000000001</v>
      </c>
    </row>
    <row r="449" spans="1:9">
      <c r="A449">
        <v>447</v>
      </c>
      <c r="B449" s="4">
        <v>44547</v>
      </c>
      <c r="C449" t="s">
        <v>47</v>
      </c>
      <c r="E449" t="s">
        <v>103</v>
      </c>
      <c r="F449" s="45" t="s">
        <v>621</v>
      </c>
      <c r="H449" s="42">
        <v>632.24</v>
      </c>
      <c r="I449" s="7">
        <f>IFERROR(VLOOKUP(C448,DATA!A:I,7,0),"")</f>
        <v>28312.400000000001</v>
      </c>
    </row>
    <row r="450" spans="1:9">
      <c r="A450">
        <v>448</v>
      </c>
      <c r="B450" s="4">
        <v>44547</v>
      </c>
      <c r="C450" t="s">
        <v>10</v>
      </c>
      <c r="E450" t="s">
        <v>108</v>
      </c>
      <c r="F450" s="45" t="s">
        <v>622</v>
      </c>
      <c r="H450" s="41">
        <v>743.4</v>
      </c>
      <c r="I450" s="7">
        <f>IFERROR(VLOOKUP(C449,DATA!A:I,7,0),"")</f>
        <v>28312.400000000001</v>
      </c>
    </row>
    <row r="451" spans="1:9">
      <c r="A451">
        <v>449</v>
      </c>
      <c r="B451" s="4">
        <v>44547</v>
      </c>
      <c r="C451" t="s">
        <v>124</v>
      </c>
      <c r="E451" t="s">
        <v>108</v>
      </c>
      <c r="F451" s="45" t="s">
        <v>597</v>
      </c>
      <c r="H451" s="41">
        <v>395.9</v>
      </c>
      <c r="I451" s="7">
        <f>IFERROR(VLOOKUP(C450,DATA!A:I,7,0),"")</f>
        <v>2070.9</v>
      </c>
    </row>
    <row r="452" spans="1:9">
      <c r="A452">
        <v>450</v>
      </c>
      <c r="B452" s="4">
        <v>44547</v>
      </c>
      <c r="C452" t="s">
        <v>42</v>
      </c>
      <c r="E452" t="s">
        <v>115</v>
      </c>
      <c r="F452" s="45" t="s">
        <v>623</v>
      </c>
      <c r="H452" s="42">
        <v>2050</v>
      </c>
      <c r="I452" s="7">
        <f>IFERROR(VLOOKUP(C451,DATA!A:I,7,0),"")</f>
        <v>33480.06</v>
      </c>
    </row>
    <row r="453" spans="1:9">
      <c r="A453">
        <v>451</v>
      </c>
      <c r="B453" s="4">
        <v>44547</v>
      </c>
      <c r="C453" t="s">
        <v>22</v>
      </c>
      <c r="E453" t="s">
        <v>115</v>
      </c>
      <c r="F453" s="45" t="s">
        <v>624</v>
      </c>
      <c r="H453" s="42">
        <v>1315.57</v>
      </c>
      <c r="I453" s="7">
        <f>IFERROR(VLOOKUP(C452,DATA!A:I,7,0),"")</f>
        <v>5350</v>
      </c>
    </row>
    <row r="454" spans="1:9">
      <c r="A454">
        <v>452</v>
      </c>
      <c r="B454" s="4">
        <v>44547</v>
      </c>
      <c r="C454" t="s">
        <v>15</v>
      </c>
      <c r="E454" t="s">
        <v>115</v>
      </c>
      <c r="F454" s="45" t="s">
        <v>625</v>
      </c>
      <c r="H454" s="42">
        <v>688.48</v>
      </c>
      <c r="I454" s="7">
        <f>IFERROR(VLOOKUP(C453,DATA!A:I,7,0),"")</f>
        <v>7192.57</v>
      </c>
    </row>
    <row r="455" spans="1:9">
      <c r="A455">
        <v>453</v>
      </c>
      <c r="B455" s="4">
        <v>44547</v>
      </c>
      <c r="C455" t="s">
        <v>17</v>
      </c>
      <c r="E455" t="s">
        <v>115</v>
      </c>
      <c r="F455" s="45" t="s">
        <v>341</v>
      </c>
      <c r="H455" s="42">
        <v>359.3</v>
      </c>
      <c r="I455" s="7">
        <f>IFERROR(VLOOKUP(C454,DATA!A:I,7,0),"")</f>
        <v>19176.560000000001</v>
      </c>
    </row>
    <row r="456" spans="1:9">
      <c r="A456">
        <v>454</v>
      </c>
      <c r="B456" s="4">
        <v>44547</v>
      </c>
      <c r="C456" t="s">
        <v>22</v>
      </c>
      <c r="E456" t="s">
        <v>115</v>
      </c>
      <c r="F456" s="45" t="s">
        <v>626</v>
      </c>
      <c r="H456" s="42">
        <v>1682.5</v>
      </c>
      <c r="I456" s="7">
        <f>IFERROR(VLOOKUP(C455,DATA!A:I,7,0),"")</f>
        <v>41945.279999999999</v>
      </c>
    </row>
    <row r="457" spans="1:9">
      <c r="A457">
        <v>455</v>
      </c>
      <c r="B457" s="4">
        <v>44547</v>
      </c>
      <c r="C457" t="s">
        <v>43</v>
      </c>
      <c r="E457" t="s">
        <v>115</v>
      </c>
      <c r="F457" s="45" t="s">
        <v>627</v>
      </c>
      <c r="H457" s="42">
        <v>1000</v>
      </c>
      <c r="I457" s="7">
        <f>IFERROR(VLOOKUP(C456,DATA!A:I,7,0),"")</f>
        <v>7192.57</v>
      </c>
    </row>
    <row r="458" spans="1:9">
      <c r="A458">
        <v>456</v>
      </c>
      <c r="B458" s="4">
        <v>44547</v>
      </c>
      <c r="C458" t="s">
        <v>82</v>
      </c>
      <c r="E458" t="s">
        <v>115</v>
      </c>
      <c r="F458" s="45" t="s">
        <v>628</v>
      </c>
      <c r="H458" s="42">
        <v>120</v>
      </c>
      <c r="I458" s="7">
        <f>IFERROR(VLOOKUP(C457,DATA!A:I,7,0),"")</f>
        <v>26000</v>
      </c>
    </row>
    <row r="459" spans="1:9">
      <c r="A459">
        <v>457</v>
      </c>
      <c r="B459" s="4">
        <v>44547</v>
      </c>
      <c r="C459" t="s">
        <v>18</v>
      </c>
      <c r="E459" t="s">
        <v>115</v>
      </c>
      <c r="F459" s="45" t="s">
        <v>629</v>
      </c>
      <c r="H459" s="42">
        <v>105</v>
      </c>
      <c r="I459" s="7">
        <f>IFERROR(VLOOKUP(C458,DATA!A:I,7,0),"")</f>
        <v>19419</v>
      </c>
    </row>
    <row r="460" spans="1:9">
      <c r="A460">
        <v>458</v>
      </c>
      <c r="B460" s="4">
        <v>44547</v>
      </c>
      <c r="C460" t="s">
        <v>18</v>
      </c>
      <c r="E460" t="s">
        <v>115</v>
      </c>
      <c r="F460" s="45" t="s">
        <v>630</v>
      </c>
      <c r="H460" s="42">
        <v>157</v>
      </c>
      <c r="I460" s="7">
        <f>IFERROR(VLOOKUP(C459,DATA!A:I,7,0),"")</f>
        <v>31640.55</v>
      </c>
    </row>
    <row r="461" spans="1:9">
      <c r="A461">
        <v>459</v>
      </c>
      <c r="B461" s="4">
        <v>44547</v>
      </c>
      <c r="C461" t="s">
        <v>18</v>
      </c>
      <c r="E461" t="s">
        <v>115</v>
      </c>
      <c r="F461" s="45" t="s">
        <v>631</v>
      </c>
      <c r="H461" s="42">
        <v>157</v>
      </c>
      <c r="I461" s="7">
        <f>IFERROR(VLOOKUP(C460,DATA!A:I,7,0),"")</f>
        <v>31640.55</v>
      </c>
    </row>
    <row r="462" spans="1:9">
      <c r="A462">
        <v>460</v>
      </c>
      <c r="B462" s="4">
        <v>44547</v>
      </c>
      <c r="C462" t="s">
        <v>18</v>
      </c>
      <c r="E462" t="s">
        <v>115</v>
      </c>
      <c r="F462" s="45" t="s">
        <v>632</v>
      </c>
      <c r="H462" s="42">
        <v>175</v>
      </c>
      <c r="I462" s="7">
        <f>IFERROR(VLOOKUP(C461,DATA!A:I,7,0),"")</f>
        <v>31640.55</v>
      </c>
    </row>
    <row r="463" spans="1:9">
      <c r="A463">
        <v>461</v>
      </c>
      <c r="B463" s="4">
        <v>44547</v>
      </c>
      <c r="C463" t="s">
        <v>18</v>
      </c>
      <c r="E463" t="s">
        <v>115</v>
      </c>
      <c r="F463" s="45" t="s">
        <v>633</v>
      </c>
      <c r="H463" s="42">
        <v>175</v>
      </c>
      <c r="I463" s="7">
        <f>IFERROR(VLOOKUP(C462,DATA!A:I,7,0),"")</f>
        <v>31640.55</v>
      </c>
    </row>
    <row r="464" spans="1:9">
      <c r="A464">
        <v>462</v>
      </c>
      <c r="B464" s="4">
        <v>44547</v>
      </c>
      <c r="C464" t="s">
        <v>18</v>
      </c>
      <c r="E464" t="s">
        <v>115</v>
      </c>
      <c r="F464" s="45" t="s">
        <v>634</v>
      </c>
      <c r="H464" s="42">
        <v>175</v>
      </c>
      <c r="I464" s="7">
        <f>IFERROR(VLOOKUP(C463,DATA!A:I,7,0),"")</f>
        <v>31640.55</v>
      </c>
    </row>
    <row r="465" spans="1:9">
      <c r="A465">
        <v>463</v>
      </c>
      <c r="B465" s="4">
        <v>44547</v>
      </c>
      <c r="C465" t="s">
        <v>18</v>
      </c>
      <c r="E465" t="s">
        <v>115</v>
      </c>
      <c r="F465" s="45" t="s">
        <v>635</v>
      </c>
      <c r="H465" s="42">
        <v>94</v>
      </c>
      <c r="I465" s="7">
        <f>IFERROR(VLOOKUP(C464,DATA!A:I,7,0),"")</f>
        <v>31640.55</v>
      </c>
    </row>
    <row r="466" spans="1:9">
      <c r="A466">
        <v>464</v>
      </c>
      <c r="B466" s="4">
        <v>44547</v>
      </c>
      <c r="C466" t="s">
        <v>18</v>
      </c>
      <c r="E466" t="s">
        <v>115</v>
      </c>
      <c r="F466" s="45" t="s">
        <v>521</v>
      </c>
      <c r="H466" s="42">
        <v>157</v>
      </c>
      <c r="I466" s="7">
        <f>IFERROR(VLOOKUP(C465,DATA!A:I,7,0),"")</f>
        <v>31640.55</v>
      </c>
    </row>
    <row r="467" spans="1:9">
      <c r="A467">
        <v>465</v>
      </c>
      <c r="B467" s="4">
        <v>44547</v>
      </c>
      <c r="C467" t="s">
        <v>18</v>
      </c>
      <c r="E467" t="s">
        <v>115</v>
      </c>
      <c r="F467" s="45" t="s">
        <v>632</v>
      </c>
      <c r="H467" s="42">
        <v>230</v>
      </c>
      <c r="I467" s="7">
        <f>IFERROR(VLOOKUP(C466,DATA!A:I,7,0),"")</f>
        <v>31640.55</v>
      </c>
    </row>
    <row r="468" spans="1:9">
      <c r="A468">
        <v>466</v>
      </c>
      <c r="B468" s="4">
        <v>44547</v>
      </c>
      <c r="C468" t="s">
        <v>18</v>
      </c>
      <c r="E468" t="s">
        <v>115</v>
      </c>
      <c r="F468" s="45" t="s">
        <v>635</v>
      </c>
      <c r="H468" s="42">
        <v>115</v>
      </c>
      <c r="I468" s="7">
        <f>IFERROR(VLOOKUP(C467,DATA!A:I,7,0),"")</f>
        <v>31640.55</v>
      </c>
    </row>
    <row r="469" spans="1:9">
      <c r="A469">
        <v>467</v>
      </c>
      <c r="B469" s="4">
        <v>44547</v>
      </c>
      <c r="C469" t="s">
        <v>25</v>
      </c>
      <c r="E469" t="s">
        <v>115</v>
      </c>
      <c r="F469" s="45" t="s">
        <v>636</v>
      </c>
      <c r="H469" s="42">
        <v>185</v>
      </c>
      <c r="I469" s="7">
        <f>IFERROR(VLOOKUP(C468,DATA!A:I,7,0),"")</f>
        <v>31640.55</v>
      </c>
    </row>
    <row r="470" spans="1:9">
      <c r="A470">
        <v>468</v>
      </c>
      <c r="B470" s="4">
        <v>44547</v>
      </c>
      <c r="C470" t="s">
        <v>62</v>
      </c>
      <c r="E470" t="s">
        <v>115</v>
      </c>
      <c r="F470" s="45" t="s">
        <v>344</v>
      </c>
      <c r="H470" s="42">
        <v>953</v>
      </c>
      <c r="I470" s="7">
        <f>IFERROR(VLOOKUP(C469,DATA!A:I,7,0),"")</f>
        <v>3249.07</v>
      </c>
    </row>
    <row r="471" spans="1:9">
      <c r="A471">
        <v>469</v>
      </c>
      <c r="B471" s="4">
        <v>44547</v>
      </c>
      <c r="C471" t="s">
        <v>18</v>
      </c>
      <c r="E471" t="s">
        <v>115</v>
      </c>
      <c r="F471" s="45" t="s">
        <v>634</v>
      </c>
      <c r="H471" s="42">
        <v>35</v>
      </c>
      <c r="I471" s="7">
        <f>IFERROR(VLOOKUP(C470,DATA!A:I,7,0),"")</f>
        <v>6918.54</v>
      </c>
    </row>
    <row r="472" spans="1:9">
      <c r="A472">
        <v>470</v>
      </c>
      <c r="B472" s="4">
        <v>44547</v>
      </c>
      <c r="C472" t="s">
        <v>20</v>
      </c>
      <c r="E472" t="s">
        <v>115</v>
      </c>
      <c r="F472" s="45" t="s">
        <v>637</v>
      </c>
      <c r="H472" s="42">
        <v>850</v>
      </c>
      <c r="I472" s="7">
        <f>IFERROR(VLOOKUP(C471,DATA!A:I,7,0),"")</f>
        <v>31640.55</v>
      </c>
    </row>
    <row r="473" spans="1:9">
      <c r="A473">
        <v>471</v>
      </c>
      <c r="B473" s="4">
        <v>44547</v>
      </c>
      <c r="C473" t="s">
        <v>20</v>
      </c>
      <c r="E473" t="s">
        <v>115</v>
      </c>
      <c r="F473" s="45" t="s">
        <v>638</v>
      </c>
      <c r="H473" s="42">
        <v>1000</v>
      </c>
      <c r="I473" s="7">
        <f>IFERROR(VLOOKUP(C472,DATA!A:I,7,0),"")</f>
        <v>35587.089999999997</v>
      </c>
    </row>
    <row r="474" spans="1:9">
      <c r="A474">
        <v>472</v>
      </c>
      <c r="B474" s="4">
        <v>44547</v>
      </c>
      <c r="C474" t="s">
        <v>62</v>
      </c>
      <c r="E474" t="s">
        <v>115</v>
      </c>
      <c r="F474" s="45" t="s">
        <v>639</v>
      </c>
      <c r="H474" s="42">
        <v>116</v>
      </c>
      <c r="I474" s="7">
        <f>IFERROR(VLOOKUP(C473,DATA!A:I,7,0),"")</f>
        <v>35587.089999999997</v>
      </c>
    </row>
    <row r="475" spans="1:9">
      <c r="A475">
        <v>473</v>
      </c>
      <c r="B475" s="4">
        <v>44547</v>
      </c>
      <c r="C475" t="s">
        <v>55</v>
      </c>
      <c r="E475" t="s">
        <v>115</v>
      </c>
      <c r="F475" s="45" t="s">
        <v>640</v>
      </c>
      <c r="H475" s="42">
        <v>287.5</v>
      </c>
      <c r="I475" s="7">
        <f>IFERROR(VLOOKUP(C474,DATA!A:I,7,0),"")</f>
        <v>6918.54</v>
      </c>
    </row>
    <row r="476" spans="1:9">
      <c r="A476">
        <v>474</v>
      </c>
      <c r="B476" s="4">
        <v>44547</v>
      </c>
      <c r="C476" t="s">
        <v>53</v>
      </c>
      <c r="E476" t="s">
        <v>115</v>
      </c>
      <c r="F476" s="45" t="s">
        <v>641</v>
      </c>
      <c r="H476" s="42">
        <v>796.5</v>
      </c>
      <c r="I476" s="7">
        <f>IFERROR(VLOOKUP(C475,DATA!A:I,7,0),"")</f>
        <v>34049.199999999997</v>
      </c>
    </row>
    <row r="477" spans="1:9">
      <c r="A477">
        <v>475</v>
      </c>
      <c r="B477" s="4">
        <v>44547</v>
      </c>
      <c r="C477" t="s">
        <v>20</v>
      </c>
      <c r="E477" t="s">
        <v>115</v>
      </c>
      <c r="F477" s="45" t="s">
        <v>642</v>
      </c>
      <c r="H477" s="42">
        <v>1000</v>
      </c>
      <c r="I477" s="7">
        <f>IFERROR(VLOOKUP(C476,DATA!A:I,7,0),"")</f>
        <v>38142.03</v>
      </c>
    </row>
    <row r="478" spans="1:9">
      <c r="A478">
        <v>476</v>
      </c>
      <c r="B478" s="4">
        <v>44547</v>
      </c>
      <c r="C478" t="s">
        <v>20</v>
      </c>
      <c r="E478" t="s">
        <v>115</v>
      </c>
      <c r="F478" s="45" t="s">
        <v>643</v>
      </c>
      <c r="H478" s="42">
        <v>1000</v>
      </c>
      <c r="I478" s="7">
        <f>IFERROR(VLOOKUP(C477,DATA!A:I,7,0),"")</f>
        <v>35587.089999999997</v>
      </c>
    </row>
    <row r="479" spans="1:9">
      <c r="A479">
        <v>477</v>
      </c>
      <c r="B479" s="4">
        <v>44547</v>
      </c>
      <c r="C479" t="s">
        <v>55</v>
      </c>
      <c r="E479" t="s">
        <v>115</v>
      </c>
      <c r="F479" s="45" t="s">
        <v>644</v>
      </c>
      <c r="H479" s="42">
        <v>2633</v>
      </c>
      <c r="I479" s="7">
        <f>IFERROR(VLOOKUP(C478,DATA!A:I,7,0),"")</f>
        <v>35587.089999999997</v>
      </c>
    </row>
    <row r="480" spans="1:9">
      <c r="A480">
        <v>478</v>
      </c>
      <c r="B480" s="4">
        <v>44547</v>
      </c>
      <c r="C480" t="s">
        <v>72</v>
      </c>
      <c r="E480" t="s">
        <v>115</v>
      </c>
      <c r="F480" s="45" t="s">
        <v>645</v>
      </c>
      <c r="H480" s="42">
        <v>1000</v>
      </c>
      <c r="I480" s="7">
        <f>IFERROR(VLOOKUP(C479,DATA!A:I,7,0),"")</f>
        <v>34049.199999999997</v>
      </c>
    </row>
    <row r="481" spans="1:9">
      <c r="A481">
        <v>479</v>
      </c>
      <c r="B481" s="4">
        <v>44547</v>
      </c>
      <c r="C481" t="s">
        <v>62</v>
      </c>
      <c r="E481" t="s">
        <v>115</v>
      </c>
      <c r="F481" s="45" t="s">
        <v>646</v>
      </c>
      <c r="H481" s="42">
        <v>100</v>
      </c>
      <c r="I481" s="7">
        <f>IFERROR(VLOOKUP(C480,DATA!A:I,7,0),"")</f>
        <v>30414.86</v>
      </c>
    </row>
    <row r="482" spans="1:9">
      <c r="A482">
        <v>480</v>
      </c>
      <c r="B482" s="4">
        <v>44547</v>
      </c>
      <c r="C482" t="s">
        <v>72</v>
      </c>
      <c r="E482" t="s">
        <v>115</v>
      </c>
      <c r="F482" s="45" t="s">
        <v>647</v>
      </c>
      <c r="H482" s="42">
        <v>1000</v>
      </c>
      <c r="I482" s="7">
        <f>IFERROR(VLOOKUP(C481,DATA!A:I,7,0),"")</f>
        <v>6918.54</v>
      </c>
    </row>
    <row r="483" spans="1:9">
      <c r="A483">
        <v>481</v>
      </c>
      <c r="B483" s="4">
        <v>44547</v>
      </c>
      <c r="C483" t="s">
        <v>53</v>
      </c>
      <c r="E483" t="s">
        <v>115</v>
      </c>
      <c r="F483" s="45" t="s">
        <v>648</v>
      </c>
      <c r="H483" s="42">
        <v>1150.5</v>
      </c>
      <c r="I483" s="7">
        <f>IFERROR(VLOOKUP(C482,DATA!A:I,7,0),"")</f>
        <v>30414.86</v>
      </c>
    </row>
    <row r="484" spans="1:9">
      <c r="A484">
        <v>482</v>
      </c>
      <c r="B484" s="4">
        <v>44547</v>
      </c>
      <c r="C484" t="s">
        <v>53</v>
      </c>
      <c r="E484" t="s">
        <v>115</v>
      </c>
      <c r="F484" s="45" t="s">
        <v>649</v>
      </c>
      <c r="H484" s="42">
        <v>4159.5</v>
      </c>
      <c r="I484" s="7">
        <f>IFERROR(VLOOKUP(C483,DATA!A:I,7,0),"")</f>
        <v>38142.03</v>
      </c>
    </row>
    <row r="485" spans="1:9">
      <c r="A485">
        <v>483</v>
      </c>
      <c r="B485" s="4">
        <v>44547</v>
      </c>
      <c r="C485" t="s">
        <v>53</v>
      </c>
      <c r="E485" t="s">
        <v>115</v>
      </c>
      <c r="F485" s="45" t="s">
        <v>650</v>
      </c>
      <c r="H485" s="42">
        <v>1504.5</v>
      </c>
      <c r="I485" s="7">
        <f>IFERROR(VLOOKUP(C484,DATA!A:I,7,0),"")</f>
        <v>38142.03</v>
      </c>
    </row>
    <row r="486" spans="1:9">
      <c r="A486">
        <v>484</v>
      </c>
      <c r="B486" s="4">
        <v>44547</v>
      </c>
      <c r="C486" t="s">
        <v>53</v>
      </c>
      <c r="E486" t="s">
        <v>115</v>
      </c>
      <c r="F486" s="45" t="s">
        <v>651</v>
      </c>
      <c r="H486" s="42">
        <v>1150.5</v>
      </c>
      <c r="I486" s="7">
        <f>IFERROR(VLOOKUP(C485,DATA!A:I,7,0),"")</f>
        <v>38142.03</v>
      </c>
    </row>
    <row r="487" spans="1:9">
      <c r="A487">
        <v>485</v>
      </c>
      <c r="B487" s="4">
        <v>44547</v>
      </c>
      <c r="C487" t="s">
        <v>20</v>
      </c>
      <c r="E487" t="s">
        <v>115</v>
      </c>
      <c r="F487" s="45" t="s">
        <v>652</v>
      </c>
      <c r="H487" s="42">
        <v>1000</v>
      </c>
      <c r="I487" s="7">
        <f>IFERROR(VLOOKUP(C486,DATA!A:I,7,0),"")</f>
        <v>38142.03</v>
      </c>
    </row>
    <row r="488" spans="1:9">
      <c r="A488">
        <v>486</v>
      </c>
      <c r="B488" s="4">
        <v>44547</v>
      </c>
      <c r="C488" t="s">
        <v>46</v>
      </c>
      <c r="E488" t="s">
        <v>115</v>
      </c>
      <c r="F488" s="45" t="s">
        <v>653</v>
      </c>
      <c r="H488" s="42">
        <v>1000</v>
      </c>
      <c r="I488" s="7">
        <f>IFERROR(VLOOKUP(C487,DATA!A:I,7,0),"")</f>
        <v>35587.089999999997</v>
      </c>
    </row>
    <row r="489" spans="1:9">
      <c r="A489">
        <v>487</v>
      </c>
      <c r="B489" s="4">
        <v>44547</v>
      </c>
      <c r="C489" t="s">
        <v>8</v>
      </c>
      <c r="E489" t="s">
        <v>115</v>
      </c>
      <c r="F489" s="45" t="s">
        <v>654</v>
      </c>
      <c r="H489" s="42">
        <v>1000</v>
      </c>
      <c r="I489" s="7">
        <f>IFERROR(VLOOKUP(C488,DATA!A:I,7,0),"")</f>
        <v>23717.739999999998</v>
      </c>
    </row>
    <row r="490" spans="1:9">
      <c r="A490">
        <v>488</v>
      </c>
      <c r="B490" s="4">
        <v>44547</v>
      </c>
      <c r="C490" t="s">
        <v>40</v>
      </c>
      <c r="E490" t="s">
        <v>115</v>
      </c>
      <c r="F490" s="45" t="s">
        <v>655</v>
      </c>
      <c r="H490" s="42">
        <v>310</v>
      </c>
      <c r="I490" s="7">
        <f>IFERROR(VLOOKUP(C489,DATA!A:I,7,0),"")</f>
        <v>67677.31</v>
      </c>
    </row>
    <row r="491" spans="1:9">
      <c r="A491">
        <v>489</v>
      </c>
      <c r="B491" s="4">
        <v>44547</v>
      </c>
      <c r="C491" t="s">
        <v>8</v>
      </c>
      <c r="E491" t="s">
        <v>115</v>
      </c>
      <c r="F491" s="45" t="s">
        <v>656</v>
      </c>
      <c r="H491" s="42">
        <v>939</v>
      </c>
      <c r="I491" s="7">
        <f>IFERROR(VLOOKUP(C490,DATA!A:I,7,0),"")</f>
        <v>36234.129999999997</v>
      </c>
    </row>
    <row r="492" spans="1:9">
      <c r="A492">
        <v>490</v>
      </c>
      <c r="B492" s="4">
        <v>44547</v>
      </c>
      <c r="C492" t="s">
        <v>8</v>
      </c>
      <c r="E492" t="s">
        <v>115</v>
      </c>
      <c r="F492" s="45" t="s">
        <v>656</v>
      </c>
      <c r="H492" s="42">
        <v>1000</v>
      </c>
      <c r="I492" s="7">
        <f>IFERROR(VLOOKUP(C491,DATA!A:I,7,0),"")</f>
        <v>67677.31</v>
      </c>
    </row>
    <row r="493" spans="1:9">
      <c r="A493">
        <v>491</v>
      </c>
      <c r="B493" s="4">
        <v>44547</v>
      </c>
      <c r="C493" t="s">
        <v>82</v>
      </c>
      <c r="E493" t="s">
        <v>115</v>
      </c>
      <c r="F493" s="45" t="s">
        <v>657</v>
      </c>
      <c r="H493" s="42">
        <v>120</v>
      </c>
      <c r="I493" s="7">
        <f>IFERROR(VLOOKUP(C492,DATA!A:I,7,0),"")</f>
        <v>67677.31</v>
      </c>
    </row>
    <row r="494" spans="1:9">
      <c r="A494">
        <v>492</v>
      </c>
      <c r="B494" s="4">
        <v>44547</v>
      </c>
      <c r="C494" t="s">
        <v>82</v>
      </c>
      <c r="E494" t="s">
        <v>115</v>
      </c>
      <c r="F494" s="45" t="s">
        <v>658</v>
      </c>
      <c r="H494" s="42">
        <v>410</v>
      </c>
      <c r="I494" s="7">
        <f>IFERROR(VLOOKUP(C493,DATA!A:I,7,0),"")</f>
        <v>19419</v>
      </c>
    </row>
    <row r="495" spans="1:9">
      <c r="A495">
        <v>493</v>
      </c>
      <c r="B495" s="4">
        <v>44547</v>
      </c>
      <c r="C495" t="s">
        <v>82</v>
      </c>
      <c r="E495" t="s">
        <v>115</v>
      </c>
      <c r="F495" s="45" t="s">
        <v>575</v>
      </c>
      <c r="H495" s="42">
        <v>100</v>
      </c>
      <c r="I495" s="7">
        <f>IFERROR(VLOOKUP(C494,DATA!A:I,7,0),"")</f>
        <v>19419</v>
      </c>
    </row>
    <row r="496" spans="1:9">
      <c r="A496">
        <v>494</v>
      </c>
      <c r="B496" s="4">
        <v>44547</v>
      </c>
      <c r="C496" t="s">
        <v>82</v>
      </c>
      <c r="E496" t="s">
        <v>115</v>
      </c>
      <c r="F496" s="45" t="s">
        <v>659</v>
      </c>
      <c r="H496" s="42">
        <v>415</v>
      </c>
      <c r="I496" s="7">
        <f>IFERROR(VLOOKUP(C495,DATA!A:I,7,0),"")</f>
        <v>19419</v>
      </c>
    </row>
    <row r="497" spans="1:9">
      <c r="A497">
        <v>495</v>
      </c>
      <c r="B497" s="4">
        <v>44547</v>
      </c>
      <c r="C497" t="s">
        <v>27</v>
      </c>
      <c r="E497" t="s">
        <v>115</v>
      </c>
      <c r="F497" s="45" t="s">
        <v>660</v>
      </c>
      <c r="H497" s="42">
        <v>75</v>
      </c>
      <c r="I497" s="7">
        <f>IFERROR(VLOOKUP(C496,DATA!A:I,7,0),"")</f>
        <v>19419</v>
      </c>
    </row>
    <row r="498" spans="1:9">
      <c r="A498">
        <v>496</v>
      </c>
      <c r="B498" s="4">
        <v>44547</v>
      </c>
      <c r="C498" t="s">
        <v>73</v>
      </c>
      <c r="E498" t="s">
        <v>115</v>
      </c>
      <c r="F498" s="45" t="s">
        <v>661</v>
      </c>
      <c r="H498" s="42">
        <v>1000</v>
      </c>
      <c r="I498" s="7">
        <f>IFERROR(VLOOKUP(C497,DATA!A:I,7,0),"")</f>
        <v>12506.96</v>
      </c>
    </row>
    <row r="499" spans="1:9">
      <c r="A499">
        <v>497</v>
      </c>
      <c r="B499" s="4">
        <v>44547</v>
      </c>
      <c r="C499" t="s">
        <v>72</v>
      </c>
      <c r="E499" t="s">
        <v>115</v>
      </c>
      <c r="F499" s="45" t="s">
        <v>662</v>
      </c>
      <c r="H499" s="42">
        <v>1000</v>
      </c>
      <c r="I499" s="7">
        <f>IFERROR(VLOOKUP(C498,DATA!A:I,7,0),"")</f>
        <v>55007.87</v>
      </c>
    </row>
    <row r="500" spans="1:9">
      <c r="A500">
        <v>498</v>
      </c>
      <c r="B500" s="4">
        <v>44547</v>
      </c>
      <c r="C500" t="s">
        <v>8</v>
      </c>
      <c r="E500" t="s">
        <v>115</v>
      </c>
      <c r="F500" s="45" t="s">
        <v>518</v>
      </c>
      <c r="H500" s="42">
        <v>350</v>
      </c>
      <c r="I500" s="7">
        <f>IFERROR(VLOOKUP(C499,DATA!A:I,7,0),"")</f>
        <v>30414.86</v>
      </c>
    </row>
    <row r="501" spans="1:9">
      <c r="A501">
        <v>499</v>
      </c>
      <c r="B501" s="4">
        <v>44547</v>
      </c>
      <c r="C501" t="s">
        <v>71</v>
      </c>
      <c r="E501" t="s">
        <v>115</v>
      </c>
      <c r="F501" s="45" t="s">
        <v>663</v>
      </c>
      <c r="H501" s="42">
        <v>165</v>
      </c>
      <c r="I501" s="7">
        <f>IFERROR(VLOOKUP(C500,DATA!A:I,7,0),"")</f>
        <v>67677.31</v>
      </c>
    </row>
    <row r="502" spans="1:9">
      <c r="A502">
        <v>500</v>
      </c>
      <c r="B502" s="4">
        <v>44547</v>
      </c>
      <c r="C502" t="s">
        <v>71</v>
      </c>
      <c r="E502" t="s">
        <v>115</v>
      </c>
      <c r="F502" s="45" t="s">
        <v>664</v>
      </c>
      <c r="H502" s="42">
        <v>165</v>
      </c>
      <c r="I502" s="7">
        <f>IFERROR(VLOOKUP(C501,DATA!A:I,7,0),"")</f>
        <v>4575.59</v>
      </c>
    </row>
    <row r="503" spans="1:9">
      <c r="A503">
        <v>501</v>
      </c>
      <c r="B503" s="4">
        <v>44547</v>
      </c>
      <c r="C503" t="s">
        <v>71</v>
      </c>
      <c r="E503" t="s">
        <v>115</v>
      </c>
      <c r="F503" s="45" t="s">
        <v>665</v>
      </c>
      <c r="H503" s="42">
        <v>165</v>
      </c>
      <c r="I503" s="7">
        <f>IFERROR(VLOOKUP(C502,DATA!A:I,7,0),"")</f>
        <v>4575.59</v>
      </c>
    </row>
    <row r="504" spans="1:9">
      <c r="A504">
        <v>502</v>
      </c>
      <c r="B504" s="4">
        <v>44547</v>
      </c>
      <c r="C504" t="s">
        <v>71</v>
      </c>
      <c r="E504" t="s">
        <v>115</v>
      </c>
      <c r="F504" s="45" t="s">
        <v>666</v>
      </c>
      <c r="H504" s="42">
        <v>165</v>
      </c>
      <c r="I504" s="7">
        <f>IFERROR(VLOOKUP(C503,DATA!A:I,7,0),"")</f>
        <v>4575.59</v>
      </c>
    </row>
    <row r="505" spans="1:9">
      <c r="A505">
        <v>503</v>
      </c>
      <c r="B505" s="4">
        <v>44547</v>
      </c>
      <c r="C505" t="s">
        <v>71</v>
      </c>
      <c r="E505" t="s">
        <v>115</v>
      </c>
      <c r="F505" s="45" t="s">
        <v>667</v>
      </c>
      <c r="H505" s="42">
        <v>165</v>
      </c>
      <c r="I505" s="7">
        <f>IFERROR(VLOOKUP(C504,DATA!A:I,7,0),"")</f>
        <v>4575.59</v>
      </c>
    </row>
    <row r="506" spans="1:9">
      <c r="A506">
        <v>504</v>
      </c>
      <c r="B506" s="4">
        <v>44547</v>
      </c>
      <c r="C506" t="s">
        <v>71</v>
      </c>
      <c r="E506" t="s">
        <v>115</v>
      </c>
      <c r="F506" s="45" t="s">
        <v>668</v>
      </c>
      <c r="H506" s="42">
        <v>165</v>
      </c>
      <c r="I506" s="7">
        <f>IFERROR(VLOOKUP(C505,DATA!A:I,7,0),"")</f>
        <v>4575.59</v>
      </c>
    </row>
    <row r="507" spans="1:9">
      <c r="A507">
        <v>505</v>
      </c>
      <c r="B507" s="4">
        <v>44547</v>
      </c>
      <c r="C507" t="s">
        <v>71</v>
      </c>
      <c r="E507" t="s">
        <v>115</v>
      </c>
      <c r="F507" s="45" t="s">
        <v>669</v>
      </c>
      <c r="H507" s="42">
        <v>165</v>
      </c>
      <c r="I507" s="7">
        <f>IFERROR(VLOOKUP(C506,DATA!A:I,7,0),"")</f>
        <v>4575.59</v>
      </c>
    </row>
    <row r="508" spans="1:9">
      <c r="A508">
        <v>506</v>
      </c>
      <c r="B508" s="4">
        <v>44547</v>
      </c>
      <c r="C508" t="s">
        <v>71</v>
      </c>
      <c r="E508" t="s">
        <v>115</v>
      </c>
      <c r="F508" s="45" t="s">
        <v>670</v>
      </c>
      <c r="H508" s="42">
        <v>165</v>
      </c>
      <c r="I508" s="7">
        <f>IFERROR(VLOOKUP(C507,DATA!A:I,7,0),"")</f>
        <v>4575.59</v>
      </c>
    </row>
    <row r="509" spans="1:9">
      <c r="A509">
        <v>507</v>
      </c>
      <c r="B509" s="4">
        <v>44547</v>
      </c>
      <c r="C509" t="s">
        <v>71</v>
      </c>
      <c r="E509" t="s">
        <v>115</v>
      </c>
      <c r="F509" s="45" t="s">
        <v>671</v>
      </c>
      <c r="H509" s="42">
        <v>165</v>
      </c>
      <c r="I509" s="7">
        <f>IFERROR(VLOOKUP(C508,DATA!A:I,7,0),"")</f>
        <v>4575.59</v>
      </c>
    </row>
    <row r="510" spans="1:9">
      <c r="A510">
        <v>508</v>
      </c>
      <c r="B510" s="4">
        <v>44547</v>
      </c>
      <c r="C510" t="s">
        <v>71</v>
      </c>
      <c r="E510" t="s">
        <v>115</v>
      </c>
      <c r="F510" s="45" t="s">
        <v>672</v>
      </c>
      <c r="H510" s="42">
        <v>165</v>
      </c>
      <c r="I510" s="7">
        <f>IFERROR(VLOOKUP(C509,DATA!A:I,7,0),"")</f>
        <v>4575.59</v>
      </c>
    </row>
    <row r="511" spans="1:9">
      <c r="A511">
        <v>509</v>
      </c>
      <c r="B511" s="4">
        <v>44547</v>
      </c>
      <c r="C511" t="s">
        <v>71</v>
      </c>
      <c r="E511" t="s">
        <v>115</v>
      </c>
      <c r="F511" s="45" t="s">
        <v>673</v>
      </c>
      <c r="H511" s="42">
        <v>165</v>
      </c>
      <c r="I511" s="7">
        <f>IFERROR(VLOOKUP(C510,DATA!A:I,7,0),"")</f>
        <v>4575.59</v>
      </c>
    </row>
    <row r="512" spans="1:9">
      <c r="A512">
        <v>510</v>
      </c>
      <c r="B512" s="4">
        <v>44547</v>
      </c>
      <c r="C512" t="s">
        <v>71</v>
      </c>
      <c r="E512" t="s">
        <v>115</v>
      </c>
      <c r="F512" s="45" t="s">
        <v>674</v>
      </c>
      <c r="H512" s="42">
        <v>165</v>
      </c>
      <c r="I512" s="7">
        <f>IFERROR(VLOOKUP(C511,DATA!A:I,7,0),"")</f>
        <v>4575.59</v>
      </c>
    </row>
    <row r="513" spans="1:9">
      <c r="A513">
        <v>511</v>
      </c>
      <c r="B513" s="4">
        <v>44547</v>
      </c>
      <c r="C513" t="s">
        <v>71</v>
      </c>
      <c r="E513" t="s">
        <v>115</v>
      </c>
      <c r="F513" s="45" t="s">
        <v>675</v>
      </c>
      <c r="H513" s="42">
        <v>165</v>
      </c>
      <c r="I513" s="7">
        <f>IFERROR(VLOOKUP(C512,DATA!A:I,7,0),"")</f>
        <v>4575.59</v>
      </c>
    </row>
    <row r="514" spans="1:9">
      <c r="A514">
        <v>512</v>
      </c>
      <c r="B514" s="4">
        <v>44547</v>
      </c>
      <c r="C514" t="s">
        <v>73</v>
      </c>
      <c r="E514" t="s">
        <v>115</v>
      </c>
      <c r="F514" s="45" t="s">
        <v>676</v>
      </c>
      <c r="H514" s="42">
        <v>649.14</v>
      </c>
      <c r="I514" s="7">
        <f>IFERROR(VLOOKUP(C513,DATA!A:I,7,0),"")</f>
        <v>4575.59</v>
      </c>
    </row>
    <row r="515" spans="1:9">
      <c r="A515">
        <v>513</v>
      </c>
      <c r="B515" s="4">
        <v>44547</v>
      </c>
      <c r="C515" t="s">
        <v>62</v>
      </c>
      <c r="E515" t="s">
        <v>115</v>
      </c>
      <c r="F515" s="45" t="s">
        <v>677</v>
      </c>
      <c r="H515" s="42">
        <v>40</v>
      </c>
      <c r="I515" s="7">
        <f>IFERROR(VLOOKUP(C514,DATA!A:I,7,0),"")</f>
        <v>55007.87</v>
      </c>
    </row>
    <row r="516" spans="1:9">
      <c r="A516">
        <v>514</v>
      </c>
      <c r="B516" s="4">
        <v>44547</v>
      </c>
      <c r="C516" t="s">
        <v>62</v>
      </c>
      <c r="E516" t="s">
        <v>115</v>
      </c>
      <c r="F516" s="45" t="s">
        <v>678</v>
      </c>
      <c r="H516" s="42">
        <v>100</v>
      </c>
      <c r="I516" s="7">
        <f>IFERROR(VLOOKUP(C515,DATA!A:I,7,0),"")</f>
        <v>6918.54</v>
      </c>
    </row>
    <row r="517" spans="1:9">
      <c r="A517">
        <v>515</v>
      </c>
      <c r="B517" s="4">
        <v>44547</v>
      </c>
      <c r="C517" t="s">
        <v>62</v>
      </c>
      <c r="E517" t="s">
        <v>115</v>
      </c>
      <c r="F517" s="45" t="s">
        <v>679</v>
      </c>
      <c r="H517" s="42">
        <v>100</v>
      </c>
      <c r="I517" s="7">
        <f>IFERROR(VLOOKUP(C516,DATA!A:I,7,0),"")</f>
        <v>6918.54</v>
      </c>
    </row>
    <row r="518" spans="1:9">
      <c r="A518">
        <v>516</v>
      </c>
      <c r="B518" s="4">
        <v>44547</v>
      </c>
      <c r="C518" t="s">
        <v>62</v>
      </c>
      <c r="E518" t="s">
        <v>115</v>
      </c>
      <c r="F518" s="45" t="s">
        <v>680</v>
      </c>
      <c r="H518" s="42">
        <v>100</v>
      </c>
      <c r="I518" s="7">
        <f>IFERROR(VLOOKUP(C517,DATA!A:I,7,0),"")</f>
        <v>6918.54</v>
      </c>
    </row>
    <row r="519" spans="1:9">
      <c r="A519">
        <v>517</v>
      </c>
      <c r="B519" s="4">
        <v>44547</v>
      </c>
      <c r="C519" t="s">
        <v>24</v>
      </c>
      <c r="E519" t="s">
        <v>115</v>
      </c>
      <c r="F519" s="45" t="s">
        <v>681</v>
      </c>
      <c r="H519" s="42">
        <v>90</v>
      </c>
      <c r="I519" s="7">
        <f>IFERROR(VLOOKUP(C518,DATA!A:I,7,0),"")</f>
        <v>6918.54</v>
      </c>
    </row>
    <row r="520" spans="1:9">
      <c r="A520">
        <v>518</v>
      </c>
      <c r="B520" s="4">
        <v>44547</v>
      </c>
      <c r="C520" t="s">
        <v>24</v>
      </c>
      <c r="E520" t="s">
        <v>115</v>
      </c>
      <c r="F520" s="45" t="s">
        <v>358</v>
      </c>
      <c r="H520" s="42">
        <v>90</v>
      </c>
      <c r="I520" s="7">
        <f>IFERROR(VLOOKUP(C519,DATA!A:I,7,0),"")</f>
        <v>30977.95</v>
      </c>
    </row>
    <row r="521" spans="1:9">
      <c r="A521">
        <v>519</v>
      </c>
      <c r="B521" s="4">
        <v>44547</v>
      </c>
      <c r="C521" t="s">
        <v>24</v>
      </c>
      <c r="E521" t="s">
        <v>115</v>
      </c>
      <c r="F521" s="45" t="s">
        <v>682</v>
      </c>
      <c r="H521" s="42">
        <v>400</v>
      </c>
      <c r="I521" s="7">
        <f>IFERROR(VLOOKUP(C520,DATA!A:I,7,0),"")</f>
        <v>30977.95</v>
      </c>
    </row>
    <row r="522" spans="1:9">
      <c r="A522">
        <v>520</v>
      </c>
      <c r="B522" s="4">
        <v>44547</v>
      </c>
      <c r="C522" t="s">
        <v>24</v>
      </c>
      <c r="E522" t="s">
        <v>115</v>
      </c>
      <c r="F522" s="45" t="s">
        <v>571</v>
      </c>
      <c r="H522" s="42">
        <v>60</v>
      </c>
      <c r="I522" s="7">
        <f>IFERROR(VLOOKUP(C521,DATA!A:I,7,0),"")</f>
        <v>30977.95</v>
      </c>
    </row>
    <row r="523" spans="1:9">
      <c r="A523">
        <v>521</v>
      </c>
      <c r="B523" s="4">
        <v>44547</v>
      </c>
      <c r="C523" t="s">
        <v>24</v>
      </c>
      <c r="E523" t="s">
        <v>115</v>
      </c>
      <c r="F523" s="45" t="s">
        <v>571</v>
      </c>
      <c r="H523" s="42">
        <v>35</v>
      </c>
      <c r="I523" s="7">
        <f>IFERROR(VLOOKUP(C522,DATA!A:I,7,0),"")</f>
        <v>30977.95</v>
      </c>
    </row>
    <row r="524" spans="1:9">
      <c r="A524">
        <v>522</v>
      </c>
      <c r="B524" s="4">
        <v>44547</v>
      </c>
      <c r="C524" t="s">
        <v>20</v>
      </c>
      <c r="E524" t="s">
        <v>115</v>
      </c>
      <c r="F524" s="45" t="s">
        <v>683</v>
      </c>
      <c r="H524" s="42">
        <v>1000</v>
      </c>
      <c r="I524" s="7">
        <f>IFERROR(VLOOKUP(C523,DATA!A:I,7,0),"")</f>
        <v>30977.95</v>
      </c>
    </row>
    <row r="525" spans="1:9">
      <c r="A525">
        <v>523</v>
      </c>
      <c r="B525" s="4">
        <v>44547</v>
      </c>
      <c r="C525" t="s">
        <v>20</v>
      </c>
      <c r="E525" t="s">
        <v>115</v>
      </c>
      <c r="F525" s="45" t="s">
        <v>684</v>
      </c>
      <c r="H525" s="42">
        <v>1000</v>
      </c>
      <c r="I525" s="7">
        <f>IFERROR(VLOOKUP(C524,DATA!A:I,7,0),"")</f>
        <v>35587.089999999997</v>
      </c>
    </row>
    <row r="526" spans="1:9">
      <c r="A526">
        <v>524</v>
      </c>
      <c r="B526" s="4">
        <v>44547</v>
      </c>
      <c r="C526" t="s">
        <v>73</v>
      </c>
      <c r="E526" t="s">
        <v>115</v>
      </c>
      <c r="F526" s="45" t="s">
        <v>685</v>
      </c>
      <c r="H526" s="42">
        <v>740</v>
      </c>
      <c r="I526" s="7">
        <f>IFERROR(VLOOKUP(C525,DATA!A:I,7,0),"")</f>
        <v>35587.089999999997</v>
      </c>
    </row>
    <row r="527" spans="1:9">
      <c r="A527">
        <v>525</v>
      </c>
      <c r="B527" s="4">
        <v>44547</v>
      </c>
      <c r="C527" t="s">
        <v>20</v>
      </c>
      <c r="E527" t="s">
        <v>115</v>
      </c>
      <c r="F527" s="45" t="s">
        <v>686</v>
      </c>
      <c r="H527" s="42">
        <v>1000</v>
      </c>
      <c r="I527" s="7">
        <f>IFERROR(VLOOKUP(C526,DATA!A:I,7,0),"")</f>
        <v>55007.87</v>
      </c>
    </row>
    <row r="528" spans="1:9">
      <c r="A528">
        <v>526</v>
      </c>
      <c r="B528" s="4">
        <v>44547</v>
      </c>
      <c r="C528" t="s">
        <v>7</v>
      </c>
      <c r="E528" t="s">
        <v>115</v>
      </c>
      <c r="F528" s="45" t="s">
        <v>687</v>
      </c>
      <c r="H528" s="42">
        <v>866.56</v>
      </c>
      <c r="I528" s="7">
        <f>IFERROR(VLOOKUP(C527,DATA!A:I,7,0),"")</f>
        <v>35587.089999999997</v>
      </c>
    </row>
    <row r="529" spans="1:9">
      <c r="A529">
        <v>527</v>
      </c>
      <c r="B529" s="4">
        <v>44547</v>
      </c>
      <c r="C529" t="s">
        <v>7</v>
      </c>
      <c r="E529" t="s">
        <v>115</v>
      </c>
      <c r="F529" s="45" t="s">
        <v>688</v>
      </c>
      <c r="H529" s="42">
        <v>358.9</v>
      </c>
      <c r="I529" s="7">
        <f>IFERROR(VLOOKUP(C528,DATA!A:I,7,0),"")</f>
        <v>10555.14</v>
      </c>
    </row>
    <row r="530" spans="1:9">
      <c r="A530">
        <v>528</v>
      </c>
      <c r="B530" s="4">
        <v>44547</v>
      </c>
      <c r="C530" t="s">
        <v>7</v>
      </c>
      <c r="E530" t="s">
        <v>115</v>
      </c>
      <c r="F530" s="45" t="s">
        <v>689</v>
      </c>
      <c r="H530" s="42">
        <v>180</v>
      </c>
      <c r="I530" s="7">
        <f>IFERROR(VLOOKUP(C529,DATA!A:I,7,0),"")</f>
        <v>10555.14</v>
      </c>
    </row>
    <row r="531" spans="1:9">
      <c r="A531">
        <v>529</v>
      </c>
      <c r="B531" s="4">
        <v>44547</v>
      </c>
      <c r="C531" t="s">
        <v>7</v>
      </c>
      <c r="E531" t="s">
        <v>115</v>
      </c>
      <c r="F531" s="45" t="s">
        <v>688</v>
      </c>
      <c r="H531" s="42">
        <v>180</v>
      </c>
      <c r="I531" s="7">
        <f>IFERROR(VLOOKUP(C530,DATA!A:I,7,0),"")</f>
        <v>10555.14</v>
      </c>
    </row>
    <row r="532" spans="1:9">
      <c r="A532">
        <v>530</v>
      </c>
      <c r="B532" s="4">
        <v>44547</v>
      </c>
      <c r="C532" t="s">
        <v>7</v>
      </c>
      <c r="E532" t="s">
        <v>115</v>
      </c>
      <c r="F532" s="45" t="s">
        <v>688</v>
      </c>
      <c r="H532" s="42">
        <v>180</v>
      </c>
      <c r="I532" s="7">
        <f>IFERROR(VLOOKUP(C531,DATA!A:I,7,0),"")</f>
        <v>10555.14</v>
      </c>
    </row>
    <row r="533" spans="1:9">
      <c r="A533">
        <v>531</v>
      </c>
      <c r="B533" s="4">
        <v>44547</v>
      </c>
      <c r="C533" t="s">
        <v>7</v>
      </c>
      <c r="E533" t="s">
        <v>115</v>
      </c>
      <c r="F533" s="45" t="s">
        <v>690</v>
      </c>
      <c r="H533" s="42">
        <v>100</v>
      </c>
      <c r="I533" s="7">
        <f>IFERROR(VLOOKUP(C532,DATA!A:I,7,0),"")</f>
        <v>10555.14</v>
      </c>
    </row>
    <row r="534" spans="1:9">
      <c r="A534">
        <v>532</v>
      </c>
      <c r="B534" s="4">
        <v>44547</v>
      </c>
      <c r="C534" t="s">
        <v>7</v>
      </c>
      <c r="E534" t="s">
        <v>115</v>
      </c>
      <c r="F534" s="45" t="s">
        <v>691</v>
      </c>
      <c r="H534" s="42">
        <v>180</v>
      </c>
      <c r="I534" s="7">
        <f>IFERROR(VLOOKUP(C533,DATA!A:I,7,0),"")</f>
        <v>10555.14</v>
      </c>
    </row>
    <row r="535" spans="1:9">
      <c r="A535">
        <v>533</v>
      </c>
      <c r="B535" s="4">
        <v>44547</v>
      </c>
      <c r="C535" t="s">
        <v>7</v>
      </c>
      <c r="E535" t="s">
        <v>115</v>
      </c>
      <c r="F535" s="45" t="s">
        <v>691</v>
      </c>
      <c r="H535" s="42">
        <v>180</v>
      </c>
      <c r="I535" s="7">
        <f>IFERROR(VLOOKUP(C534,DATA!A:I,7,0),"")</f>
        <v>10555.14</v>
      </c>
    </row>
    <row r="536" spans="1:9">
      <c r="A536">
        <v>534</v>
      </c>
      <c r="B536" s="4">
        <v>44547</v>
      </c>
      <c r="C536" t="s">
        <v>7</v>
      </c>
      <c r="E536" t="s">
        <v>115</v>
      </c>
      <c r="F536" s="45" t="s">
        <v>692</v>
      </c>
      <c r="H536" s="42">
        <v>180</v>
      </c>
      <c r="I536" s="7">
        <f>IFERROR(VLOOKUP(C535,DATA!A:I,7,0),"")</f>
        <v>10555.14</v>
      </c>
    </row>
    <row r="537" spans="1:9">
      <c r="A537">
        <v>535</v>
      </c>
      <c r="B537" s="4">
        <v>44547</v>
      </c>
      <c r="C537" t="s">
        <v>7</v>
      </c>
      <c r="E537" t="s">
        <v>115</v>
      </c>
      <c r="F537" s="45" t="s">
        <v>693</v>
      </c>
      <c r="H537" s="42">
        <v>180</v>
      </c>
      <c r="I537" s="7">
        <f>IFERROR(VLOOKUP(C536,DATA!A:I,7,0),"")</f>
        <v>10555.14</v>
      </c>
    </row>
    <row r="538" spans="1:9">
      <c r="A538">
        <v>536</v>
      </c>
      <c r="B538" s="4">
        <v>44547</v>
      </c>
      <c r="C538" t="s">
        <v>7</v>
      </c>
      <c r="E538" t="s">
        <v>115</v>
      </c>
      <c r="F538" s="45" t="s">
        <v>694</v>
      </c>
      <c r="H538" s="42">
        <v>180</v>
      </c>
      <c r="I538" s="7">
        <f>IFERROR(VLOOKUP(C537,DATA!A:I,7,0),"")</f>
        <v>10555.14</v>
      </c>
    </row>
    <row r="539" spans="1:9">
      <c r="A539">
        <v>537</v>
      </c>
      <c r="B539" s="4">
        <v>44547</v>
      </c>
      <c r="C539" t="s">
        <v>7</v>
      </c>
      <c r="E539" t="s">
        <v>115</v>
      </c>
      <c r="F539" s="45" t="s">
        <v>695</v>
      </c>
      <c r="H539" s="42">
        <v>150</v>
      </c>
      <c r="I539" s="7">
        <f>IFERROR(VLOOKUP(C538,DATA!A:I,7,0),"")</f>
        <v>10555.14</v>
      </c>
    </row>
    <row r="540" spans="1:9">
      <c r="A540">
        <v>538</v>
      </c>
      <c r="B540" s="4">
        <v>44547</v>
      </c>
      <c r="C540" t="s">
        <v>7</v>
      </c>
      <c r="E540" t="s">
        <v>115</v>
      </c>
      <c r="F540" s="45" t="s">
        <v>696</v>
      </c>
      <c r="H540" s="42">
        <v>180</v>
      </c>
      <c r="I540" s="7">
        <f>IFERROR(VLOOKUP(C539,DATA!A:I,7,0),"")</f>
        <v>10555.14</v>
      </c>
    </row>
    <row r="541" spans="1:9">
      <c r="A541">
        <v>539</v>
      </c>
      <c r="B541" s="4">
        <v>44547</v>
      </c>
      <c r="C541" t="s">
        <v>7</v>
      </c>
      <c r="E541" t="s">
        <v>115</v>
      </c>
      <c r="F541" s="45" t="s">
        <v>697</v>
      </c>
      <c r="H541" s="42">
        <v>180</v>
      </c>
      <c r="I541" s="7">
        <f>IFERROR(VLOOKUP(C540,DATA!A:I,7,0),"")</f>
        <v>10555.14</v>
      </c>
    </row>
    <row r="542" spans="1:9">
      <c r="A542">
        <v>540</v>
      </c>
      <c r="B542" s="4">
        <v>44547</v>
      </c>
      <c r="C542" t="s">
        <v>7</v>
      </c>
      <c r="E542" t="s">
        <v>115</v>
      </c>
      <c r="F542" s="45" t="s">
        <v>698</v>
      </c>
      <c r="H542" s="42">
        <v>180</v>
      </c>
      <c r="I542" s="7">
        <f>IFERROR(VLOOKUP(C541,DATA!A:I,7,0),"")</f>
        <v>10555.14</v>
      </c>
    </row>
    <row r="543" spans="1:9">
      <c r="A543">
        <v>541</v>
      </c>
      <c r="B543" s="4">
        <v>44547</v>
      </c>
      <c r="C543" t="s">
        <v>7</v>
      </c>
      <c r="E543" t="s">
        <v>115</v>
      </c>
      <c r="F543" s="45" t="s">
        <v>699</v>
      </c>
      <c r="H543" s="42">
        <v>180</v>
      </c>
      <c r="I543" s="7">
        <f>IFERROR(VLOOKUP(C542,DATA!A:I,7,0),"")</f>
        <v>10555.14</v>
      </c>
    </row>
    <row r="544" spans="1:9">
      <c r="A544">
        <v>542</v>
      </c>
      <c r="B544" s="4">
        <v>44547</v>
      </c>
      <c r="C544" t="s">
        <v>7</v>
      </c>
      <c r="E544" t="s">
        <v>115</v>
      </c>
      <c r="F544" s="45" t="s">
        <v>700</v>
      </c>
      <c r="H544" s="42">
        <v>220</v>
      </c>
      <c r="I544" s="7">
        <f>IFERROR(VLOOKUP(C543,DATA!A:I,7,0),"")</f>
        <v>10555.14</v>
      </c>
    </row>
    <row r="545" spans="1:9">
      <c r="A545">
        <v>543</v>
      </c>
      <c r="B545" s="4">
        <v>44547</v>
      </c>
      <c r="C545" t="s">
        <v>7</v>
      </c>
      <c r="E545" t="s">
        <v>115</v>
      </c>
      <c r="F545" s="45" t="s">
        <v>701</v>
      </c>
      <c r="H545" s="42">
        <v>180</v>
      </c>
      <c r="I545" s="7">
        <f>IFERROR(VLOOKUP(C544,DATA!A:I,7,0),"")</f>
        <v>10555.14</v>
      </c>
    </row>
    <row r="546" spans="1:9">
      <c r="A546">
        <v>544</v>
      </c>
      <c r="B546" s="4">
        <v>44547</v>
      </c>
      <c r="C546" t="s">
        <v>7</v>
      </c>
      <c r="E546" t="s">
        <v>115</v>
      </c>
      <c r="F546" s="45" t="s">
        <v>694</v>
      </c>
      <c r="H546" s="42">
        <v>150</v>
      </c>
      <c r="I546" s="7">
        <f>IFERROR(VLOOKUP(C545,DATA!A:I,7,0),"")</f>
        <v>10555.14</v>
      </c>
    </row>
    <row r="547" spans="1:9">
      <c r="A547">
        <v>545</v>
      </c>
      <c r="B547" s="4">
        <v>44547</v>
      </c>
      <c r="C547" t="s">
        <v>228</v>
      </c>
      <c r="E547" t="s">
        <v>115</v>
      </c>
      <c r="F547" s="45" t="s">
        <v>702</v>
      </c>
      <c r="H547" s="42">
        <v>1000</v>
      </c>
      <c r="I547" s="7">
        <f>IFERROR(VLOOKUP(C546,DATA!A:I,7,0),"")</f>
        <v>10555.14</v>
      </c>
    </row>
    <row r="548" spans="1:9">
      <c r="A548">
        <v>546</v>
      </c>
      <c r="B548" s="4">
        <v>44547</v>
      </c>
      <c r="C548" t="s">
        <v>228</v>
      </c>
      <c r="E548" t="s">
        <v>115</v>
      </c>
      <c r="F548" s="45" t="s">
        <v>703</v>
      </c>
      <c r="H548" s="42">
        <v>760</v>
      </c>
      <c r="I548" s="7">
        <f>IFERROR(VLOOKUP(C547,DATA!A:I,7,0),"")</f>
        <v>23249.339999999997</v>
      </c>
    </row>
    <row r="549" spans="1:9">
      <c r="A549">
        <v>547</v>
      </c>
      <c r="B549" s="4">
        <v>44547</v>
      </c>
      <c r="C549" t="s">
        <v>228</v>
      </c>
      <c r="E549" t="s">
        <v>115</v>
      </c>
      <c r="F549" s="45" t="s">
        <v>704</v>
      </c>
      <c r="H549" s="42">
        <v>1000</v>
      </c>
      <c r="I549" s="7">
        <f>IFERROR(VLOOKUP(C548,DATA!A:I,7,0),"")</f>
        <v>23249.339999999997</v>
      </c>
    </row>
    <row r="550" spans="1:9">
      <c r="A550">
        <v>548</v>
      </c>
      <c r="B550" s="4">
        <v>44547</v>
      </c>
      <c r="C550" t="s">
        <v>228</v>
      </c>
      <c r="E550" t="s">
        <v>115</v>
      </c>
      <c r="F550" s="45" t="s">
        <v>304</v>
      </c>
      <c r="H550" s="42">
        <v>900</v>
      </c>
      <c r="I550" s="7">
        <f>IFERROR(VLOOKUP(C549,DATA!A:I,7,0),"")</f>
        <v>23249.339999999997</v>
      </c>
    </row>
    <row r="551" spans="1:9">
      <c r="A551">
        <v>549</v>
      </c>
      <c r="B551" s="4">
        <v>44547</v>
      </c>
      <c r="C551" t="s">
        <v>228</v>
      </c>
      <c r="E551" t="s">
        <v>115</v>
      </c>
      <c r="F551" s="45" t="s">
        <v>705</v>
      </c>
      <c r="H551" s="42">
        <v>1000</v>
      </c>
      <c r="I551" s="7">
        <f>IFERROR(VLOOKUP(C550,DATA!A:I,7,0),"")</f>
        <v>23249.339999999997</v>
      </c>
    </row>
    <row r="552" spans="1:9">
      <c r="A552">
        <v>550</v>
      </c>
      <c r="B552" s="4">
        <v>44547</v>
      </c>
      <c r="C552" t="s">
        <v>228</v>
      </c>
      <c r="E552" t="s">
        <v>115</v>
      </c>
      <c r="F552" s="45" t="s">
        <v>706</v>
      </c>
      <c r="H552" s="42">
        <v>1000</v>
      </c>
      <c r="I552" s="7">
        <f>IFERROR(VLOOKUP(C551,DATA!A:I,7,0),"")</f>
        <v>23249.339999999997</v>
      </c>
    </row>
    <row r="553" spans="1:9">
      <c r="A553">
        <v>551</v>
      </c>
      <c r="B553" s="4">
        <v>44547</v>
      </c>
      <c r="C553" t="s">
        <v>228</v>
      </c>
      <c r="E553" t="s">
        <v>115</v>
      </c>
      <c r="F553" s="45" t="s">
        <v>707</v>
      </c>
      <c r="H553" s="42">
        <v>587.35</v>
      </c>
      <c r="I553" s="7">
        <f>IFERROR(VLOOKUP(C552,DATA!A:I,7,0),"")</f>
        <v>23249.339999999997</v>
      </c>
    </row>
    <row r="554" spans="1:9">
      <c r="A554">
        <v>552</v>
      </c>
      <c r="B554" s="4">
        <v>44547</v>
      </c>
      <c r="C554" t="s">
        <v>228</v>
      </c>
      <c r="E554" t="s">
        <v>115</v>
      </c>
      <c r="F554" s="45" t="s">
        <v>708</v>
      </c>
      <c r="H554" s="42">
        <v>1000</v>
      </c>
      <c r="I554" s="7">
        <f>IFERROR(VLOOKUP(C553,DATA!A:I,7,0),"")</f>
        <v>23249.339999999997</v>
      </c>
    </row>
    <row r="555" spans="1:9">
      <c r="A555">
        <v>553</v>
      </c>
      <c r="B555" s="4">
        <v>44547</v>
      </c>
      <c r="C555" t="s">
        <v>228</v>
      </c>
      <c r="E555" t="s">
        <v>115</v>
      </c>
      <c r="F555" s="45" t="s">
        <v>709</v>
      </c>
      <c r="H555" s="42">
        <v>1000</v>
      </c>
      <c r="I555" s="7">
        <f>IFERROR(VLOOKUP(C554,DATA!A:I,7,0),"")</f>
        <v>23249.339999999997</v>
      </c>
    </row>
    <row r="556" spans="1:9">
      <c r="A556">
        <v>554</v>
      </c>
      <c r="B556" s="4">
        <v>44547</v>
      </c>
      <c r="C556" t="s">
        <v>228</v>
      </c>
      <c r="E556" t="s">
        <v>115</v>
      </c>
      <c r="F556" s="45" t="s">
        <v>710</v>
      </c>
      <c r="H556" s="42">
        <v>1000</v>
      </c>
      <c r="I556" s="7">
        <f>IFERROR(VLOOKUP(C555,DATA!A:I,7,0),"")</f>
        <v>23249.339999999997</v>
      </c>
    </row>
    <row r="557" spans="1:9">
      <c r="A557">
        <v>555</v>
      </c>
      <c r="B557" s="4">
        <v>44547</v>
      </c>
      <c r="C557" t="s">
        <v>228</v>
      </c>
      <c r="E557" t="s">
        <v>115</v>
      </c>
      <c r="F557" s="45" t="s">
        <v>711</v>
      </c>
      <c r="H557" s="42">
        <v>1000</v>
      </c>
      <c r="I557" s="7">
        <f>IFERROR(VLOOKUP(C556,DATA!A:I,7,0),"")</f>
        <v>23249.339999999997</v>
      </c>
    </row>
    <row r="558" spans="1:9">
      <c r="A558">
        <v>556</v>
      </c>
      <c r="B558" s="4">
        <v>44547</v>
      </c>
      <c r="C558" t="s">
        <v>228</v>
      </c>
      <c r="E558" t="s">
        <v>115</v>
      </c>
      <c r="F558" s="45" t="s">
        <v>712</v>
      </c>
      <c r="H558" s="42">
        <v>894</v>
      </c>
      <c r="I558" s="7">
        <f>IFERROR(VLOOKUP(C557,DATA!A:I,7,0),"")</f>
        <v>23249.339999999997</v>
      </c>
    </row>
    <row r="559" spans="1:9">
      <c r="A559">
        <v>557</v>
      </c>
      <c r="B559" s="4">
        <v>44547</v>
      </c>
      <c r="C559" t="s">
        <v>228</v>
      </c>
      <c r="E559" t="s">
        <v>115</v>
      </c>
      <c r="F559" s="45" t="s">
        <v>713</v>
      </c>
      <c r="H559" s="42">
        <v>1000</v>
      </c>
      <c r="I559" s="7">
        <f>IFERROR(VLOOKUP(C558,DATA!A:I,7,0),"")</f>
        <v>23249.339999999997</v>
      </c>
    </row>
    <row r="560" spans="1:9">
      <c r="A560">
        <v>558</v>
      </c>
      <c r="B560" s="4">
        <v>44547</v>
      </c>
      <c r="C560" t="s">
        <v>228</v>
      </c>
      <c r="E560" t="s">
        <v>115</v>
      </c>
      <c r="F560" s="45" t="s">
        <v>714</v>
      </c>
      <c r="H560" s="42">
        <v>1000</v>
      </c>
      <c r="I560" s="7">
        <f>IFERROR(VLOOKUP(C559,DATA!A:I,7,0),"")</f>
        <v>23249.339999999997</v>
      </c>
    </row>
    <row r="561" spans="1:9">
      <c r="A561">
        <v>559</v>
      </c>
      <c r="B561" s="4">
        <v>44547</v>
      </c>
      <c r="C561" t="s">
        <v>228</v>
      </c>
      <c r="E561" t="s">
        <v>115</v>
      </c>
      <c r="F561" s="45" t="s">
        <v>715</v>
      </c>
      <c r="H561" s="42">
        <v>999.6</v>
      </c>
      <c r="I561" s="7">
        <f>IFERROR(VLOOKUP(C560,DATA!A:I,7,0),"")</f>
        <v>23249.339999999997</v>
      </c>
    </row>
    <row r="562" spans="1:9">
      <c r="A562">
        <v>560</v>
      </c>
      <c r="B562" s="4">
        <v>44547</v>
      </c>
      <c r="C562" t="s">
        <v>72</v>
      </c>
      <c r="E562" t="s">
        <v>115</v>
      </c>
      <c r="F562" s="45" t="s">
        <v>716</v>
      </c>
      <c r="H562" s="42">
        <v>1000</v>
      </c>
      <c r="I562" s="7">
        <f>IFERROR(VLOOKUP(C561,DATA!A:I,7,0),"")</f>
        <v>23249.339999999997</v>
      </c>
    </row>
    <row r="563" spans="1:9">
      <c r="A563">
        <v>561</v>
      </c>
      <c r="B563" s="4">
        <v>44547</v>
      </c>
      <c r="C563" t="s">
        <v>7</v>
      </c>
      <c r="E563" t="s">
        <v>115</v>
      </c>
      <c r="F563" s="45" t="s">
        <v>696</v>
      </c>
      <c r="H563" s="42">
        <v>150</v>
      </c>
      <c r="I563" s="7">
        <f>IFERROR(VLOOKUP(C562,DATA!A:I,7,0),"")</f>
        <v>30414.86</v>
      </c>
    </row>
    <row r="564" spans="1:9">
      <c r="A564">
        <v>562</v>
      </c>
      <c r="B564" s="4">
        <v>44547</v>
      </c>
      <c r="C564" t="s">
        <v>20</v>
      </c>
      <c r="E564" t="s">
        <v>115</v>
      </c>
      <c r="F564" s="45" t="s">
        <v>717</v>
      </c>
      <c r="H564" s="42">
        <v>850</v>
      </c>
      <c r="I564" s="7">
        <f>IFERROR(VLOOKUP(C563,DATA!A:I,7,0),"")</f>
        <v>10555.14</v>
      </c>
    </row>
    <row r="565" spans="1:9">
      <c r="A565">
        <v>563</v>
      </c>
      <c r="B565" s="4">
        <v>44547</v>
      </c>
      <c r="C565" t="s">
        <v>20</v>
      </c>
      <c r="E565" t="s">
        <v>115</v>
      </c>
      <c r="F565" s="45" t="s">
        <v>718</v>
      </c>
      <c r="H565" s="42">
        <v>850</v>
      </c>
      <c r="I565" s="7">
        <f>IFERROR(VLOOKUP(C564,DATA!A:I,7,0),"")</f>
        <v>35587.089999999997</v>
      </c>
    </row>
    <row r="566" spans="1:9">
      <c r="A566">
        <v>564</v>
      </c>
      <c r="B566" s="4">
        <v>44547</v>
      </c>
      <c r="C566" t="s">
        <v>20</v>
      </c>
      <c r="E566" t="s">
        <v>115</v>
      </c>
      <c r="F566" s="45" t="s">
        <v>719</v>
      </c>
      <c r="H566" s="42">
        <v>300</v>
      </c>
      <c r="I566" s="7">
        <f>IFERROR(VLOOKUP(C565,DATA!A:I,7,0),"")</f>
        <v>35587.089999999997</v>
      </c>
    </row>
    <row r="567" spans="1:9">
      <c r="A567">
        <v>565</v>
      </c>
      <c r="B567" s="4">
        <v>44547</v>
      </c>
      <c r="C567" t="s">
        <v>40</v>
      </c>
      <c r="E567" t="s">
        <v>115</v>
      </c>
      <c r="F567" s="45" t="s">
        <v>720</v>
      </c>
      <c r="H567" s="42">
        <v>615</v>
      </c>
      <c r="I567" s="7">
        <f>IFERROR(VLOOKUP(C566,DATA!A:I,7,0),"")</f>
        <v>35587.089999999997</v>
      </c>
    </row>
    <row r="568" spans="1:9">
      <c r="A568">
        <v>566</v>
      </c>
      <c r="B568" s="4">
        <v>44547</v>
      </c>
      <c r="C568" t="s">
        <v>40</v>
      </c>
      <c r="E568" t="s">
        <v>115</v>
      </c>
      <c r="F568" s="45" t="s">
        <v>721</v>
      </c>
      <c r="H568" s="42">
        <v>365.74</v>
      </c>
      <c r="I568" s="7">
        <f>IFERROR(VLOOKUP(C567,DATA!A:I,7,0),"")</f>
        <v>36234.129999999997</v>
      </c>
    </row>
    <row r="569" spans="1:9">
      <c r="A569">
        <v>567</v>
      </c>
      <c r="B569" s="4">
        <v>44547</v>
      </c>
      <c r="C569" t="s">
        <v>40</v>
      </c>
      <c r="E569" t="s">
        <v>115</v>
      </c>
      <c r="F569" s="45" t="s">
        <v>722</v>
      </c>
      <c r="H569" s="42">
        <v>150</v>
      </c>
      <c r="I569" s="7">
        <f>IFERROR(VLOOKUP(C568,DATA!A:I,7,0),"")</f>
        <v>36234.129999999997</v>
      </c>
    </row>
    <row r="570" spans="1:9">
      <c r="A570">
        <v>568</v>
      </c>
      <c r="B570" s="4">
        <v>44547</v>
      </c>
      <c r="C570" t="s">
        <v>40</v>
      </c>
      <c r="E570" t="s">
        <v>115</v>
      </c>
      <c r="F570" s="45" t="s">
        <v>723</v>
      </c>
      <c r="H570" s="42">
        <v>838.44</v>
      </c>
      <c r="I570" s="7">
        <f>IFERROR(VLOOKUP(C569,DATA!A:I,7,0),"")</f>
        <v>36234.129999999997</v>
      </c>
    </row>
    <row r="571" spans="1:9">
      <c r="A571">
        <v>569</v>
      </c>
      <c r="B571" s="4">
        <v>44547</v>
      </c>
      <c r="C571" t="s">
        <v>40</v>
      </c>
      <c r="E571" t="s">
        <v>115</v>
      </c>
      <c r="F571" s="45" t="s">
        <v>724</v>
      </c>
      <c r="H571" s="42">
        <v>615</v>
      </c>
      <c r="I571" s="7">
        <f>IFERROR(VLOOKUP(C570,DATA!A:I,7,0),"")</f>
        <v>36234.129999999997</v>
      </c>
    </row>
    <row r="572" spans="1:9">
      <c r="A572">
        <v>570</v>
      </c>
      <c r="B572" s="4">
        <v>44547</v>
      </c>
      <c r="C572" t="s">
        <v>20</v>
      </c>
      <c r="E572" t="s">
        <v>115</v>
      </c>
      <c r="F572" s="45" t="s">
        <v>725</v>
      </c>
      <c r="H572" s="42">
        <v>1000</v>
      </c>
      <c r="I572" s="7">
        <f>IFERROR(VLOOKUP(C571,DATA!A:I,7,0),"")</f>
        <v>36234.129999999997</v>
      </c>
    </row>
    <row r="573" spans="1:9">
      <c r="A573">
        <v>571</v>
      </c>
      <c r="B573" s="4">
        <v>44547</v>
      </c>
      <c r="C573" t="s">
        <v>20</v>
      </c>
      <c r="E573" t="s">
        <v>115</v>
      </c>
      <c r="F573" s="45" t="s">
        <v>726</v>
      </c>
      <c r="H573" s="42">
        <v>1000</v>
      </c>
      <c r="I573" s="7">
        <f>IFERROR(VLOOKUP(C572,DATA!A:I,7,0),"")</f>
        <v>35587.089999999997</v>
      </c>
    </row>
    <row r="574" spans="1:9">
      <c r="A574">
        <v>572</v>
      </c>
      <c r="B574" s="4">
        <v>44547</v>
      </c>
      <c r="C574" t="s">
        <v>25</v>
      </c>
      <c r="E574" t="s">
        <v>115</v>
      </c>
      <c r="F574" s="45" t="s">
        <v>727</v>
      </c>
      <c r="H574" s="42">
        <v>80</v>
      </c>
      <c r="I574" s="7">
        <f>IFERROR(VLOOKUP(C573,DATA!A:I,7,0),"")</f>
        <v>35587.089999999997</v>
      </c>
    </row>
    <row r="575" spans="1:9">
      <c r="A575">
        <v>573</v>
      </c>
      <c r="B575" s="4">
        <v>44547</v>
      </c>
      <c r="C575" t="s">
        <v>20</v>
      </c>
      <c r="E575" t="s">
        <v>115</v>
      </c>
      <c r="F575" s="45" t="s">
        <v>728</v>
      </c>
      <c r="H575" s="42">
        <v>1000</v>
      </c>
      <c r="I575" s="7">
        <f>IFERROR(VLOOKUP(C574,DATA!A:I,7,0),"")</f>
        <v>3249.07</v>
      </c>
    </row>
    <row r="576" spans="1:9">
      <c r="A576">
        <v>574</v>
      </c>
      <c r="B576" s="4">
        <v>44547</v>
      </c>
      <c r="C576" t="s">
        <v>26</v>
      </c>
      <c r="E576" t="s">
        <v>115</v>
      </c>
      <c r="F576" s="45" t="s">
        <v>729</v>
      </c>
      <c r="H576" s="42">
        <v>60</v>
      </c>
      <c r="I576" s="7">
        <f>IFERROR(VLOOKUP(C575,DATA!A:I,7,0),"")</f>
        <v>35587.089999999997</v>
      </c>
    </row>
    <row r="577" spans="1:9">
      <c r="A577">
        <v>575</v>
      </c>
      <c r="B577" s="4">
        <v>44547</v>
      </c>
      <c r="C577" t="s">
        <v>26</v>
      </c>
      <c r="E577" t="s">
        <v>115</v>
      </c>
      <c r="F577" s="45" t="s">
        <v>729</v>
      </c>
      <c r="H577" s="42">
        <v>170</v>
      </c>
      <c r="I577" s="7">
        <f>IFERROR(VLOOKUP(C576,DATA!A:I,7,0),"")</f>
        <v>26708.7</v>
      </c>
    </row>
    <row r="578" spans="1:9">
      <c r="A578">
        <v>576</v>
      </c>
      <c r="B578" s="4">
        <v>44547</v>
      </c>
      <c r="C578" t="s">
        <v>66</v>
      </c>
      <c r="E578" t="s">
        <v>115</v>
      </c>
      <c r="F578" s="45" t="s">
        <v>730</v>
      </c>
      <c r="H578" s="42">
        <v>100</v>
      </c>
      <c r="I578" s="7">
        <f>IFERROR(VLOOKUP(C577,DATA!A:I,7,0),"")</f>
        <v>26708.7</v>
      </c>
    </row>
    <row r="579" spans="1:9">
      <c r="A579">
        <v>577</v>
      </c>
      <c r="B579" s="4">
        <v>44547</v>
      </c>
      <c r="C579" t="s">
        <v>66</v>
      </c>
      <c r="E579" t="s">
        <v>115</v>
      </c>
      <c r="F579" s="45" t="s">
        <v>731</v>
      </c>
      <c r="H579" s="42">
        <v>75</v>
      </c>
      <c r="I579" s="7">
        <f>IFERROR(VLOOKUP(C578,DATA!A:I,7,0),"")</f>
        <v>35526.839999999997</v>
      </c>
    </row>
    <row r="580" spans="1:9">
      <c r="A580">
        <v>578</v>
      </c>
      <c r="B580" s="4">
        <v>44547</v>
      </c>
      <c r="C580" t="s">
        <v>26</v>
      </c>
      <c r="E580" t="s">
        <v>115</v>
      </c>
      <c r="F580" s="45" t="s">
        <v>286</v>
      </c>
      <c r="H580" s="42">
        <v>145</v>
      </c>
      <c r="I580" s="7">
        <f>IFERROR(VLOOKUP(C579,DATA!A:I,7,0),"")</f>
        <v>35526.839999999997</v>
      </c>
    </row>
    <row r="581" spans="1:9">
      <c r="A581">
        <v>579</v>
      </c>
      <c r="B581" s="4">
        <v>44547</v>
      </c>
      <c r="C581" t="s">
        <v>72</v>
      </c>
      <c r="E581" t="s">
        <v>115</v>
      </c>
      <c r="F581" s="45" t="s">
        <v>732</v>
      </c>
      <c r="H581" s="42">
        <v>1000</v>
      </c>
      <c r="I581" s="7">
        <f>IFERROR(VLOOKUP(C580,DATA!A:I,7,0),"")</f>
        <v>26708.7</v>
      </c>
    </row>
    <row r="582" spans="1:9">
      <c r="A582">
        <v>580</v>
      </c>
      <c r="B582" s="4">
        <v>44547</v>
      </c>
      <c r="C582" t="s">
        <v>20</v>
      </c>
      <c r="E582" t="s">
        <v>115</v>
      </c>
      <c r="F582" s="45" t="s">
        <v>733</v>
      </c>
      <c r="H582" s="42">
        <v>401.85</v>
      </c>
      <c r="I582" s="7">
        <f>IFERROR(VLOOKUP(C581,DATA!A:I,7,0),"")</f>
        <v>30414.86</v>
      </c>
    </row>
    <row r="583" spans="1:9">
      <c r="A583">
        <v>581</v>
      </c>
      <c r="B583" s="4">
        <v>44547</v>
      </c>
      <c r="C583" t="s">
        <v>61</v>
      </c>
      <c r="E583" t="s">
        <v>115</v>
      </c>
      <c r="F583" s="45" t="s">
        <v>734</v>
      </c>
      <c r="H583" s="42">
        <v>270</v>
      </c>
      <c r="I583" s="7">
        <f>IFERROR(VLOOKUP(C582,DATA!A:I,7,0),"")</f>
        <v>35587.089999999997</v>
      </c>
    </row>
    <row r="584" spans="1:9">
      <c r="A584">
        <v>582</v>
      </c>
      <c r="B584" s="4">
        <v>44547</v>
      </c>
      <c r="C584" t="s">
        <v>22</v>
      </c>
      <c r="E584" t="s">
        <v>115</v>
      </c>
      <c r="F584" s="45" t="s">
        <v>735</v>
      </c>
      <c r="H584" s="42">
        <v>332.5</v>
      </c>
      <c r="I584" s="7">
        <f>IFERROR(VLOOKUP(C583,DATA!A:I,7,0),"")</f>
        <v>34992.58</v>
      </c>
    </row>
    <row r="585" spans="1:9">
      <c r="A585">
        <v>583</v>
      </c>
      <c r="B585" s="4">
        <v>44547</v>
      </c>
      <c r="C585" t="s">
        <v>26</v>
      </c>
      <c r="E585" t="s">
        <v>115</v>
      </c>
      <c r="F585" s="45" t="s">
        <v>736</v>
      </c>
      <c r="H585" s="42">
        <v>70</v>
      </c>
      <c r="I585" s="7">
        <f>IFERROR(VLOOKUP(C584,DATA!A:I,7,0),"")</f>
        <v>7192.57</v>
      </c>
    </row>
    <row r="586" spans="1:9">
      <c r="A586">
        <v>584</v>
      </c>
      <c r="B586" s="4">
        <v>44547</v>
      </c>
      <c r="C586" t="s">
        <v>26</v>
      </c>
      <c r="E586" t="s">
        <v>115</v>
      </c>
      <c r="F586" s="45" t="s">
        <v>736</v>
      </c>
      <c r="H586" s="42">
        <v>75</v>
      </c>
      <c r="I586" s="7">
        <f>IFERROR(VLOOKUP(C585,DATA!A:I,7,0),"")</f>
        <v>26708.7</v>
      </c>
    </row>
    <row r="587" spans="1:9">
      <c r="A587">
        <v>585</v>
      </c>
      <c r="B587" s="4">
        <v>44547</v>
      </c>
      <c r="C587" t="s">
        <v>26</v>
      </c>
      <c r="E587" t="s">
        <v>115</v>
      </c>
      <c r="F587" s="45" t="s">
        <v>286</v>
      </c>
      <c r="H587" s="42">
        <v>60</v>
      </c>
      <c r="I587" s="7">
        <f>IFERROR(VLOOKUP(C586,DATA!A:I,7,0),"")</f>
        <v>26708.7</v>
      </c>
    </row>
    <row r="588" spans="1:9">
      <c r="A588">
        <v>586</v>
      </c>
      <c r="B588" s="4">
        <v>44547</v>
      </c>
      <c r="C588" t="s">
        <v>26</v>
      </c>
      <c r="E588" t="s">
        <v>115</v>
      </c>
      <c r="F588" s="45" t="s">
        <v>286</v>
      </c>
      <c r="H588" s="42">
        <v>170</v>
      </c>
      <c r="I588" s="7">
        <f>IFERROR(VLOOKUP(C587,DATA!A:I,7,0),"")</f>
        <v>26708.7</v>
      </c>
    </row>
    <row r="589" spans="1:9">
      <c r="A589">
        <v>587</v>
      </c>
      <c r="B589" s="4">
        <v>44547</v>
      </c>
      <c r="C589" t="s">
        <v>66</v>
      </c>
      <c r="E589" t="s">
        <v>115</v>
      </c>
      <c r="F589" s="45" t="s">
        <v>737</v>
      </c>
      <c r="H589" s="42">
        <v>75</v>
      </c>
      <c r="I589" s="7">
        <f>IFERROR(VLOOKUP(C588,DATA!A:I,7,0),"")</f>
        <v>26708.7</v>
      </c>
    </row>
    <row r="590" spans="1:9">
      <c r="A590">
        <v>588</v>
      </c>
      <c r="B590" s="4">
        <v>44547</v>
      </c>
      <c r="C590" t="s">
        <v>124</v>
      </c>
      <c r="E590" t="s">
        <v>115</v>
      </c>
      <c r="F590" s="45" t="s">
        <v>738</v>
      </c>
      <c r="H590" s="42">
        <v>390</v>
      </c>
      <c r="I590" s="7">
        <f>IFERROR(VLOOKUP(C589,DATA!A:I,7,0),"")</f>
        <v>35526.839999999997</v>
      </c>
    </row>
    <row r="591" spans="1:9">
      <c r="A591">
        <v>589</v>
      </c>
      <c r="B591" s="4">
        <v>44547</v>
      </c>
      <c r="C591" t="s">
        <v>66</v>
      </c>
      <c r="E591" t="s">
        <v>115</v>
      </c>
      <c r="F591" s="45" t="s">
        <v>739</v>
      </c>
      <c r="H591" s="42">
        <v>110</v>
      </c>
      <c r="I591" s="7">
        <f>IFERROR(VLOOKUP(C590,DATA!A:I,7,0),"")</f>
        <v>33480.06</v>
      </c>
    </row>
    <row r="592" spans="1:9">
      <c r="A592">
        <v>590</v>
      </c>
      <c r="B592" s="4">
        <v>44547</v>
      </c>
      <c r="C592" t="s">
        <v>66</v>
      </c>
      <c r="E592" t="s">
        <v>115</v>
      </c>
      <c r="F592" s="45" t="s">
        <v>740</v>
      </c>
      <c r="H592" s="42">
        <v>160</v>
      </c>
      <c r="I592" s="7">
        <f>IFERROR(VLOOKUP(C591,DATA!A:I,7,0),"")</f>
        <v>35526.839999999997</v>
      </c>
    </row>
    <row r="593" spans="1:9">
      <c r="A593">
        <v>591</v>
      </c>
      <c r="B593" s="4">
        <v>44547</v>
      </c>
      <c r="C593" t="s">
        <v>66</v>
      </c>
      <c r="E593" t="s">
        <v>115</v>
      </c>
      <c r="F593" s="45" t="s">
        <v>741</v>
      </c>
      <c r="H593" s="42">
        <v>180</v>
      </c>
      <c r="I593" s="7">
        <f>IFERROR(VLOOKUP(C592,DATA!A:I,7,0),"")</f>
        <v>35526.839999999997</v>
      </c>
    </row>
    <row r="594" spans="1:9">
      <c r="A594">
        <v>592</v>
      </c>
      <c r="B594" s="4">
        <v>44547</v>
      </c>
      <c r="C594" t="s">
        <v>66</v>
      </c>
      <c r="E594" t="s">
        <v>115</v>
      </c>
      <c r="F594" s="45" t="s">
        <v>742</v>
      </c>
      <c r="H594" s="42">
        <v>75</v>
      </c>
      <c r="I594" s="7">
        <f>IFERROR(VLOOKUP(C593,DATA!A:I,7,0),"")</f>
        <v>35526.839999999997</v>
      </c>
    </row>
    <row r="595" spans="1:9">
      <c r="A595">
        <v>593</v>
      </c>
      <c r="B595" s="4">
        <v>44547</v>
      </c>
      <c r="C595" t="s">
        <v>66</v>
      </c>
      <c r="E595" t="s">
        <v>115</v>
      </c>
      <c r="F595" s="45" t="s">
        <v>741</v>
      </c>
      <c r="H595" s="42">
        <v>130</v>
      </c>
      <c r="I595" s="7">
        <f>IFERROR(VLOOKUP(C594,DATA!A:I,7,0),"")</f>
        <v>35526.839999999997</v>
      </c>
    </row>
    <row r="596" spans="1:9">
      <c r="A596">
        <v>594</v>
      </c>
      <c r="B596" s="4">
        <v>44547</v>
      </c>
      <c r="C596" t="s">
        <v>66</v>
      </c>
      <c r="E596" t="s">
        <v>115</v>
      </c>
      <c r="F596" s="45" t="s">
        <v>741</v>
      </c>
      <c r="H596" s="42">
        <v>90</v>
      </c>
      <c r="I596" s="7">
        <f>IFERROR(VLOOKUP(C595,DATA!A:I,7,0),"")</f>
        <v>35526.839999999997</v>
      </c>
    </row>
    <row r="597" spans="1:9">
      <c r="A597">
        <v>595</v>
      </c>
      <c r="B597" s="4">
        <v>44547</v>
      </c>
      <c r="C597" t="s">
        <v>66</v>
      </c>
      <c r="E597" t="s">
        <v>115</v>
      </c>
      <c r="F597" s="45" t="s">
        <v>743</v>
      </c>
      <c r="H597" s="42">
        <v>75</v>
      </c>
      <c r="I597" s="7">
        <f>IFERROR(VLOOKUP(C596,DATA!A:I,7,0),"")</f>
        <v>35526.839999999997</v>
      </c>
    </row>
    <row r="598" spans="1:9">
      <c r="A598">
        <v>596</v>
      </c>
      <c r="B598" s="4">
        <v>44547</v>
      </c>
      <c r="C598" t="s">
        <v>66</v>
      </c>
      <c r="E598" t="s">
        <v>115</v>
      </c>
      <c r="F598" s="45" t="s">
        <v>744</v>
      </c>
      <c r="H598" s="42">
        <v>60</v>
      </c>
      <c r="I598" s="7">
        <f>IFERROR(VLOOKUP(C597,DATA!A:I,7,0),"")</f>
        <v>35526.839999999997</v>
      </c>
    </row>
    <row r="599" spans="1:9">
      <c r="A599">
        <v>597</v>
      </c>
      <c r="B599" s="4">
        <v>44547</v>
      </c>
      <c r="C599" t="s">
        <v>66</v>
      </c>
      <c r="E599" t="s">
        <v>115</v>
      </c>
      <c r="F599" s="45" t="s">
        <v>745</v>
      </c>
      <c r="H599" s="42">
        <v>310</v>
      </c>
      <c r="I599" s="7">
        <f>IFERROR(VLOOKUP(C598,DATA!A:I,7,0),"")</f>
        <v>35526.839999999997</v>
      </c>
    </row>
    <row r="600" spans="1:9">
      <c r="A600">
        <v>598</v>
      </c>
      <c r="B600" s="4">
        <v>44547</v>
      </c>
      <c r="C600" t="s">
        <v>66</v>
      </c>
      <c r="E600" t="s">
        <v>115</v>
      </c>
      <c r="F600" s="45" t="s">
        <v>746</v>
      </c>
      <c r="H600" s="42">
        <v>150</v>
      </c>
      <c r="I600" s="7">
        <f>IFERROR(VLOOKUP(C599,DATA!A:I,7,0),"")</f>
        <v>35526.839999999997</v>
      </c>
    </row>
    <row r="601" spans="1:9">
      <c r="A601">
        <v>599</v>
      </c>
      <c r="B601" s="4">
        <v>44547</v>
      </c>
      <c r="C601" t="s">
        <v>66</v>
      </c>
      <c r="E601" t="s">
        <v>115</v>
      </c>
      <c r="F601" s="45" t="s">
        <v>747</v>
      </c>
      <c r="H601" s="42">
        <v>80</v>
      </c>
      <c r="I601" s="7">
        <f>IFERROR(VLOOKUP(C600,DATA!A:I,7,0),"")</f>
        <v>35526.839999999997</v>
      </c>
    </row>
    <row r="602" spans="1:9">
      <c r="A602">
        <v>600</v>
      </c>
      <c r="B602" s="4">
        <v>44547</v>
      </c>
      <c r="C602" t="s">
        <v>66</v>
      </c>
      <c r="E602" t="s">
        <v>115</v>
      </c>
      <c r="F602" s="45" t="s">
        <v>748</v>
      </c>
      <c r="H602" s="42">
        <v>330</v>
      </c>
      <c r="I602" s="7">
        <f>IFERROR(VLOOKUP(C601,DATA!A:I,7,0),"")</f>
        <v>35526.839999999997</v>
      </c>
    </row>
    <row r="603" spans="1:9">
      <c r="A603">
        <v>601</v>
      </c>
      <c r="B603" s="4">
        <v>44547</v>
      </c>
      <c r="C603" t="s">
        <v>66</v>
      </c>
      <c r="E603" t="s">
        <v>115</v>
      </c>
      <c r="F603" s="45" t="s">
        <v>749</v>
      </c>
      <c r="H603" s="42">
        <v>351.56</v>
      </c>
      <c r="I603" s="7">
        <f>IFERROR(VLOOKUP(C602,DATA!A:I,7,0),"")</f>
        <v>35526.839999999997</v>
      </c>
    </row>
    <row r="604" spans="1:9">
      <c r="A604">
        <v>602</v>
      </c>
      <c r="B604" s="4">
        <v>44547</v>
      </c>
      <c r="C604" t="s">
        <v>27</v>
      </c>
      <c r="E604" t="s">
        <v>115</v>
      </c>
      <c r="F604" s="45" t="s">
        <v>750</v>
      </c>
      <c r="H604" s="42">
        <v>1000</v>
      </c>
      <c r="I604" s="7">
        <f>IFERROR(VLOOKUP(C603,DATA!A:I,7,0),"")</f>
        <v>35526.839999999997</v>
      </c>
    </row>
    <row r="605" spans="1:9">
      <c r="A605">
        <v>603</v>
      </c>
      <c r="B605" s="4">
        <v>44547</v>
      </c>
      <c r="C605" t="s">
        <v>66</v>
      </c>
      <c r="E605" t="s">
        <v>115</v>
      </c>
      <c r="F605" s="45" t="s">
        <v>751</v>
      </c>
      <c r="H605" s="42">
        <v>100</v>
      </c>
      <c r="I605" s="7">
        <f>IFERROR(VLOOKUP(C604,DATA!A:I,7,0),"")</f>
        <v>12506.96</v>
      </c>
    </row>
    <row r="606" spans="1:9">
      <c r="A606">
        <v>604</v>
      </c>
      <c r="B606" s="4">
        <v>44547</v>
      </c>
      <c r="C606" t="s">
        <v>66</v>
      </c>
      <c r="E606" t="s">
        <v>115</v>
      </c>
      <c r="F606" s="45" t="s">
        <v>752</v>
      </c>
      <c r="H606" s="42">
        <v>100</v>
      </c>
      <c r="I606" s="7">
        <f>IFERROR(VLOOKUP(C605,DATA!A:I,7,0),"")</f>
        <v>35526.839999999997</v>
      </c>
    </row>
    <row r="607" spans="1:9">
      <c r="A607">
        <v>605</v>
      </c>
      <c r="B607" s="4">
        <v>44547</v>
      </c>
      <c r="C607" t="s">
        <v>66</v>
      </c>
      <c r="E607" t="s">
        <v>115</v>
      </c>
      <c r="F607" s="45" t="s">
        <v>753</v>
      </c>
      <c r="H607" s="42">
        <v>100</v>
      </c>
      <c r="I607" s="7">
        <f>IFERROR(VLOOKUP(C606,DATA!A:I,7,0),"")</f>
        <v>35526.839999999997</v>
      </c>
    </row>
    <row r="608" spans="1:9">
      <c r="A608">
        <v>606</v>
      </c>
      <c r="B608" s="4">
        <v>44547</v>
      </c>
      <c r="C608" t="s">
        <v>66</v>
      </c>
      <c r="E608" t="s">
        <v>115</v>
      </c>
      <c r="F608" s="45" t="s">
        <v>754</v>
      </c>
      <c r="H608" s="42">
        <v>180</v>
      </c>
      <c r="I608" s="7">
        <f>IFERROR(VLOOKUP(C607,DATA!A:I,7,0),"")</f>
        <v>35526.839999999997</v>
      </c>
    </row>
    <row r="609" spans="1:9">
      <c r="A609">
        <v>607</v>
      </c>
      <c r="B609" s="4">
        <v>44547</v>
      </c>
      <c r="C609" t="s">
        <v>66</v>
      </c>
      <c r="E609" t="s">
        <v>115</v>
      </c>
      <c r="F609" s="45" t="s">
        <v>755</v>
      </c>
      <c r="H609" s="42">
        <v>150</v>
      </c>
      <c r="I609" s="7">
        <f>IFERROR(VLOOKUP(C608,DATA!A:I,7,0),"")</f>
        <v>35526.839999999997</v>
      </c>
    </row>
    <row r="610" spans="1:9">
      <c r="A610">
        <v>608</v>
      </c>
      <c r="B610" s="4">
        <v>44547</v>
      </c>
      <c r="C610" t="s">
        <v>66</v>
      </c>
      <c r="E610" t="s">
        <v>115</v>
      </c>
      <c r="F610" s="45" t="s">
        <v>756</v>
      </c>
      <c r="H610" s="42">
        <v>100</v>
      </c>
      <c r="I610" s="7">
        <f>IFERROR(VLOOKUP(C609,DATA!A:I,7,0),"")</f>
        <v>35526.839999999997</v>
      </c>
    </row>
    <row r="611" spans="1:9">
      <c r="A611">
        <v>609</v>
      </c>
      <c r="B611" s="4">
        <v>44547</v>
      </c>
      <c r="C611" t="s">
        <v>66</v>
      </c>
      <c r="E611" t="s">
        <v>115</v>
      </c>
      <c r="F611" s="45" t="s">
        <v>756</v>
      </c>
      <c r="H611" s="42">
        <v>75</v>
      </c>
      <c r="I611" s="7">
        <f>IFERROR(VLOOKUP(C610,DATA!A:I,7,0),"")</f>
        <v>35526.839999999997</v>
      </c>
    </row>
    <row r="612" spans="1:9">
      <c r="A612">
        <v>610</v>
      </c>
      <c r="B612" s="4">
        <v>44547</v>
      </c>
      <c r="C612" t="s">
        <v>66</v>
      </c>
      <c r="E612" t="s">
        <v>115</v>
      </c>
      <c r="F612" s="45" t="s">
        <v>757</v>
      </c>
      <c r="H612" s="42">
        <v>100</v>
      </c>
      <c r="I612" s="7">
        <f>IFERROR(VLOOKUP(C611,DATA!A:I,7,0),"")</f>
        <v>35526.839999999997</v>
      </c>
    </row>
    <row r="613" spans="1:9">
      <c r="A613">
        <v>611</v>
      </c>
      <c r="B613" s="4">
        <v>44547</v>
      </c>
      <c r="C613" t="s">
        <v>26</v>
      </c>
      <c r="E613" t="s">
        <v>115</v>
      </c>
      <c r="F613" s="45" t="s">
        <v>758</v>
      </c>
      <c r="H613" s="42">
        <v>60</v>
      </c>
      <c r="I613" s="7">
        <f>IFERROR(VLOOKUP(C612,DATA!A:I,7,0),"")</f>
        <v>35526.839999999997</v>
      </c>
    </row>
    <row r="614" spans="1:9">
      <c r="A614">
        <v>612</v>
      </c>
      <c r="B614" s="4">
        <v>44547</v>
      </c>
      <c r="C614" t="s">
        <v>26</v>
      </c>
      <c r="E614" t="s">
        <v>115</v>
      </c>
      <c r="F614" s="45" t="s">
        <v>758</v>
      </c>
      <c r="H614" s="42">
        <v>170</v>
      </c>
      <c r="I614" s="7">
        <f>IFERROR(VLOOKUP(C613,DATA!A:I,7,0),"")</f>
        <v>26708.7</v>
      </c>
    </row>
    <row r="615" spans="1:9">
      <c r="A615">
        <v>613</v>
      </c>
      <c r="B615" s="4">
        <v>44547</v>
      </c>
      <c r="C615" t="s">
        <v>59</v>
      </c>
      <c r="E615" t="s">
        <v>115</v>
      </c>
      <c r="F615" s="45" t="s">
        <v>759</v>
      </c>
      <c r="H615" s="42">
        <v>1000</v>
      </c>
      <c r="I615" s="7">
        <f>IFERROR(VLOOKUP(C614,DATA!A:I,7,0),"")</f>
        <v>26708.7</v>
      </c>
    </row>
    <row r="616" spans="1:9">
      <c r="A616">
        <v>614</v>
      </c>
      <c r="B616" s="4">
        <v>44547</v>
      </c>
      <c r="C616" t="s">
        <v>59</v>
      </c>
      <c r="E616" t="s">
        <v>115</v>
      </c>
      <c r="F616" s="45" t="s">
        <v>760</v>
      </c>
      <c r="H616" s="42">
        <v>1000</v>
      </c>
      <c r="I616" s="7">
        <f>IFERROR(VLOOKUP(C615,DATA!A:I,7,0),"")</f>
        <v>8188.47</v>
      </c>
    </row>
    <row r="617" spans="1:9">
      <c r="A617">
        <v>615</v>
      </c>
      <c r="B617" s="4">
        <v>44547</v>
      </c>
      <c r="C617" t="s">
        <v>82</v>
      </c>
      <c r="E617" t="s">
        <v>115</v>
      </c>
      <c r="F617" s="45" t="s">
        <v>540</v>
      </c>
      <c r="H617" s="42">
        <v>100</v>
      </c>
      <c r="I617" s="7">
        <f>IFERROR(VLOOKUP(C616,DATA!A:I,7,0),"")</f>
        <v>8188.47</v>
      </c>
    </row>
    <row r="618" spans="1:9">
      <c r="A618">
        <v>616</v>
      </c>
      <c r="B618" s="4">
        <v>44547</v>
      </c>
      <c r="C618" t="s">
        <v>82</v>
      </c>
      <c r="E618" t="s">
        <v>115</v>
      </c>
      <c r="F618" s="45" t="s">
        <v>537</v>
      </c>
      <c r="H618" s="42">
        <v>200</v>
      </c>
      <c r="I618" s="7">
        <f>IFERROR(VLOOKUP(C617,DATA!A:I,7,0),"")</f>
        <v>19419</v>
      </c>
    </row>
    <row r="619" spans="1:9">
      <c r="A619">
        <v>617</v>
      </c>
      <c r="B619" s="4">
        <v>44547</v>
      </c>
      <c r="C619" t="s">
        <v>59</v>
      </c>
      <c r="E619" t="s">
        <v>115</v>
      </c>
      <c r="F619" s="45" t="s">
        <v>761</v>
      </c>
      <c r="H619" s="42">
        <v>850.55</v>
      </c>
      <c r="I619" s="7">
        <f>IFERROR(VLOOKUP(C618,DATA!A:I,7,0),"")</f>
        <v>19419</v>
      </c>
    </row>
    <row r="620" spans="1:9">
      <c r="A620">
        <v>618</v>
      </c>
      <c r="B620" s="4">
        <v>44547</v>
      </c>
      <c r="C620" t="s">
        <v>59</v>
      </c>
      <c r="E620" t="s">
        <v>115</v>
      </c>
      <c r="F620" s="45" t="s">
        <v>762</v>
      </c>
      <c r="H620" s="42">
        <v>1000</v>
      </c>
      <c r="I620" s="7">
        <f>IFERROR(VLOOKUP(C619,DATA!A:I,7,0),"")</f>
        <v>8188.47</v>
      </c>
    </row>
    <row r="621" spans="1:9">
      <c r="A621">
        <v>619</v>
      </c>
      <c r="B621" s="4">
        <v>44547</v>
      </c>
      <c r="C621" t="s">
        <v>20</v>
      </c>
      <c r="E621" t="s">
        <v>115</v>
      </c>
      <c r="F621" s="45" t="s">
        <v>763</v>
      </c>
      <c r="H621" s="42">
        <v>1000</v>
      </c>
      <c r="I621" s="7">
        <f>IFERROR(VLOOKUP(C620,DATA!A:I,7,0),"")</f>
        <v>8188.47</v>
      </c>
    </row>
    <row r="622" spans="1:9">
      <c r="A622">
        <v>620</v>
      </c>
      <c r="B622" s="4">
        <v>44547</v>
      </c>
      <c r="C622" t="s">
        <v>72</v>
      </c>
      <c r="E622" t="s">
        <v>115</v>
      </c>
      <c r="F622" s="45" t="s">
        <v>764</v>
      </c>
      <c r="H622" s="42">
        <v>1000</v>
      </c>
      <c r="I622" s="7">
        <f>IFERROR(VLOOKUP(C621,DATA!A:I,7,0),"")</f>
        <v>35587.089999999997</v>
      </c>
    </row>
    <row r="623" spans="1:9">
      <c r="A623">
        <v>621</v>
      </c>
      <c r="B623" s="4">
        <v>44547</v>
      </c>
      <c r="C623" t="s">
        <v>59</v>
      </c>
      <c r="E623" t="s">
        <v>115</v>
      </c>
      <c r="F623" s="45" t="s">
        <v>765</v>
      </c>
      <c r="H623" s="42">
        <v>1000</v>
      </c>
      <c r="I623" s="7">
        <f>IFERROR(VLOOKUP(C622,DATA!A:I,7,0),"")</f>
        <v>30414.86</v>
      </c>
    </row>
    <row r="624" spans="1:9">
      <c r="A624">
        <v>622</v>
      </c>
      <c r="B624" s="4">
        <v>44547</v>
      </c>
      <c r="C624" t="s">
        <v>26</v>
      </c>
      <c r="E624" t="s">
        <v>115</v>
      </c>
      <c r="F624" s="45" t="s">
        <v>286</v>
      </c>
      <c r="H624" s="42">
        <v>85</v>
      </c>
      <c r="I624" s="7">
        <f>IFERROR(VLOOKUP(C623,DATA!A:I,7,0),"")</f>
        <v>8188.47</v>
      </c>
    </row>
    <row r="625" spans="1:9">
      <c r="A625">
        <v>623</v>
      </c>
      <c r="B625" s="4">
        <v>44547</v>
      </c>
      <c r="C625" t="s">
        <v>43</v>
      </c>
      <c r="E625" t="s">
        <v>115</v>
      </c>
      <c r="F625" s="45" t="s">
        <v>766</v>
      </c>
      <c r="H625" s="42">
        <v>1000</v>
      </c>
      <c r="I625" s="7">
        <f>IFERROR(VLOOKUP(C624,DATA!A:I,7,0),"")</f>
        <v>26708.7</v>
      </c>
    </row>
    <row r="626" spans="1:9">
      <c r="A626">
        <v>624</v>
      </c>
      <c r="B626" s="4">
        <v>44547</v>
      </c>
      <c r="C626" t="s">
        <v>43</v>
      </c>
      <c r="E626" t="s">
        <v>115</v>
      </c>
      <c r="F626" s="45" t="s">
        <v>767</v>
      </c>
      <c r="H626" s="42">
        <v>1000</v>
      </c>
      <c r="I626" s="7">
        <f>IFERROR(VLOOKUP(C625,DATA!A:I,7,0),"")</f>
        <v>26000</v>
      </c>
    </row>
    <row r="627" spans="1:9">
      <c r="A627">
        <v>625</v>
      </c>
      <c r="B627" s="4">
        <v>44547</v>
      </c>
      <c r="C627" t="s">
        <v>43</v>
      </c>
      <c r="E627" t="s">
        <v>115</v>
      </c>
      <c r="F627" s="45" t="s">
        <v>768</v>
      </c>
      <c r="H627" s="42">
        <v>1000</v>
      </c>
      <c r="I627" s="7">
        <f>IFERROR(VLOOKUP(C626,DATA!A:I,7,0),"")</f>
        <v>26000</v>
      </c>
    </row>
    <row r="628" spans="1:9">
      <c r="A628">
        <v>626</v>
      </c>
      <c r="B628" s="4">
        <v>44547</v>
      </c>
      <c r="C628" t="s">
        <v>124</v>
      </c>
      <c r="E628" t="s">
        <v>115</v>
      </c>
      <c r="F628" s="45" t="s">
        <v>769</v>
      </c>
      <c r="H628" s="42">
        <v>150</v>
      </c>
      <c r="I628" s="7">
        <f>IFERROR(VLOOKUP(C627,DATA!A:I,7,0),"")</f>
        <v>26000</v>
      </c>
    </row>
    <row r="629" spans="1:9">
      <c r="A629">
        <v>627</v>
      </c>
      <c r="B629" s="4">
        <v>44547</v>
      </c>
      <c r="C629" t="s">
        <v>124</v>
      </c>
      <c r="E629" t="s">
        <v>115</v>
      </c>
      <c r="F629" s="45" t="s">
        <v>770</v>
      </c>
      <c r="H629" s="42">
        <v>150</v>
      </c>
      <c r="I629" s="7">
        <f>IFERROR(VLOOKUP(C628,DATA!A:I,7,0),"")</f>
        <v>33480.06</v>
      </c>
    </row>
    <row r="630" spans="1:9">
      <c r="A630">
        <v>628</v>
      </c>
      <c r="B630" s="4">
        <v>44547</v>
      </c>
      <c r="C630" t="s">
        <v>44</v>
      </c>
      <c r="E630" t="s">
        <v>115</v>
      </c>
      <c r="F630" s="45" t="s">
        <v>771</v>
      </c>
      <c r="H630" s="42">
        <v>250</v>
      </c>
      <c r="I630" s="7">
        <f>IFERROR(VLOOKUP(C629,DATA!A:I,7,0),"")</f>
        <v>33480.06</v>
      </c>
    </row>
    <row r="631" spans="1:9">
      <c r="A631">
        <v>629</v>
      </c>
      <c r="B631" s="4">
        <v>44547</v>
      </c>
      <c r="C631" t="s">
        <v>39</v>
      </c>
      <c r="E631" t="s">
        <v>115</v>
      </c>
      <c r="F631" s="45" t="s">
        <v>772</v>
      </c>
      <c r="H631" s="42">
        <v>200</v>
      </c>
      <c r="I631" s="7">
        <f>IFERROR(VLOOKUP(C630,DATA!A:I,7,0),"")</f>
        <v>53469.490000000005</v>
      </c>
    </row>
    <row r="632" spans="1:9">
      <c r="A632">
        <v>630</v>
      </c>
      <c r="B632" s="4">
        <v>44547</v>
      </c>
      <c r="C632" t="s">
        <v>53</v>
      </c>
      <c r="E632" t="s">
        <v>115</v>
      </c>
      <c r="F632" s="45" t="s">
        <v>572</v>
      </c>
      <c r="H632" s="42">
        <v>442.5</v>
      </c>
      <c r="I632" s="7">
        <f>IFERROR(VLOOKUP(C631,DATA!A:I,7,0),"")</f>
        <v>9234.9599999999991</v>
      </c>
    </row>
    <row r="633" spans="1:9">
      <c r="A633">
        <v>631</v>
      </c>
      <c r="B633" s="4">
        <v>44547</v>
      </c>
      <c r="C633" t="s">
        <v>7</v>
      </c>
      <c r="E633" t="s">
        <v>115</v>
      </c>
      <c r="F633" s="45" t="s">
        <v>773</v>
      </c>
      <c r="H633" s="42">
        <v>150</v>
      </c>
      <c r="I633" s="7">
        <f>IFERROR(VLOOKUP(C632,DATA!A:I,7,0),"")</f>
        <v>38142.03</v>
      </c>
    </row>
    <row r="634" spans="1:9">
      <c r="A634">
        <v>632</v>
      </c>
      <c r="B634" s="4">
        <v>44547</v>
      </c>
      <c r="C634" t="s">
        <v>7</v>
      </c>
      <c r="E634" t="s">
        <v>115</v>
      </c>
      <c r="F634" s="45" t="s">
        <v>773</v>
      </c>
      <c r="H634" s="42">
        <v>220</v>
      </c>
      <c r="I634" s="7">
        <f>IFERROR(VLOOKUP(C633,DATA!A:I,7,0),"")</f>
        <v>10555.14</v>
      </c>
    </row>
    <row r="635" spans="1:9">
      <c r="A635">
        <v>633</v>
      </c>
      <c r="B635" s="4">
        <v>44547</v>
      </c>
      <c r="C635" t="s">
        <v>7</v>
      </c>
      <c r="E635" t="s">
        <v>115</v>
      </c>
      <c r="F635" s="45" t="s">
        <v>691</v>
      </c>
      <c r="H635" s="42">
        <v>100</v>
      </c>
      <c r="I635" s="7">
        <f>IFERROR(VLOOKUP(C634,DATA!A:I,7,0),"")</f>
        <v>10555.14</v>
      </c>
    </row>
    <row r="636" spans="1:9">
      <c r="A636">
        <v>634</v>
      </c>
      <c r="B636" s="4">
        <v>44547</v>
      </c>
      <c r="C636" t="s">
        <v>27</v>
      </c>
      <c r="E636" t="s">
        <v>115</v>
      </c>
      <c r="F636" s="45" t="s">
        <v>774</v>
      </c>
      <c r="H636" s="42">
        <v>668</v>
      </c>
      <c r="I636" s="7">
        <f>IFERROR(VLOOKUP(C635,DATA!A:I,7,0),"")</f>
        <v>10555.14</v>
      </c>
    </row>
    <row r="637" spans="1:9">
      <c r="A637">
        <v>635</v>
      </c>
      <c r="B637" s="4">
        <v>44547</v>
      </c>
      <c r="C637" t="s">
        <v>61</v>
      </c>
      <c r="E637" t="s">
        <v>115</v>
      </c>
      <c r="F637" s="45" t="s">
        <v>775</v>
      </c>
      <c r="H637" s="42">
        <v>1000</v>
      </c>
      <c r="I637" s="7">
        <f>IFERROR(VLOOKUP(C636,DATA!A:I,7,0),"")</f>
        <v>12506.96</v>
      </c>
    </row>
    <row r="638" spans="1:9">
      <c r="A638">
        <v>636</v>
      </c>
      <c r="B638" s="4">
        <v>44547</v>
      </c>
      <c r="C638" t="s">
        <v>72</v>
      </c>
      <c r="E638" t="s">
        <v>115</v>
      </c>
      <c r="F638" s="45" t="s">
        <v>776</v>
      </c>
      <c r="H638" s="42">
        <v>500</v>
      </c>
      <c r="I638" s="7">
        <f>IFERROR(VLOOKUP(C637,DATA!A:I,7,0),"")</f>
        <v>34992.58</v>
      </c>
    </row>
    <row r="639" spans="1:9">
      <c r="A639">
        <v>637</v>
      </c>
      <c r="B639" s="4">
        <v>44547</v>
      </c>
      <c r="C639" t="s">
        <v>38</v>
      </c>
      <c r="E639" t="s">
        <v>115</v>
      </c>
      <c r="F639" s="45" t="s">
        <v>777</v>
      </c>
      <c r="H639" s="42">
        <v>225</v>
      </c>
      <c r="I639" s="7">
        <f>IFERROR(VLOOKUP(C638,DATA!A:I,7,0),"")</f>
        <v>30414.86</v>
      </c>
    </row>
    <row r="640" spans="1:9">
      <c r="A640">
        <v>638</v>
      </c>
      <c r="B640" s="4">
        <v>44547</v>
      </c>
      <c r="C640" t="s">
        <v>61</v>
      </c>
      <c r="E640" t="s">
        <v>115</v>
      </c>
      <c r="F640" s="45" t="s">
        <v>778</v>
      </c>
      <c r="H640" s="42">
        <v>839.73</v>
      </c>
      <c r="I640" s="7">
        <f>IFERROR(VLOOKUP(C639,DATA!A:I,7,0),"")</f>
        <v>12956.279999999999</v>
      </c>
    </row>
    <row r="641" spans="1:9">
      <c r="A641">
        <v>639</v>
      </c>
      <c r="B641" s="4">
        <v>44547</v>
      </c>
      <c r="C641" t="s">
        <v>27</v>
      </c>
      <c r="E641" t="s">
        <v>115</v>
      </c>
      <c r="F641" s="45" t="s">
        <v>779</v>
      </c>
      <c r="H641" s="42">
        <v>668</v>
      </c>
      <c r="I641" s="7">
        <f>IFERROR(VLOOKUP(C640,DATA!A:I,7,0),"")</f>
        <v>34992.58</v>
      </c>
    </row>
    <row r="642" spans="1:9">
      <c r="A642">
        <v>640</v>
      </c>
      <c r="B642" s="4">
        <v>44547</v>
      </c>
      <c r="C642" t="s">
        <v>27</v>
      </c>
      <c r="E642" t="s">
        <v>115</v>
      </c>
      <c r="F642" s="45" t="s">
        <v>780</v>
      </c>
      <c r="H642" s="42">
        <v>668</v>
      </c>
      <c r="I642" s="7">
        <f>IFERROR(VLOOKUP(C641,DATA!A:I,7,0),"")</f>
        <v>12506.96</v>
      </c>
    </row>
    <row r="643" spans="1:9">
      <c r="A643">
        <v>641</v>
      </c>
      <c r="B643" s="4">
        <v>44547</v>
      </c>
      <c r="C643" t="s">
        <v>8</v>
      </c>
      <c r="E643" t="s">
        <v>115</v>
      </c>
      <c r="F643" s="45" t="s">
        <v>654</v>
      </c>
      <c r="H643" s="42">
        <v>1000</v>
      </c>
      <c r="I643" s="7">
        <f>IFERROR(VLOOKUP(C642,DATA!A:I,7,0),"")</f>
        <v>12506.96</v>
      </c>
    </row>
    <row r="644" spans="1:9">
      <c r="A644">
        <v>642</v>
      </c>
      <c r="B644" s="4">
        <v>44547</v>
      </c>
      <c r="C644" t="s">
        <v>124</v>
      </c>
      <c r="E644" t="s">
        <v>115</v>
      </c>
      <c r="F644" s="45" t="s">
        <v>435</v>
      </c>
      <c r="H644" s="42">
        <v>35</v>
      </c>
      <c r="I644" s="7">
        <f>IFERROR(VLOOKUP(C643,DATA!A:I,7,0),"")</f>
        <v>67677.31</v>
      </c>
    </row>
    <row r="645" spans="1:9">
      <c r="A645">
        <v>643</v>
      </c>
      <c r="B645" s="4">
        <v>44547</v>
      </c>
      <c r="C645" t="s">
        <v>17</v>
      </c>
      <c r="E645" t="s">
        <v>115</v>
      </c>
      <c r="F645" s="45" t="s">
        <v>781</v>
      </c>
      <c r="H645" s="42">
        <v>1000</v>
      </c>
      <c r="I645" s="7">
        <f>IFERROR(VLOOKUP(C644,DATA!A:I,7,0),"")</f>
        <v>33480.06</v>
      </c>
    </row>
    <row r="646" spans="1:9">
      <c r="A646">
        <v>644</v>
      </c>
      <c r="B646" s="4">
        <v>44547</v>
      </c>
      <c r="C646" t="s">
        <v>41</v>
      </c>
      <c r="E646" t="s">
        <v>115</v>
      </c>
      <c r="F646" s="45" t="s">
        <v>782</v>
      </c>
      <c r="H646" s="42">
        <v>864</v>
      </c>
      <c r="I646" s="7">
        <f>IFERROR(VLOOKUP(C645,DATA!A:I,7,0),"")</f>
        <v>41945.279999999999</v>
      </c>
    </row>
    <row r="647" spans="1:9">
      <c r="A647">
        <v>645</v>
      </c>
      <c r="B647" s="4">
        <v>44547</v>
      </c>
      <c r="C647" t="s">
        <v>39</v>
      </c>
      <c r="E647" t="s">
        <v>115</v>
      </c>
      <c r="F647" s="45" t="s">
        <v>783</v>
      </c>
      <c r="H647" s="42">
        <v>200</v>
      </c>
      <c r="I647" s="7">
        <f>IFERROR(VLOOKUP(C646,DATA!A:I,7,0),"")</f>
        <v>43889.789999999994</v>
      </c>
    </row>
    <row r="648" spans="1:9">
      <c r="A648">
        <v>646</v>
      </c>
      <c r="B648" s="4">
        <v>44547</v>
      </c>
      <c r="C648" t="s">
        <v>38</v>
      </c>
      <c r="E648" t="s">
        <v>115</v>
      </c>
      <c r="F648" s="45" t="s">
        <v>784</v>
      </c>
      <c r="H648" s="42">
        <v>1020</v>
      </c>
      <c r="I648" s="7">
        <f>IFERROR(VLOOKUP(C647,DATA!A:I,7,0),"")</f>
        <v>9234.9599999999991</v>
      </c>
    </row>
    <row r="649" spans="1:9">
      <c r="A649">
        <v>647</v>
      </c>
      <c r="B649" s="4">
        <v>44547</v>
      </c>
      <c r="C649" t="s">
        <v>20</v>
      </c>
      <c r="E649" t="s">
        <v>115</v>
      </c>
      <c r="F649" s="45" t="s">
        <v>638</v>
      </c>
      <c r="H649" s="42">
        <v>1000</v>
      </c>
      <c r="I649" s="7">
        <f>IFERROR(VLOOKUP(C648,DATA!A:I,7,0),"")</f>
        <v>12956.279999999999</v>
      </c>
    </row>
    <row r="650" spans="1:9">
      <c r="A650">
        <v>648</v>
      </c>
      <c r="B650" s="4">
        <v>44547</v>
      </c>
      <c r="C650" t="s">
        <v>20</v>
      </c>
      <c r="E650" t="s">
        <v>115</v>
      </c>
      <c r="F650" s="45" t="s">
        <v>785</v>
      </c>
      <c r="H650" s="42">
        <v>1000</v>
      </c>
      <c r="I650" s="7">
        <f>IFERROR(VLOOKUP(C649,DATA!A:I,7,0),"")</f>
        <v>35587.089999999997</v>
      </c>
    </row>
    <row r="651" spans="1:9">
      <c r="A651">
        <v>649</v>
      </c>
      <c r="B651" s="4">
        <v>44547</v>
      </c>
      <c r="C651" t="s">
        <v>38</v>
      </c>
      <c r="E651" t="s">
        <v>115</v>
      </c>
      <c r="F651" s="45" t="s">
        <v>786</v>
      </c>
      <c r="H651" s="42">
        <v>104</v>
      </c>
      <c r="I651" s="7">
        <f>IFERROR(VLOOKUP(C650,DATA!A:I,7,0),"")</f>
        <v>35587.089999999997</v>
      </c>
    </row>
    <row r="652" spans="1:9">
      <c r="A652">
        <v>650</v>
      </c>
      <c r="B652" s="4">
        <v>44547</v>
      </c>
      <c r="C652" t="s">
        <v>27</v>
      </c>
      <c r="E652" t="s">
        <v>115</v>
      </c>
      <c r="F652" s="45" t="s">
        <v>787</v>
      </c>
      <c r="H652" s="42">
        <v>668</v>
      </c>
      <c r="I652" s="7">
        <f>IFERROR(VLOOKUP(C651,DATA!A:I,7,0),"")</f>
        <v>12956.279999999999</v>
      </c>
    </row>
    <row r="653" spans="1:9">
      <c r="A653">
        <v>651</v>
      </c>
      <c r="B653" s="4">
        <v>44547</v>
      </c>
      <c r="C653" t="s">
        <v>27</v>
      </c>
      <c r="E653" t="s">
        <v>115</v>
      </c>
      <c r="F653" s="45" t="s">
        <v>788</v>
      </c>
      <c r="H653" s="42">
        <v>668</v>
      </c>
      <c r="I653" s="7">
        <f>IFERROR(VLOOKUP(C652,DATA!A:I,7,0),"")</f>
        <v>12506.96</v>
      </c>
    </row>
    <row r="654" spans="1:9">
      <c r="A654">
        <v>652</v>
      </c>
      <c r="B654" s="4">
        <v>44547</v>
      </c>
      <c r="C654" t="s">
        <v>7</v>
      </c>
      <c r="E654" t="s">
        <v>115</v>
      </c>
      <c r="F654" s="45" t="s">
        <v>789</v>
      </c>
      <c r="H654" s="42">
        <v>411.37</v>
      </c>
      <c r="I654" s="7">
        <f>IFERROR(VLOOKUP(C653,DATA!A:I,7,0),"")</f>
        <v>12506.96</v>
      </c>
    </row>
    <row r="655" spans="1:9">
      <c r="A655">
        <v>653</v>
      </c>
      <c r="B655" s="4">
        <v>44547</v>
      </c>
      <c r="C655" t="s">
        <v>39</v>
      </c>
      <c r="E655" t="s">
        <v>115</v>
      </c>
      <c r="F655" s="45" t="s">
        <v>790</v>
      </c>
      <c r="H655" s="42">
        <v>200</v>
      </c>
      <c r="I655" s="7">
        <f>IFERROR(VLOOKUP(C654,DATA!A:I,7,0),"")</f>
        <v>10555.14</v>
      </c>
    </row>
    <row r="656" spans="1:9">
      <c r="A656">
        <v>654</v>
      </c>
      <c r="B656" s="4">
        <v>44547</v>
      </c>
      <c r="C656" t="s">
        <v>7</v>
      </c>
      <c r="E656" t="s">
        <v>115</v>
      </c>
      <c r="F656" s="45" t="s">
        <v>791</v>
      </c>
      <c r="H656" s="42">
        <v>436.66</v>
      </c>
      <c r="I656" s="7">
        <f>IFERROR(VLOOKUP(C655,DATA!A:I,7,0),"")</f>
        <v>9234.9599999999991</v>
      </c>
    </row>
    <row r="657" spans="1:9">
      <c r="A657">
        <v>655</v>
      </c>
      <c r="B657" s="4">
        <v>44547</v>
      </c>
      <c r="C657" t="s">
        <v>7</v>
      </c>
      <c r="E657" t="s">
        <v>115</v>
      </c>
      <c r="F657" s="45" t="s">
        <v>792</v>
      </c>
      <c r="H657" s="42">
        <v>444.16</v>
      </c>
      <c r="I657" s="7">
        <f>IFERROR(VLOOKUP(C656,DATA!A:I,7,0),"")</f>
        <v>10555.14</v>
      </c>
    </row>
    <row r="658" spans="1:9">
      <c r="A658">
        <v>656</v>
      </c>
      <c r="B658" s="4">
        <v>44547</v>
      </c>
      <c r="C658" t="s">
        <v>43</v>
      </c>
      <c r="E658" t="s">
        <v>115</v>
      </c>
      <c r="F658" s="45" t="s">
        <v>793</v>
      </c>
      <c r="H658" s="42">
        <v>1000</v>
      </c>
      <c r="I658" s="7">
        <f>IFERROR(VLOOKUP(C657,DATA!A:I,7,0),"")</f>
        <v>10555.14</v>
      </c>
    </row>
    <row r="659" spans="1:9">
      <c r="A659">
        <v>657</v>
      </c>
      <c r="B659" s="4">
        <v>44547</v>
      </c>
      <c r="C659" t="s">
        <v>20</v>
      </c>
      <c r="E659" t="s">
        <v>115</v>
      </c>
      <c r="F659" s="45" t="s">
        <v>794</v>
      </c>
      <c r="H659" s="42">
        <v>1000</v>
      </c>
      <c r="I659" s="7">
        <f>IFERROR(VLOOKUP(C658,DATA!A:I,7,0),"")</f>
        <v>26000</v>
      </c>
    </row>
    <row r="660" spans="1:9">
      <c r="A660">
        <v>658</v>
      </c>
      <c r="B660" s="4">
        <v>44547</v>
      </c>
      <c r="C660" t="s">
        <v>42</v>
      </c>
      <c r="E660" t="s">
        <v>115</v>
      </c>
      <c r="F660" s="45" t="s">
        <v>795</v>
      </c>
      <c r="H660" s="42">
        <v>450</v>
      </c>
      <c r="I660" s="7">
        <f>IFERROR(VLOOKUP(C659,DATA!A:I,7,0),"")</f>
        <v>35587.089999999997</v>
      </c>
    </row>
    <row r="661" spans="1:9">
      <c r="A661">
        <v>659</v>
      </c>
      <c r="B661" s="4">
        <v>44547</v>
      </c>
      <c r="C661" t="s">
        <v>53</v>
      </c>
      <c r="E661" t="s">
        <v>115</v>
      </c>
      <c r="F661" s="45" t="s">
        <v>650</v>
      </c>
      <c r="H661" s="42">
        <v>619.5</v>
      </c>
      <c r="I661" s="7">
        <f>IFERROR(VLOOKUP(C660,DATA!A:I,7,0),"")</f>
        <v>5350</v>
      </c>
    </row>
    <row r="662" spans="1:9">
      <c r="A662">
        <v>660</v>
      </c>
      <c r="B662" s="4">
        <v>44547</v>
      </c>
      <c r="C662" t="s">
        <v>40</v>
      </c>
      <c r="E662" t="s">
        <v>115</v>
      </c>
      <c r="F662" s="45" t="s">
        <v>796</v>
      </c>
      <c r="H662" s="42">
        <v>310</v>
      </c>
      <c r="I662" s="7">
        <f>IFERROR(VLOOKUP(C661,DATA!A:I,7,0),"")</f>
        <v>38142.03</v>
      </c>
    </row>
    <row r="663" spans="1:9">
      <c r="A663">
        <v>661</v>
      </c>
      <c r="B663" s="4">
        <v>44547</v>
      </c>
      <c r="C663" t="s">
        <v>62</v>
      </c>
      <c r="E663" t="s">
        <v>115</v>
      </c>
      <c r="F663" s="45" t="s">
        <v>797</v>
      </c>
      <c r="H663" s="42">
        <v>50</v>
      </c>
      <c r="I663" s="7">
        <f>IFERROR(VLOOKUP(C662,DATA!A:I,7,0),"")</f>
        <v>36234.129999999997</v>
      </c>
    </row>
    <row r="664" spans="1:9">
      <c r="A664">
        <v>662</v>
      </c>
      <c r="B664" s="4">
        <v>44547</v>
      </c>
      <c r="C664" t="s">
        <v>38</v>
      </c>
      <c r="E664" t="s">
        <v>115</v>
      </c>
      <c r="F664" s="45" t="s">
        <v>798</v>
      </c>
      <c r="H664" s="42">
        <v>640.91</v>
      </c>
      <c r="I664" s="7">
        <f>IFERROR(VLOOKUP(C663,DATA!A:I,7,0),"")</f>
        <v>6918.54</v>
      </c>
    </row>
    <row r="665" spans="1:9">
      <c r="A665">
        <v>663</v>
      </c>
      <c r="B665" s="4">
        <v>44547</v>
      </c>
      <c r="C665" t="s">
        <v>72</v>
      </c>
      <c r="E665" t="s">
        <v>115</v>
      </c>
      <c r="F665" s="45" t="s">
        <v>582</v>
      </c>
      <c r="H665" s="42">
        <v>1000</v>
      </c>
      <c r="I665" s="7">
        <f>IFERROR(VLOOKUP(C664,DATA!A:I,7,0),"")</f>
        <v>12956.279999999999</v>
      </c>
    </row>
    <row r="666" spans="1:9">
      <c r="A666">
        <v>664</v>
      </c>
      <c r="B666" s="4">
        <v>44547</v>
      </c>
      <c r="C666" t="s">
        <v>228</v>
      </c>
      <c r="E666" t="s">
        <v>115</v>
      </c>
      <c r="F666" s="45" t="s">
        <v>799</v>
      </c>
      <c r="H666" s="42">
        <v>975</v>
      </c>
      <c r="I666" s="7">
        <f>IFERROR(VLOOKUP(C665,DATA!A:I,7,0),"")</f>
        <v>30414.86</v>
      </c>
    </row>
    <row r="667" spans="1:9">
      <c r="A667">
        <v>665</v>
      </c>
      <c r="B667" s="4">
        <v>44547</v>
      </c>
      <c r="C667" t="s">
        <v>228</v>
      </c>
      <c r="E667" t="s">
        <v>115</v>
      </c>
      <c r="F667" s="45" t="s">
        <v>800</v>
      </c>
      <c r="H667" s="42">
        <v>1000</v>
      </c>
      <c r="I667" s="7">
        <f>IFERROR(VLOOKUP(C666,DATA!A:I,7,0),"")</f>
        <v>23249.339999999997</v>
      </c>
    </row>
    <row r="668" spans="1:9">
      <c r="A668">
        <v>666</v>
      </c>
      <c r="B668" s="4">
        <v>44547</v>
      </c>
      <c r="C668" t="s">
        <v>228</v>
      </c>
      <c r="E668" t="s">
        <v>115</v>
      </c>
      <c r="F668" s="45" t="s">
        <v>801</v>
      </c>
      <c r="H668" s="42">
        <v>1000</v>
      </c>
      <c r="I668" s="7">
        <f>IFERROR(VLOOKUP(C667,DATA!A:I,7,0),"")</f>
        <v>23249.339999999997</v>
      </c>
    </row>
    <row r="669" spans="1:9">
      <c r="A669">
        <v>667</v>
      </c>
      <c r="B669" s="4">
        <v>44547</v>
      </c>
      <c r="C669" t="s">
        <v>228</v>
      </c>
      <c r="E669" t="s">
        <v>115</v>
      </c>
      <c r="F669" s="45" t="s">
        <v>802</v>
      </c>
      <c r="H669" s="42">
        <v>1000</v>
      </c>
      <c r="I669" s="7">
        <f>IFERROR(VLOOKUP(C668,DATA!A:I,7,0),"")</f>
        <v>23249.339999999997</v>
      </c>
    </row>
    <row r="670" spans="1:9">
      <c r="A670">
        <v>668</v>
      </c>
      <c r="B670" s="4">
        <v>44547</v>
      </c>
      <c r="C670" t="s">
        <v>228</v>
      </c>
      <c r="E670" t="s">
        <v>115</v>
      </c>
      <c r="F670" s="45" t="s">
        <v>803</v>
      </c>
      <c r="H670" s="42">
        <v>709</v>
      </c>
      <c r="I670" s="7">
        <f>IFERROR(VLOOKUP(C669,DATA!A:I,7,0),"")</f>
        <v>23249.339999999997</v>
      </c>
    </row>
    <row r="671" spans="1:9">
      <c r="A671">
        <v>669</v>
      </c>
      <c r="B671" s="4">
        <v>44547</v>
      </c>
      <c r="C671" t="s">
        <v>82</v>
      </c>
      <c r="E671" t="s">
        <v>115</v>
      </c>
      <c r="F671" s="45" t="s">
        <v>804</v>
      </c>
      <c r="H671" s="42">
        <v>425</v>
      </c>
      <c r="I671" s="7">
        <f>IFERROR(VLOOKUP(C670,DATA!A:I,7,0),"")</f>
        <v>23249.339999999997</v>
      </c>
    </row>
    <row r="672" spans="1:9">
      <c r="A672">
        <v>670</v>
      </c>
      <c r="B672" s="4">
        <v>44547</v>
      </c>
      <c r="C672" t="s">
        <v>73</v>
      </c>
      <c r="E672" t="s">
        <v>115</v>
      </c>
      <c r="F672" s="45" t="s">
        <v>284</v>
      </c>
      <c r="H672" s="42">
        <v>920</v>
      </c>
      <c r="I672" s="7">
        <f>IFERROR(VLOOKUP(C671,DATA!A:I,7,0),"")</f>
        <v>19419</v>
      </c>
    </row>
    <row r="673" spans="1:9">
      <c r="A673">
        <v>671</v>
      </c>
      <c r="B673" s="4">
        <v>44547</v>
      </c>
      <c r="C673" t="s">
        <v>73</v>
      </c>
      <c r="E673" t="s">
        <v>115</v>
      </c>
      <c r="F673" s="45" t="s">
        <v>676</v>
      </c>
      <c r="H673" s="42">
        <v>350.86</v>
      </c>
      <c r="I673" s="7">
        <f>IFERROR(VLOOKUP(C672,DATA!A:I,7,0),"")</f>
        <v>55007.87</v>
      </c>
    </row>
    <row r="674" spans="1:9">
      <c r="A674">
        <v>672</v>
      </c>
      <c r="B674" s="4">
        <v>44547</v>
      </c>
      <c r="C674" t="s">
        <v>72</v>
      </c>
      <c r="E674" t="s">
        <v>115</v>
      </c>
      <c r="F674" s="45" t="s">
        <v>805</v>
      </c>
      <c r="H674" s="42">
        <v>300</v>
      </c>
      <c r="I674" s="7">
        <f>IFERROR(VLOOKUP(C673,DATA!A:I,7,0),"")</f>
        <v>55007.87</v>
      </c>
    </row>
    <row r="675" spans="1:9">
      <c r="A675">
        <v>673</v>
      </c>
      <c r="B675" s="4">
        <v>44547</v>
      </c>
      <c r="C675" t="s">
        <v>20</v>
      </c>
      <c r="E675" t="s">
        <v>115</v>
      </c>
      <c r="F675" s="45" t="s">
        <v>806</v>
      </c>
      <c r="H675" s="42">
        <v>1000</v>
      </c>
      <c r="I675" s="7">
        <f>IFERROR(VLOOKUP(C674,DATA!A:I,7,0),"")</f>
        <v>30414.86</v>
      </c>
    </row>
    <row r="676" spans="1:9">
      <c r="A676">
        <v>674</v>
      </c>
      <c r="B676" s="4">
        <v>44547</v>
      </c>
      <c r="C676" t="s">
        <v>38</v>
      </c>
      <c r="E676" t="s">
        <v>115</v>
      </c>
      <c r="F676" s="45" t="s">
        <v>807</v>
      </c>
      <c r="H676" s="42">
        <v>1550</v>
      </c>
      <c r="I676" s="7">
        <f>IFERROR(VLOOKUP(C675,DATA!A:I,7,0),"")</f>
        <v>35587.089999999997</v>
      </c>
    </row>
    <row r="677" spans="1:9">
      <c r="A677">
        <v>675</v>
      </c>
      <c r="B677" s="4">
        <v>44547</v>
      </c>
      <c r="C677" t="s">
        <v>72</v>
      </c>
      <c r="E677" t="s">
        <v>115</v>
      </c>
      <c r="F677" s="45" t="s">
        <v>808</v>
      </c>
      <c r="H677" s="42">
        <v>2000</v>
      </c>
      <c r="I677" s="7">
        <f>IFERROR(VLOOKUP(C676,DATA!A:I,7,0),"")</f>
        <v>12956.279999999999</v>
      </c>
    </row>
    <row r="678" spans="1:9">
      <c r="A678">
        <v>676</v>
      </c>
      <c r="B678" s="4">
        <v>44547</v>
      </c>
      <c r="C678" t="s">
        <v>38</v>
      </c>
      <c r="E678" t="s">
        <v>115</v>
      </c>
      <c r="F678" s="45" t="s">
        <v>809</v>
      </c>
      <c r="H678" s="42">
        <v>1959.95</v>
      </c>
      <c r="I678" s="7">
        <f>IFERROR(VLOOKUP(C677,DATA!A:I,7,0),"")</f>
        <v>30414.86</v>
      </c>
    </row>
    <row r="679" spans="1:9">
      <c r="A679">
        <v>677</v>
      </c>
      <c r="B679" s="4">
        <v>44547</v>
      </c>
      <c r="C679" t="s">
        <v>43</v>
      </c>
      <c r="E679" t="s">
        <v>115</v>
      </c>
      <c r="F679" s="45" t="s">
        <v>810</v>
      </c>
      <c r="H679" s="42">
        <v>1000</v>
      </c>
      <c r="I679" s="7">
        <f>IFERROR(VLOOKUP(C678,DATA!A:I,7,0),"")</f>
        <v>12956.279999999999</v>
      </c>
    </row>
    <row r="680" spans="1:9">
      <c r="A680">
        <v>678</v>
      </c>
      <c r="B680" s="4">
        <v>44547</v>
      </c>
      <c r="C680" t="s">
        <v>39</v>
      </c>
      <c r="E680" t="s">
        <v>115</v>
      </c>
      <c r="F680" s="45" t="s">
        <v>811</v>
      </c>
      <c r="H680" s="42">
        <v>250</v>
      </c>
      <c r="I680" s="7">
        <f>IFERROR(VLOOKUP(C679,DATA!A:I,7,0),"")</f>
        <v>26000</v>
      </c>
    </row>
    <row r="681" spans="1:9">
      <c r="A681">
        <v>679</v>
      </c>
      <c r="B681" s="4">
        <v>44547</v>
      </c>
      <c r="C681" t="s">
        <v>39</v>
      </c>
      <c r="E681" t="s">
        <v>115</v>
      </c>
      <c r="F681" s="45" t="s">
        <v>812</v>
      </c>
      <c r="H681" s="42">
        <v>400</v>
      </c>
      <c r="I681" s="7">
        <f>IFERROR(VLOOKUP(C680,DATA!A:I,7,0),"")</f>
        <v>9234.9599999999991</v>
      </c>
    </row>
    <row r="682" spans="1:9">
      <c r="A682">
        <v>680</v>
      </c>
      <c r="B682" s="4">
        <v>44547</v>
      </c>
      <c r="C682" t="s">
        <v>17</v>
      </c>
      <c r="E682" t="s">
        <v>115</v>
      </c>
      <c r="F682" s="45" t="s">
        <v>813</v>
      </c>
      <c r="H682" s="42">
        <v>1000</v>
      </c>
      <c r="I682" s="7">
        <f>IFERROR(VLOOKUP(C681,DATA!A:I,7,0),"")</f>
        <v>9234.9599999999991</v>
      </c>
    </row>
    <row r="683" spans="1:9">
      <c r="A683">
        <v>681</v>
      </c>
      <c r="B683" s="4">
        <v>44547</v>
      </c>
      <c r="C683" t="s">
        <v>17</v>
      </c>
      <c r="E683" t="s">
        <v>115</v>
      </c>
      <c r="F683" s="45" t="s">
        <v>814</v>
      </c>
      <c r="H683" s="42">
        <v>1000</v>
      </c>
      <c r="I683" s="7">
        <f>IFERROR(VLOOKUP(C682,DATA!A:I,7,0),"")</f>
        <v>41945.279999999999</v>
      </c>
    </row>
    <row r="684" spans="1:9">
      <c r="A684">
        <v>682</v>
      </c>
      <c r="B684" s="4">
        <v>44547</v>
      </c>
      <c r="C684" t="s">
        <v>8</v>
      </c>
      <c r="E684" t="s">
        <v>115</v>
      </c>
      <c r="F684" s="45" t="s">
        <v>519</v>
      </c>
      <c r="H684" s="42">
        <v>350</v>
      </c>
      <c r="I684" s="7">
        <f>IFERROR(VLOOKUP(C683,DATA!A:I,7,0),"")</f>
        <v>41945.279999999999</v>
      </c>
    </row>
    <row r="685" spans="1:9">
      <c r="A685">
        <v>683</v>
      </c>
      <c r="B685" s="4">
        <v>44547</v>
      </c>
      <c r="C685" t="s">
        <v>43</v>
      </c>
      <c r="E685" t="s">
        <v>115</v>
      </c>
      <c r="F685" s="45" t="s">
        <v>815</v>
      </c>
      <c r="H685" s="42">
        <v>1000</v>
      </c>
      <c r="I685" s="7">
        <f>IFERROR(VLOOKUP(C684,DATA!A:I,7,0),"")</f>
        <v>67677.31</v>
      </c>
    </row>
    <row r="686" spans="1:9">
      <c r="A686">
        <v>684</v>
      </c>
      <c r="B686" s="4">
        <v>44547</v>
      </c>
      <c r="C686" t="s">
        <v>59</v>
      </c>
      <c r="E686" t="s">
        <v>115</v>
      </c>
      <c r="F686" s="45" t="s">
        <v>816</v>
      </c>
      <c r="H686" s="42">
        <v>27.4</v>
      </c>
      <c r="I686" s="7">
        <f>IFERROR(VLOOKUP(C685,DATA!A:I,7,0),"")</f>
        <v>26000</v>
      </c>
    </row>
    <row r="687" spans="1:9">
      <c r="A687">
        <v>685</v>
      </c>
      <c r="B687" s="4">
        <v>44547</v>
      </c>
      <c r="C687" t="s">
        <v>59</v>
      </c>
      <c r="E687" t="s">
        <v>115</v>
      </c>
      <c r="F687" s="45" t="s">
        <v>816</v>
      </c>
      <c r="H687" s="42">
        <v>100</v>
      </c>
      <c r="I687" s="7">
        <f>IFERROR(VLOOKUP(C686,DATA!A:I,7,0),"")</f>
        <v>8188.47</v>
      </c>
    </row>
    <row r="688" spans="1:9">
      <c r="A688">
        <v>686</v>
      </c>
      <c r="B688" s="4">
        <v>44547</v>
      </c>
      <c r="C688" t="s">
        <v>59</v>
      </c>
      <c r="E688" t="s">
        <v>115</v>
      </c>
      <c r="F688" s="45" t="s">
        <v>816</v>
      </c>
      <c r="H688" s="42">
        <v>75</v>
      </c>
      <c r="I688" s="7">
        <f>IFERROR(VLOOKUP(C687,DATA!A:I,7,0),"")</f>
        <v>8188.47</v>
      </c>
    </row>
    <row r="689" spans="1:9">
      <c r="A689">
        <v>687</v>
      </c>
      <c r="B689" s="4">
        <v>44547</v>
      </c>
      <c r="C689" t="s">
        <v>59</v>
      </c>
      <c r="E689" t="s">
        <v>115</v>
      </c>
      <c r="F689" s="45" t="s">
        <v>816</v>
      </c>
      <c r="H689" s="42">
        <v>120</v>
      </c>
      <c r="I689" s="7">
        <f>IFERROR(VLOOKUP(C688,DATA!A:I,7,0),"")</f>
        <v>8188.47</v>
      </c>
    </row>
    <row r="690" spans="1:9">
      <c r="A690">
        <v>688</v>
      </c>
      <c r="B690" s="4">
        <v>44547</v>
      </c>
      <c r="C690" t="s">
        <v>43</v>
      </c>
      <c r="E690" t="s">
        <v>115</v>
      </c>
      <c r="F690" s="45" t="s">
        <v>817</v>
      </c>
      <c r="H690" s="42">
        <v>1000</v>
      </c>
      <c r="I690" s="7">
        <f>IFERROR(VLOOKUP(C689,DATA!A:I,7,0),"")</f>
        <v>8188.47</v>
      </c>
    </row>
    <row r="691" spans="1:9">
      <c r="A691">
        <v>689</v>
      </c>
      <c r="B691" s="4">
        <v>44547</v>
      </c>
      <c r="C691" t="s">
        <v>43</v>
      </c>
      <c r="E691" t="s">
        <v>115</v>
      </c>
      <c r="F691" s="45" t="s">
        <v>818</v>
      </c>
      <c r="H691" s="42">
        <v>1000</v>
      </c>
      <c r="I691" s="7">
        <f>IFERROR(VLOOKUP(C690,DATA!A:I,7,0),"")</f>
        <v>26000</v>
      </c>
    </row>
    <row r="692" spans="1:9">
      <c r="A692">
        <v>690</v>
      </c>
      <c r="B692" s="4">
        <v>44547</v>
      </c>
      <c r="C692" t="s">
        <v>43</v>
      </c>
      <c r="E692" t="s">
        <v>115</v>
      </c>
      <c r="F692" s="45" t="s">
        <v>819</v>
      </c>
      <c r="H692" s="42">
        <v>1000</v>
      </c>
      <c r="I692" s="7">
        <f>IFERROR(VLOOKUP(C691,DATA!A:I,7,0),"")</f>
        <v>26000</v>
      </c>
    </row>
    <row r="693" spans="1:9">
      <c r="A693">
        <v>691</v>
      </c>
      <c r="B693" s="4">
        <v>44547</v>
      </c>
      <c r="C693" t="s">
        <v>53</v>
      </c>
      <c r="E693" t="s">
        <v>115</v>
      </c>
      <c r="F693" s="45" t="s">
        <v>820</v>
      </c>
      <c r="H693" s="42">
        <v>973.5</v>
      </c>
      <c r="I693" s="7">
        <f>IFERROR(VLOOKUP(C692,DATA!A:I,7,0),"")</f>
        <v>26000</v>
      </c>
    </row>
    <row r="694" spans="1:9">
      <c r="A694">
        <v>692</v>
      </c>
      <c r="B694" s="4">
        <v>44547</v>
      </c>
      <c r="C694" t="s">
        <v>17</v>
      </c>
      <c r="E694" t="s">
        <v>115</v>
      </c>
      <c r="F694" s="45" t="s">
        <v>330</v>
      </c>
      <c r="H694" s="42">
        <v>561</v>
      </c>
      <c r="I694" s="7">
        <f>IFERROR(VLOOKUP(C693,DATA!A:I,7,0),"")</f>
        <v>38142.03</v>
      </c>
    </row>
    <row r="695" spans="1:9">
      <c r="A695">
        <v>693</v>
      </c>
      <c r="B695" s="4">
        <v>44547</v>
      </c>
      <c r="C695" t="s">
        <v>53</v>
      </c>
      <c r="E695" t="s">
        <v>115</v>
      </c>
      <c r="F695" s="45" t="s">
        <v>579</v>
      </c>
      <c r="H695" s="42">
        <v>442.5</v>
      </c>
      <c r="I695" s="7">
        <f>IFERROR(VLOOKUP(C694,DATA!A:I,7,0),"")</f>
        <v>41945.279999999999</v>
      </c>
    </row>
    <row r="696" spans="1:9">
      <c r="A696">
        <v>694</v>
      </c>
      <c r="B696" s="4">
        <v>44547</v>
      </c>
      <c r="C696" t="s">
        <v>17</v>
      </c>
      <c r="E696" t="s">
        <v>115</v>
      </c>
      <c r="F696" s="45" t="s">
        <v>377</v>
      </c>
      <c r="H696" s="42">
        <v>561</v>
      </c>
      <c r="I696" s="7">
        <f>IFERROR(VLOOKUP(C695,DATA!A:I,7,0),"")</f>
        <v>38142.03</v>
      </c>
    </row>
    <row r="697" spans="1:9">
      <c r="A697">
        <v>695</v>
      </c>
      <c r="B697" s="4">
        <v>44547</v>
      </c>
      <c r="C697" t="s">
        <v>17</v>
      </c>
      <c r="E697" t="s">
        <v>115</v>
      </c>
      <c r="F697" s="45" t="s">
        <v>322</v>
      </c>
      <c r="H697" s="42">
        <v>561</v>
      </c>
      <c r="I697" s="7">
        <f>IFERROR(VLOOKUP(C696,DATA!A:I,7,0),"")</f>
        <v>41945.279999999999</v>
      </c>
    </row>
    <row r="698" spans="1:9">
      <c r="A698">
        <v>696</v>
      </c>
      <c r="B698" s="4">
        <v>44547</v>
      </c>
      <c r="C698" t="s">
        <v>17</v>
      </c>
      <c r="E698" t="s">
        <v>115</v>
      </c>
      <c r="F698" s="45" t="s">
        <v>324</v>
      </c>
      <c r="H698" s="42">
        <v>1000</v>
      </c>
      <c r="I698" s="7">
        <f>IFERROR(VLOOKUP(C697,DATA!A:I,7,0),"")</f>
        <v>41945.279999999999</v>
      </c>
    </row>
    <row r="699" spans="1:9">
      <c r="A699">
        <v>697</v>
      </c>
      <c r="B699" s="4">
        <v>44547</v>
      </c>
      <c r="C699" t="s">
        <v>39</v>
      </c>
      <c r="E699" t="s">
        <v>115</v>
      </c>
      <c r="F699" s="45" t="s">
        <v>821</v>
      </c>
      <c r="H699" s="42">
        <v>150</v>
      </c>
      <c r="I699" s="7">
        <f>IFERROR(VLOOKUP(C698,DATA!A:I,7,0),"")</f>
        <v>41945.279999999999</v>
      </c>
    </row>
    <row r="700" spans="1:9">
      <c r="A700">
        <v>698</v>
      </c>
      <c r="B700" s="4">
        <v>44547</v>
      </c>
      <c r="C700" t="s">
        <v>17</v>
      </c>
      <c r="E700" t="s">
        <v>115</v>
      </c>
      <c r="F700" s="45" t="s">
        <v>298</v>
      </c>
      <c r="H700" s="42">
        <v>561</v>
      </c>
      <c r="I700" s="7">
        <f>IFERROR(VLOOKUP(C699,DATA!A:I,7,0),"")</f>
        <v>9234.9599999999991</v>
      </c>
    </row>
    <row r="701" spans="1:9">
      <c r="A701">
        <v>699</v>
      </c>
      <c r="B701" s="4">
        <v>44547</v>
      </c>
      <c r="C701" t="s">
        <v>43</v>
      </c>
      <c r="E701" t="s">
        <v>115</v>
      </c>
      <c r="F701" s="45" t="s">
        <v>822</v>
      </c>
      <c r="H701" s="42">
        <v>1000</v>
      </c>
      <c r="I701" s="7">
        <f>IFERROR(VLOOKUP(C700,DATA!A:I,7,0),"")</f>
        <v>41945.279999999999</v>
      </c>
    </row>
    <row r="702" spans="1:9">
      <c r="A702">
        <v>700</v>
      </c>
      <c r="B702" s="4">
        <v>44547</v>
      </c>
      <c r="C702" t="s">
        <v>43</v>
      </c>
      <c r="E702" t="s">
        <v>115</v>
      </c>
      <c r="F702" s="45" t="s">
        <v>823</v>
      </c>
      <c r="H702" s="42">
        <v>1000</v>
      </c>
      <c r="I702" s="7">
        <f>IFERROR(VLOOKUP(C701,DATA!A:I,7,0),"")</f>
        <v>26000</v>
      </c>
    </row>
    <row r="703" spans="1:9">
      <c r="A703">
        <v>701</v>
      </c>
      <c r="B703" s="4">
        <v>44547</v>
      </c>
      <c r="C703" t="s">
        <v>43</v>
      </c>
      <c r="E703" t="s">
        <v>115</v>
      </c>
      <c r="F703" s="45" t="s">
        <v>824</v>
      </c>
      <c r="H703" s="42">
        <v>1000</v>
      </c>
      <c r="I703" s="7">
        <f>IFERROR(VLOOKUP(C702,DATA!A:I,7,0),"")</f>
        <v>26000</v>
      </c>
    </row>
    <row r="704" spans="1:9">
      <c r="A704">
        <v>702</v>
      </c>
      <c r="B704" s="4">
        <v>44547</v>
      </c>
      <c r="C704" t="s">
        <v>43</v>
      </c>
      <c r="E704" t="s">
        <v>115</v>
      </c>
      <c r="F704" s="45" t="s">
        <v>825</v>
      </c>
      <c r="H704" s="42">
        <v>1000</v>
      </c>
      <c r="I704" s="7">
        <f>IFERROR(VLOOKUP(C703,DATA!A:I,7,0),"")</f>
        <v>26000</v>
      </c>
    </row>
    <row r="705" spans="1:9">
      <c r="A705">
        <v>703</v>
      </c>
      <c r="B705" s="4">
        <v>44547</v>
      </c>
      <c r="C705" t="s">
        <v>27</v>
      </c>
      <c r="E705" t="s">
        <v>115</v>
      </c>
      <c r="F705" s="45" t="s">
        <v>826</v>
      </c>
      <c r="H705" s="42">
        <v>668</v>
      </c>
      <c r="I705" s="7">
        <f>IFERROR(VLOOKUP(C704,DATA!A:I,7,0),"")</f>
        <v>26000</v>
      </c>
    </row>
    <row r="706" spans="1:9">
      <c r="A706">
        <v>704</v>
      </c>
      <c r="B706" s="4">
        <v>44547</v>
      </c>
      <c r="C706" t="s">
        <v>43</v>
      </c>
      <c r="E706" t="s">
        <v>115</v>
      </c>
      <c r="F706" s="45" t="s">
        <v>827</v>
      </c>
      <c r="H706" s="42">
        <v>1000</v>
      </c>
      <c r="I706" s="7">
        <f>IFERROR(VLOOKUP(C705,DATA!A:I,7,0),"")</f>
        <v>12506.96</v>
      </c>
    </row>
    <row r="707" spans="1:9">
      <c r="A707">
        <v>705</v>
      </c>
      <c r="B707" s="4">
        <v>44547</v>
      </c>
      <c r="C707" t="s">
        <v>43</v>
      </c>
      <c r="E707" t="s">
        <v>115</v>
      </c>
      <c r="F707" s="45" t="s">
        <v>451</v>
      </c>
      <c r="H707" s="42">
        <v>1000</v>
      </c>
      <c r="I707" s="7">
        <f>IFERROR(VLOOKUP(C706,DATA!A:I,7,0),"")</f>
        <v>26000</v>
      </c>
    </row>
    <row r="708" spans="1:9">
      <c r="A708">
        <v>706</v>
      </c>
      <c r="B708" s="4">
        <v>44547</v>
      </c>
      <c r="C708" t="s">
        <v>43</v>
      </c>
      <c r="E708" t="s">
        <v>115</v>
      </c>
      <c r="F708" s="45" t="s">
        <v>828</v>
      </c>
      <c r="H708" s="42">
        <v>1000</v>
      </c>
      <c r="I708" s="7">
        <f>IFERROR(VLOOKUP(C707,DATA!A:I,7,0),"")</f>
        <v>26000</v>
      </c>
    </row>
    <row r="709" spans="1:9">
      <c r="A709">
        <v>707</v>
      </c>
      <c r="B709" s="4">
        <v>44547</v>
      </c>
      <c r="C709" t="s">
        <v>59</v>
      </c>
      <c r="E709" t="s">
        <v>115</v>
      </c>
      <c r="F709" s="45" t="s">
        <v>829</v>
      </c>
      <c r="H709" s="42">
        <v>948.3</v>
      </c>
      <c r="I709" s="7">
        <f>IFERROR(VLOOKUP(C708,DATA!A:I,7,0),"")</f>
        <v>26000</v>
      </c>
    </row>
    <row r="710" spans="1:9">
      <c r="A710">
        <v>708</v>
      </c>
      <c r="B710" s="4">
        <v>44547</v>
      </c>
      <c r="C710" t="s">
        <v>25</v>
      </c>
      <c r="E710" t="s">
        <v>115</v>
      </c>
      <c r="F710" s="45" t="s">
        <v>830</v>
      </c>
      <c r="H710" s="42">
        <v>100</v>
      </c>
      <c r="I710" s="7">
        <f>IFERROR(VLOOKUP(C709,DATA!A:I,7,0),"")</f>
        <v>8188.47</v>
      </c>
    </row>
    <row r="711" spans="1:9">
      <c r="A711">
        <v>709</v>
      </c>
      <c r="B711" s="4">
        <v>44547</v>
      </c>
      <c r="C711" t="s">
        <v>20</v>
      </c>
      <c r="E711" t="s">
        <v>115</v>
      </c>
      <c r="F711" s="45" t="s">
        <v>831</v>
      </c>
      <c r="H711" s="42">
        <v>1000</v>
      </c>
      <c r="I711" s="7">
        <f>IFERROR(VLOOKUP(C710,DATA!A:I,7,0),"")</f>
        <v>3249.07</v>
      </c>
    </row>
    <row r="712" spans="1:9">
      <c r="A712">
        <v>710</v>
      </c>
      <c r="B712" s="4">
        <v>44547</v>
      </c>
      <c r="C712" t="s">
        <v>26</v>
      </c>
      <c r="E712" t="s">
        <v>115</v>
      </c>
      <c r="F712" s="45" t="s">
        <v>832</v>
      </c>
      <c r="H712" s="42">
        <v>60</v>
      </c>
      <c r="I712" s="7">
        <f>IFERROR(VLOOKUP(C711,DATA!A:I,7,0),"")</f>
        <v>35587.089999999997</v>
      </c>
    </row>
    <row r="713" spans="1:9">
      <c r="A713">
        <v>711</v>
      </c>
      <c r="B713" s="4">
        <v>44547</v>
      </c>
      <c r="C713" t="s">
        <v>26</v>
      </c>
      <c r="E713" t="s">
        <v>115</v>
      </c>
      <c r="F713" s="45" t="s">
        <v>832</v>
      </c>
      <c r="H713" s="42">
        <v>170</v>
      </c>
      <c r="I713" s="7">
        <f>IFERROR(VLOOKUP(C712,DATA!A:I,7,0),"")</f>
        <v>26708.7</v>
      </c>
    </row>
    <row r="714" spans="1:9">
      <c r="A714">
        <v>712</v>
      </c>
      <c r="B714" s="4">
        <v>44547</v>
      </c>
      <c r="C714" t="s">
        <v>124</v>
      </c>
      <c r="E714" t="s">
        <v>115</v>
      </c>
      <c r="F714" s="45" t="s">
        <v>833</v>
      </c>
      <c r="H714" s="42">
        <v>4358</v>
      </c>
      <c r="I714" s="7">
        <f>IFERROR(VLOOKUP(C713,DATA!A:I,7,0),"")</f>
        <v>26708.7</v>
      </c>
    </row>
    <row r="715" spans="1:9">
      <c r="A715">
        <v>713</v>
      </c>
      <c r="B715" s="4">
        <v>44547</v>
      </c>
      <c r="C715" t="s">
        <v>43</v>
      </c>
      <c r="E715" t="s">
        <v>115</v>
      </c>
      <c r="F715" s="45" t="s">
        <v>834</v>
      </c>
      <c r="H715" s="42">
        <v>1000</v>
      </c>
      <c r="I715" s="7">
        <f>IFERROR(VLOOKUP(C714,DATA!A:I,7,0),"")</f>
        <v>33480.06</v>
      </c>
    </row>
    <row r="716" spans="1:9">
      <c r="A716">
        <v>714</v>
      </c>
      <c r="B716" s="4">
        <v>44547</v>
      </c>
      <c r="C716" t="s">
        <v>43</v>
      </c>
      <c r="E716" t="s">
        <v>115</v>
      </c>
      <c r="F716" s="45" t="s">
        <v>835</v>
      </c>
      <c r="H716" s="42">
        <v>1000</v>
      </c>
      <c r="I716" s="7">
        <f>IFERROR(VLOOKUP(C715,DATA!A:I,7,0),"")</f>
        <v>26000</v>
      </c>
    </row>
    <row r="717" spans="1:9">
      <c r="A717">
        <v>715</v>
      </c>
      <c r="B717" s="4">
        <v>44547</v>
      </c>
      <c r="C717" t="s">
        <v>20</v>
      </c>
      <c r="E717" t="s">
        <v>115</v>
      </c>
      <c r="F717" s="45" t="s">
        <v>836</v>
      </c>
      <c r="H717" s="42">
        <v>1000</v>
      </c>
      <c r="I717" s="7">
        <f>IFERROR(VLOOKUP(C716,DATA!A:I,7,0),"")</f>
        <v>26000</v>
      </c>
    </row>
    <row r="718" spans="1:9">
      <c r="A718">
        <v>716</v>
      </c>
      <c r="B718" s="4">
        <v>44547</v>
      </c>
      <c r="C718" t="s">
        <v>20</v>
      </c>
      <c r="E718" t="s">
        <v>115</v>
      </c>
      <c r="F718" s="45" t="s">
        <v>642</v>
      </c>
      <c r="H718" s="42">
        <v>1000</v>
      </c>
      <c r="I718" s="7">
        <f>IFERROR(VLOOKUP(C717,DATA!A:I,7,0),"")</f>
        <v>35587.089999999997</v>
      </c>
    </row>
    <row r="719" spans="1:9">
      <c r="A719">
        <v>717</v>
      </c>
      <c r="B719" s="4">
        <v>44547</v>
      </c>
      <c r="C719" t="s">
        <v>40</v>
      </c>
      <c r="E719" t="s">
        <v>115</v>
      </c>
      <c r="F719" s="45" t="s">
        <v>722</v>
      </c>
      <c r="H719" s="42">
        <v>439.11</v>
      </c>
      <c r="I719" s="7">
        <f>IFERROR(VLOOKUP(C718,DATA!A:I,7,0),"")</f>
        <v>35587.089999999997</v>
      </c>
    </row>
    <row r="720" spans="1:9">
      <c r="A720">
        <v>718</v>
      </c>
      <c r="B720" s="4">
        <v>44547</v>
      </c>
      <c r="C720" t="s">
        <v>8</v>
      </c>
      <c r="E720" t="s">
        <v>115</v>
      </c>
      <c r="F720" s="45" t="s">
        <v>654</v>
      </c>
      <c r="H720" s="42">
        <v>1000</v>
      </c>
      <c r="I720" s="7">
        <f>IFERROR(VLOOKUP(C719,DATA!A:I,7,0),"")</f>
        <v>36234.129999999997</v>
      </c>
    </row>
    <row r="721" spans="1:9">
      <c r="A721">
        <v>719</v>
      </c>
      <c r="B721" s="4">
        <v>44547</v>
      </c>
      <c r="C721" t="s">
        <v>8</v>
      </c>
      <c r="E721" t="s">
        <v>115</v>
      </c>
      <c r="F721" s="45" t="s">
        <v>654</v>
      </c>
      <c r="H721" s="42">
        <v>1000</v>
      </c>
      <c r="I721" s="7">
        <f>IFERROR(VLOOKUP(C720,DATA!A:I,7,0),"")</f>
        <v>67677.31</v>
      </c>
    </row>
    <row r="722" spans="1:9">
      <c r="A722">
        <v>720</v>
      </c>
      <c r="B722" s="4">
        <v>44547</v>
      </c>
      <c r="C722" t="s">
        <v>20</v>
      </c>
      <c r="E722" t="s">
        <v>115</v>
      </c>
      <c r="F722" s="45" t="s">
        <v>837</v>
      </c>
      <c r="H722" s="42">
        <v>1000</v>
      </c>
      <c r="I722" s="7">
        <f>IFERROR(VLOOKUP(C721,DATA!A:I,7,0),"")</f>
        <v>67677.31</v>
      </c>
    </row>
    <row r="723" spans="1:9">
      <c r="A723">
        <v>721</v>
      </c>
      <c r="B723" s="4">
        <v>44547</v>
      </c>
      <c r="C723" t="s">
        <v>17</v>
      </c>
      <c r="E723" t="s">
        <v>115</v>
      </c>
      <c r="F723" s="45" t="s">
        <v>838</v>
      </c>
      <c r="H723" s="42">
        <v>280</v>
      </c>
      <c r="I723" s="7">
        <f>IFERROR(VLOOKUP(C722,DATA!A:I,7,0),"")</f>
        <v>35587.089999999997</v>
      </c>
    </row>
    <row r="724" spans="1:9">
      <c r="A724">
        <v>722</v>
      </c>
      <c r="B724" s="4">
        <v>44547</v>
      </c>
      <c r="C724" t="s">
        <v>17</v>
      </c>
      <c r="E724" t="s">
        <v>115</v>
      </c>
      <c r="F724" s="45" t="s">
        <v>839</v>
      </c>
      <c r="H724" s="42">
        <v>281</v>
      </c>
      <c r="I724" s="7">
        <f>IFERROR(VLOOKUP(C723,DATA!A:I,7,0),"")</f>
        <v>41945.279999999999</v>
      </c>
    </row>
    <row r="725" spans="1:9">
      <c r="A725">
        <v>723</v>
      </c>
      <c r="B725" s="4">
        <v>44547</v>
      </c>
      <c r="C725" t="s">
        <v>8</v>
      </c>
      <c r="E725" t="s">
        <v>115</v>
      </c>
      <c r="F725" s="45" t="s">
        <v>840</v>
      </c>
      <c r="H725" s="42">
        <v>1000</v>
      </c>
      <c r="I725" s="7">
        <f>IFERROR(VLOOKUP(C724,DATA!A:I,7,0),"")</f>
        <v>41945.279999999999</v>
      </c>
    </row>
    <row r="726" spans="1:9">
      <c r="A726">
        <v>724</v>
      </c>
      <c r="B726" s="4">
        <v>44547</v>
      </c>
      <c r="C726" t="s">
        <v>62</v>
      </c>
      <c r="E726" t="s">
        <v>115</v>
      </c>
      <c r="F726" s="45" t="s">
        <v>841</v>
      </c>
      <c r="H726" s="42">
        <v>100</v>
      </c>
      <c r="I726" s="7">
        <f>IFERROR(VLOOKUP(C725,DATA!A:I,7,0),"")</f>
        <v>67677.31</v>
      </c>
    </row>
    <row r="727" spans="1:9">
      <c r="A727">
        <v>725</v>
      </c>
      <c r="B727" s="4">
        <v>44547</v>
      </c>
      <c r="C727" t="s">
        <v>8</v>
      </c>
      <c r="E727" t="s">
        <v>115</v>
      </c>
      <c r="F727" s="45" t="s">
        <v>487</v>
      </c>
      <c r="H727" s="42">
        <v>1000</v>
      </c>
      <c r="I727" s="7">
        <f>IFERROR(VLOOKUP(C726,DATA!A:I,7,0),"")</f>
        <v>6918.54</v>
      </c>
    </row>
    <row r="728" spans="1:9">
      <c r="A728">
        <v>726</v>
      </c>
      <c r="B728" s="4">
        <v>44547</v>
      </c>
      <c r="C728" t="s">
        <v>8</v>
      </c>
      <c r="E728" t="s">
        <v>115</v>
      </c>
      <c r="F728" s="45" t="s">
        <v>500</v>
      </c>
      <c r="H728" s="42">
        <v>1000</v>
      </c>
      <c r="I728" s="7">
        <f>IFERROR(VLOOKUP(C727,DATA!A:I,7,0),"")</f>
        <v>67677.31</v>
      </c>
    </row>
    <row r="729" spans="1:9">
      <c r="A729">
        <v>727</v>
      </c>
      <c r="B729" s="4">
        <v>44547</v>
      </c>
      <c r="C729" t="s">
        <v>8</v>
      </c>
      <c r="E729" t="s">
        <v>115</v>
      </c>
      <c r="F729" s="45" t="s">
        <v>499</v>
      </c>
      <c r="H729" s="42">
        <v>1000</v>
      </c>
      <c r="I729" s="7">
        <f>IFERROR(VLOOKUP(C728,DATA!A:I,7,0),"")</f>
        <v>67677.31</v>
      </c>
    </row>
    <row r="730" spans="1:9">
      <c r="A730">
        <v>728</v>
      </c>
      <c r="B730" s="4">
        <v>44547</v>
      </c>
      <c r="C730" t="s">
        <v>8</v>
      </c>
      <c r="E730" t="s">
        <v>115</v>
      </c>
      <c r="F730" s="45" t="s">
        <v>842</v>
      </c>
      <c r="H730" s="42">
        <v>900</v>
      </c>
      <c r="I730" s="7">
        <f>IFERROR(VLOOKUP(C729,DATA!A:I,7,0),"")</f>
        <v>67677.31</v>
      </c>
    </row>
    <row r="731" spans="1:9">
      <c r="A731">
        <v>729</v>
      </c>
      <c r="B731" s="4">
        <v>44547</v>
      </c>
      <c r="C731" t="s">
        <v>8</v>
      </c>
      <c r="E731" t="s">
        <v>115</v>
      </c>
      <c r="F731" s="45" t="s">
        <v>842</v>
      </c>
      <c r="H731" s="42">
        <v>900</v>
      </c>
      <c r="I731" s="7">
        <f>IFERROR(VLOOKUP(C730,DATA!A:I,7,0),"")</f>
        <v>67677.31</v>
      </c>
    </row>
    <row r="732" spans="1:9">
      <c r="A732">
        <v>730</v>
      </c>
      <c r="B732" s="4">
        <v>44547</v>
      </c>
      <c r="C732" t="s">
        <v>8</v>
      </c>
      <c r="E732" t="s">
        <v>115</v>
      </c>
      <c r="F732" s="45" t="s">
        <v>273</v>
      </c>
      <c r="H732" s="42">
        <v>1000</v>
      </c>
      <c r="I732" s="7">
        <f>IFERROR(VLOOKUP(C731,DATA!A:I,7,0),"")</f>
        <v>67677.31</v>
      </c>
    </row>
    <row r="733" spans="1:9">
      <c r="A733">
        <v>731</v>
      </c>
      <c r="B733" s="4">
        <v>44547</v>
      </c>
      <c r="C733" t="s">
        <v>8</v>
      </c>
      <c r="E733" t="s">
        <v>115</v>
      </c>
      <c r="F733" s="45" t="s">
        <v>273</v>
      </c>
      <c r="H733" s="42">
        <v>1000</v>
      </c>
      <c r="I733" s="7">
        <f>IFERROR(VLOOKUP(C732,DATA!A:I,7,0),"")</f>
        <v>67677.31</v>
      </c>
    </row>
    <row r="734" spans="1:9">
      <c r="A734">
        <v>732</v>
      </c>
      <c r="B734" s="4">
        <v>44547</v>
      </c>
      <c r="C734" t="s">
        <v>8</v>
      </c>
      <c r="E734" t="s">
        <v>115</v>
      </c>
      <c r="F734" s="45" t="s">
        <v>274</v>
      </c>
      <c r="H734" s="42">
        <v>1000</v>
      </c>
      <c r="I734" s="7">
        <f>IFERROR(VLOOKUP(C733,DATA!A:I,7,0),"")</f>
        <v>67677.31</v>
      </c>
    </row>
    <row r="735" spans="1:9">
      <c r="A735">
        <v>733</v>
      </c>
      <c r="B735" s="4">
        <v>44547</v>
      </c>
      <c r="C735" t="s">
        <v>8</v>
      </c>
      <c r="E735" t="s">
        <v>115</v>
      </c>
      <c r="F735" s="45" t="s">
        <v>274</v>
      </c>
      <c r="H735" s="42">
        <v>1000</v>
      </c>
      <c r="I735" s="7">
        <f>IFERROR(VLOOKUP(C734,DATA!A:I,7,0),"")</f>
        <v>67677.31</v>
      </c>
    </row>
    <row r="736" spans="1:9">
      <c r="A736">
        <v>734</v>
      </c>
      <c r="B736" s="4">
        <v>44547</v>
      </c>
      <c r="C736" t="s">
        <v>28</v>
      </c>
      <c r="E736" t="s">
        <v>115</v>
      </c>
      <c r="F736" s="45" t="s">
        <v>843</v>
      </c>
      <c r="H736" s="42">
        <v>1000</v>
      </c>
      <c r="I736" s="7">
        <f>IFERROR(VLOOKUP(C735,DATA!A:I,7,0),"")</f>
        <v>67677.31</v>
      </c>
    </row>
    <row r="737" spans="1:9">
      <c r="A737">
        <v>735</v>
      </c>
      <c r="B737" s="4">
        <v>44547</v>
      </c>
      <c r="C737" t="s">
        <v>28</v>
      </c>
      <c r="E737" t="s">
        <v>115</v>
      </c>
      <c r="F737" s="45" t="s">
        <v>844</v>
      </c>
      <c r="H737" s="42">
        <v>130</v>
      </c>
      <c r="I737" s="7">
        <f>IFERROR(VLOOKUP(C736,DATA!A:I,7,0),"")</f>
        <v>17620.919999999998</v>
      </c>
    </row>
    <row r="738" spans="1:9">
      <c r="A738">
        <v>736</v>
      </c>
      <c r="B738" s="4">
        <v>44547</v>
      </c>
      <c r="C738" t="s">
        <v>28</v>
      </c>
      <c r="E738" t="s">
        <v>115</v>
      </c>
      <c r="F738" s="45" t="s">
        <v>845</v>
      </c>
      <c r="H738" s="42">
        <v>350</v>
      </c>
      <c r="I738" s="7">
        <f>IFERROR(VLOOKUP(C737,DATA!A:I,7,0),"")</f>
        <v>17620.919999999998</v>
      </c>
    </row>
    <row r="739" spans="1:9">
      <c r="A739">
        <v>737</v>
      </c>
      <c r="B739" s="4">
        <v>44547</v>
      </c>
      <c r="C739" t="s">
        <v>28</v>
      </c>
      <c r="E739" t="s">
        <v>115</v>
      </c>
      <c r="F739" s="45" t="s">
        <v>846</v>
      </c>
      <c r="H739" s="42">
        <v>125</v>
      </c>
      <c r="I739" s="7">
        <f>IFERROR(VLOOKUP(C738,DATA!A:I,7,0),"")</f>
        <v>17620.919999999998</v>
      </c>
    </row>
    <row r="740" spans="1:9">
      <c r="A740">
        <v>738</v>
      </c>
      <c r="B740" s="4">
        <v>44547</v>
      </c>
      <c r="C740" t="s">
        <v>28</v>
      </c>
      <c r="E740" t="s">
        <v>115</v>
      </c>
      <c r="F740" s="45" t="s">
        <v>847</v>
      </c>
      <c r="H740" s="42">
        <v>125</v>
      </c>
      <c r="I740" s="7">
        <f>IFERROR(VLOOKUP(C739,DATA!A:I,7,0),"")</f>
        <v>17620.919999999998</v>
      </c>
    </row>
    <row r="741" spans="1:9">
      <c r="A741">
        <v>739</v>
      </c>
      <c r="B741" s="4">
        <v>44547</v>
      </c>
      <c r="C741" t="s">
        <v>28</v>
      </c>
      <c r="E741" t="s">
        <v>115</v>
      </c>
      <c r="F741" s="45" t="s">
        <v>848</v>
      </c>
      <c r="H741" s="42">
        <v>260</v>
      </c>
      <c r="I741" s="7">
        <f>IFERROR(VLOOKUP(C740,DATA!A:I,7,0),"")</f>
        <v>17620.919999999998</v>
      </c>
    </row>
    <row r="742" spans="1:9">
      <c r="A742">
        <v>740</v>
      </c>
      <c r="B742" s="4">
        <v>44547</v>
      </c>
      <c r="C742" t="s">
        <v>28</v>
      </c>
      <c r="E742" t="s">
        <v>115</v>
      </c>
      <c r="F742" s="45" t="s">
        <v>849</v>
      </c>
      <c r="H742" s="42">
        <v>50</v>
      </c>
      <c r="I742" s="7">
        <f>IFERROR(VLOOKUP(C741,DATA!A:I,7,0),"")</f>
        <v>17620.919999999998</v>
      </c>
    </row>
    <row r="743" spans="1:9">
      <c r="A743">
        <v>741</v>
      </c>
      <c r="B743" s="4">
        <v>44547</v>
      </c>
      <c r="C743" t="s">
        <v>28</v>
      </c>
      <c r="E743" t="s">
        <v>115</v>
      </c>
      <c r="F743" s="45" t="s">
        <v>845</v>
      </c>
      <c r="H743" s="42">
        <v>280</v>
      </c>
      <c r="I743" s="7">
        <f>IFERROR(VLOOKUP(C742,DATA!A:I,7,0),"")</f>
        <v>17620.919999999998</v>
      </c>
    </row>
    <row r="744" spans="1:9">
      <c r="A744">
        <v>742</v>
      </c>
      <c r="B744" s="4">
        <v>44547</v>
      </c>
      <c r="C744" t="s">
        <v>28</v>
      </c>
      <c r="E744" t="s">
        <v>115</v>
      </c>
      <c r="F744" s="45" t="s">
        <v>850</v>
      </c>
      <c r="H744" s="42">
        <v>350</v>
      </c>
      <c r="I744" s="7">
        <f>IFERROR(VLOOKUP(C743,DATA!A:I,7,0),"")</f>
        <v>17620.919999999998</v>
      </c>
    </row>
    <row r="745" spans="1:9">
      <c r="A745">
        <v>743</v>
      </c>
      <c r="B745" s="4">
        <v>44547</v>
      </c>
      <c r="C745" t="s">
        <v>28</v>
      </c>
      <c r="E745" t="s">
        <v>115</v>
      </c>
      <c r="F745" s="45" t="s">
        <v>851</v>
      </c>
      <c r="H745" s="42">
        <v>1000</v>
      </c>
      <c r="I745" s="7">
        <f>IFERROR(VLOOKUP(C744,DATA!A:I,7,0),"")</f>
        <v>17620.919999999998</v>
      </c>
    </row>
    <row r="746" spans="1:9">
      <c r="A746">
        <v>744</v>
      </c>
      <c r="B746" s="4">
        <v>44547</v>
      </c>
      <c r="C746" t="s">
        <v>28</v>
      </c>
      <c r="E746" t="s">
        <v>115</v>
      </c>
      <c r="F746" s="45" t="s">
        <v>852</v>
      </c>
      <c r="H746" s="42">
        <v>1000</v>
      </c>
      <c r="I746" s="7">
        <f>IFERROR(VLOOKUP(C745,DATA!A:I,7,0),"")</f>
        <v>17620.919999999998</v>
      </c>
    </row>
    <row r="747" spans="1:9">
      <c r="A747">
        <v>745</v>
      </c>
      <c r="B747" s="4">
        <v>44547</v>
      </c>
      <c r="C747" t="s">
        <v>28</v>
      </c>
      <c r="E747" t="s">
        <v>115</v>
      </c>
      <c r="F747" s="45" t="s">
        <v>853</v>
      </c>
      <c r="H747" s="42">
        <v>350</v>
      </c>
      <c r="I747" s="7">
        <f>IFERROR(VLOOKUP(C746,DATA!A:I,7,0),"")</f>
        <v>17620.919999999998</v>
      </c>
    </row>
    <row r="748" spans="1:9">
      <c r="A748">
        <v>746</v>
      </c>
      <c r="B748" s="4">
        <v>44547</v>
      </c>
      <c r="C748" t="s">
        <v>28</v>
      </c>
      <c r="E748" t="s">
        <v>115</v>
      </c>
      <c r="F748" s="45" t="s">
        <v>853</v>
      </c>
      <c r="H748" s="42">
        <v>250</v>
      </c>
      <c r="I748" s="7">
        <f>IFERROR(VLOOKUP(C747,DATA!A:I,7,0),"")</f>
        <v>17620.919999999998</v>
      </c>
    </row>
    <row r="749" spans="1:9">
      <c r="A749">
        <v>747</v>
      </c>
      <c r="B749" s="4">
        <v>44547</v>
      </c>
      <c r="C749" t="s">
        <v>28</v>
      </c>
      <c r="E749" t="s">
        <v>115</v>
      </c>
      <c r="F749" s="45" t="s">
        <v>854</v>
      </c>
      <c r="H749" s="42">
        <v>986</v>
      </c>
      <c r="I749" s="7">
        <f>IFERROR(VLOOKUP(C748,DATA!A:I,7,0),"")</f>
        <v>17620.919999999998</v>
      </c>
    </row>
    <row r="750" spans="1:9">
      <c r="A750">
        <v>748</v>
      </c>
      <c r="B750" s="4">
        <v>44547</v>
      </c>
      <c r="C750" t="s">
        <v>28</v>
      </c>
      <c r="E750" t="s">
        <v>115</v>
      </c>
      <c r="F750" s="45" t="s">
        <v>855</v>
      </c>
      <c r="H750" s="42">
        <v>250</v>
      </c>
      <c r="I750" s="7">
        <f>IFERROR(VLOOKUP(C749,DATA!A:I,7,0),"")</f>
        <v>17620.919999999998</v>
      </c>
    </row>
    <row r="751" spans="1:9">
      <c r="A751">
        <v>749</v>
      </c>
      <c r="B751" s="4">
        <v>44547</v>
      </c>
      <c r="C751" t="s">
        <v>28</v>
      </c>
      <c r="E751" t="s">
        <v>115</v>
      </c>
      <c r="F751" s="45" t="s">
        <v>856</v>
      </c>
      <c r="H751" s="42">
        <v>45</v>
      </c>
      <c r="I751" s="7">
        <f>IFERROR(VLOOKUP(C750,DATA!A:I,7,0),"")</f>
        <v>17620.919999999998</v>
      </c>
    </row>
    <row r="752" spans="1:9">
      <c r="A752">
        <v>750</v>
      </c>
      <c r="B752" s="4">
        <v>44547</v>
      </c>
      <c r="C752" t="s">
        <v>28</v>
      </c>
      <c r="E752" t="s">
        <v>115</v>
      </c>
      <c r="F752" s="45" t="s">
        <v>857</v>
      </c>
      <c r="H752" s="42">
        <v>280</v>
      </c>
      <c r="I752" s="7">
        <f>IFERROR(VLOOKUP(C751,DATA!A:I,7,0),"")</f>
        <v>17620.919999999998</v>
      </c>
    </row>
    <row r="753" spans="1:9">
      <c r="A753">
        <v>751</v>
      </c>
      <c r="B753" s="4">
        <v>44547</v>
      </c>
      <c r="C753" t="s">
        <v>28</v>
      </c>
      <c r="E753" t="s">
        <v>115</v>
      </c>
      <c r="F753" s="45" t="s">
        <v>858</v>
      </c>
      <c r="H753" s="42">
        <v>135</v>
      </c>
      <c r="I753" s="7">
        <f>IFERROR(VLOOKUP(C752,DATA!A:I,7,0),"")</f>
        <v>17620.919999999998</v>
      </c>
    </row>
    <row r="754" spans="1:9">
      <c r="A754">
        <v>752</v>
      </c>
      <c r="B754" s="4">
        <v>44547</v>
      </c>
      <c r="C754" t="s">
        <v>28</v>
      </c>
      <c r="E754" t="s">
        <v>115</v>
      </c>
      <c r="F754" s="45" t="s">
        <v>847</v>
      </c>
      <c r="H754" s="42">
        <v>500</v>
      </c>
      <c r="I754" s="7">
        <f>IFERROR(VLOOKUP(C753,DATA!A:I,7,0),"")</f>
        <v>17620.919999999998</v>
      </c>
    </row>
    <row r="755" spans="1:9">
      <c r="A755">
        <v>753</v>
      </c>
      <c r="B755" s="4">
        <v>44547</v>
      </c>
      <c r="C755" t="s">
        <v>28</v>
      </c>
      <c r="E755" t="s">
        <v>115</v>
      </c>
      <c r="F755" s="45" t="s">
        <v>859</v>
      </c>
      <c r="H755" s="42">
        <v>250</v>
      </c>
      <c r="I755" s="7">
        <f>IFERROR(VLOOKUP(C754,DATA!A:I,7,0),"")</f>
        <v>17620.919999999998</v>
      </c>
    </row>
    <row r="756" spans="1:9">
      <c r="A756">
        <v>754</v>
      </c>
      <c r="B756" s="4">
        <v>44547</v>
      </c>
      <c r="C756" t="s">
        <v>28</v>
      </c>
      <c r="E756" t="s">
        <v>115</v>
      </c>
      <c r="F756" s="45" t="s">
        <v>857</v>
      </c>
      <c r="H756" s="42">
        <v>797.76</v>
      </c>
      <c r="I756" s="7">
        <f>IFERROR(VLOOKUP(C755,DATA!A:I,7,0),"")</f>
        <v>17620.919999999998</v>
      </c>
    </row>
    <row r="757" spans="1:9">
      <c r="A757">
        <v>755</v>
      </c>
      <c r="B757" s="4">
        <v>44547</v>
      </c>
      <c r="C757" t="s">
        <v>28</v>
      </c>
      <c r="E757" t="s">
        <v>115</v>
      </c>
      <c r="F757" s="45" t="s">
        <v>860</v>
      </c>
      <c r="H757" s="42">
        <v>900</v>
      </c>
      <c r="I757" s="7">
        <f>IFERROR(VLOOKUP(C756,DATA!A:I,7,0),"")</f>
        <v>17620.919999999998</v>
      </c>
    </row>
    <row r="758" spans="1:9">
      <c r="A758">
        <v>756</v>
      </c>
      <c r="B758" s="4">
        <v>44547</v>
      </c>
      <c r="C758" t="s">
        <v>28</v>
      </c>
      <c r="E758" t="s">
        <v>115</v>
      </c>
      <c r="F758" s="45" t="s">
        <v>861</v>
      </c>
      <c r="H758" s="42">
        <v>1000</v>
      </c>
      <c r="I758" s="7">
        <f>IFERROR(VLOOKUP(C757,DATA!A:I,7,0),"")</f>
        <v>17620.919999999998</v>
      </c>
    </row>
    <row r="759" spans="1:9">
      <c r="A759">
        <v>757</v>
      </c>
      <c r="B759" s="4">
        <v>44547</v>
      </c>
      <c r="C759" t="s">
        <v>20</v>
      </c>
      <c r="E759" t="s">
        <v>115</v>
      </c>
      <c r="F759" s="45" t="s">
        <v>763</v>
      </c>
      <c r="H759" s="42">
        <v>1000</v>
      </c>
      <c r="I759" s="7">
        <f>IFERROR(VLOOKUP(C758,DATA!A:I,7,0),"")</f>
        <v>17620.919999999998</v>
      </c>
    </row>
    <row r="760" spans="1:9">
      <c r="A760">
        <v>758</v>
      </c>
      <c r="B760" s="4">
        <v>44547</v>
      </c>
      <c r="C760" t="s">
        <v>20</v>
      </c>
      <c r="E760" t="s">
        <v>115</v>
      </c>
      <c r="F760" s="45" t="s">
        <v>862</v>
      </c>
      <c r="H760" s="42">
        <v>1000</v>
      </c>
      <c r="I760" s="7">
        <f>IFERROR(VLOOKUP(C759,DATA!A:I,7,0),"")</f>
        <v>35587.089999999997</v>
      </c>
    </row>
    <row r="761" spans="1:9">
      <c r="A761">
        <v>759</v>
      </c>
      <c r="B761" s="4">
        <v>44547</v>
      </c>
      <c r="C761" t="s">
        <v>43</v>
      </c>
      <c r="E761" t="s">
        <v>115</v>
      </c>
      <c r="F761" s="45" t="s">
        <v>863</v>
      </c>
      <c r="H761" s="42">
        <v>1000</v>
      </c>
      <c r="I761" s="7">
        <f>IFERROR(VLOOKUP(C760,DATA!A:I,7,0),"")</f>
        <v>35587.089999999997</v>
      </c>
    </row>
    <row r="762" spans="1:9">
      <c r="A762">
        <v>760</v>
      </c>
      <c r="B762" s="4">
        <v>44547</v>
      </c>
      <c r="C762" t="s">
        <v>43</v>
      </c>
      <c r="E762" t="s">
        <v>115</v>
      </c>
      <c r="F762" s="45" t="s">
        <v>864</v>
      </c>
      <c r="H762" s="42">
        <v>1000</v>
      </c>
      <c r="I762" s="7">
        <f>IFERROR(VLOOKUP(C761,DATA!A:I,7,0),"")</f>
        <v>26000</v>
      </c>
    </row>
    <row r="763" spans="1:9">
      <c r="A763">
        <v>761</v>
      </c>
      <c r="B763" s="4">
        <v>44547</v>
      </c>
      <c r="C763" t="s">
        <v>20</v>
      </c>
      <c r="E763" t="s">
        <v>115</v>
      </c>
      <c r="F763" s="45" t="s">
        <v>865</v>
      </c>
      <c r="H763" s="42">
        <v>850</v>
      </c>
      <c r="I763" s="7">
        <f>IFERROR(VLOOKUP(C762,DATA!A:I,7,0),"")</f>
        <v>26000</v>
      </c>
    </row>
    <row r="764" spans="1:9">
      <c r="A764">
        <v>762</v>
      </c>
      <c r="B764" s="4">
        <v>44547</v>
      </c>
      <c r="C764" t="s">
        <v>27</v>
      </c>
      <c r="E764" t="s">
        <v>115</v>
      </c>
      <c r="F764" s="45" t="s">
        <v>866</v>
      </c>
      <c r="H764" s="42">
        <v>1000</v>
      </c>
      <c r="I764" s="7">
        <f>IFERROR(VLOOKUP(C763,DATA!A:I,7,0),"")</f>
        <v>35587.089999999997</v>
      </c>
    </row>
    <row r="765" spans="1:9">
      <c r="A765">
        <v>763</v>
      </c>
      <c r="B765" s="4">
        <v>44547</v>
      </c>
      <c r="C765" t="s">
        <v>27</v>
      </c>
      <c r="E765" t="s">
        <v>115</v>
      </c>
      <c r="F765" s="45" t="s">
        <v>867</v>
      </c>
      <c r="H765" s="42">
        <v>1000</v>
      </c>
      <c r="I765" s="7">
        <f>IFERROR(VLOOKUP(C764,DATA!A:I,7,0),"")</f>
        <v>12506.96</v>
      </c>
    </row>
    <row r="766" spans="1:9">
      <c r="A766">
        <v>764</v>
      </c>
      <c r="B766" s="4">
        <v>44547</v>
      </c>
      <c r="C766" t="s">
        <v>27</v>
      </c>
      <c r="E766" t="s">
        <v>115</v>
      </c>
      <c r="F766" s="45" t="s">
        <v>868</v>
      </c>
      <c r="H766" s="42">
        <v>1000</v>
      </c>
      <c r="I766" s="7">
        <f>IFERROR(VLOOKUP(C765,DATA!A:I,7,0),"")</f>
        <v>12506.96</v>
      </c>
    </row>
    <row r="767" spans="1:9">
      <c r="A767">
        <v>765</v>
      </c>
      <c r="B767" s="4">
        <v>44547</v>
      </c>
      <c r="C767" t="s">
        <v>72</v>
      </c>
      <c r="E767" t="s">
        <v>115</v>
      </c>
      <c r="F767" s="45" t="s">
        <v>869</v>
      </c>
      <c r="H767" s="42">
        <v>1000</v>
      </c>
      <c r="I767" s="7">
        <f>IFERROR(VLOOKUP(C766,DATA!A:I,7,0),"")</f>
        <v>12506.96</v>
      </c>
    </row>
    <row r="768" spans="1:9">
      <c r="A768">
        <v>766</v>
      </c>
      <c r="B768" s="4">
        <v>44547</v>
      </c>
      <c r="C768" t="s">
        <v>8</v>
      </c>
      <c r="E768" t="s">
        <v>115</v>
      </c>
      <c r="F768" s="45" t="s">
        <v>870</v>
      </c>
      <c r="H768" s="42">
        <v>1700</v>
      </c>
      <c r="I768" s="7">
        <f>IFERROR(VLOOKUP(C767,DATA!A:I,7,0),"")</f>
        <v>30414.86</v>
      </c>
    </row>
    <row r="769" spans="1:9">
      <c r="A769">
        <v>767</v>
      </c>
      <c r="B769" s="4">
        <v>44547</v>
      </c>
      <c r="C769" t="s">
        <v>28</v>
      </c>
      <c r="E769" t="s">
        <v>115</v>
      </c>
      <c r="F769" s="45" t="s">
        <v>848</v>
      </c>
      <c r="H769" s="42">
        <v>1482.16</v>
      </c>
      <c r="I769" s="7">
        <f>IFERROR(VLOOKUP(C768,DATA!A:I,7,0),"")</f>
        <v>67677.31</v>
      </c>
    </row>
    <row r="770" spans="1:9">
      <c r="A770">
        <v>768</v>
      </c>
      <c r="B770" s="4">
        <v>44547</v>
      </c>
      <c r="C770" t="s">
        <v>15</v>
      </c>
      <c r="E770" t="s">
        <v>115</v>
      </c>
      <c r="F770" s="45" t="s">
        <v>473</v>
      </c>
      <c r="H770" s="42">
        <v>250</v>
      </c>
      <c r="I770" s="7">
        <f>IFERROR(VLOOKUP(C769,DATA!A:I,7,0),"")</f>
        <v>17620.919999999998</v>
      </c>
    </row>
    <row r="771" spans="1:9">
      <c r="A771">
        <v>769</v>
      </c>
      <c r="B771" s="4">
        <v>44547</v>
      </c>
      <c r="C771" t="s">
        <v>73</v>
      </c>
      <c r="E771" t="s">
        <v>115</v>
      </c>
      <c r="F771" s="45" t="s">
        <v>871</v>
      </c>
      <c r="H771" s="44">
        <v>1000</v>
      </c>
      <c r="I771" s="7">
        <f>IFERROR(VLOOKUP(C770,DATA!A:I,7,0),"")</f>
        <v>19176.560000000001</v>
      </c>
    </row>
    <row r="772" spans="1:9">
      <c r="A772">
        <v>770</v>
      </c>
      <c r="B772" s="4">
        <v>44547</v>
      </c>
      <c r="C772" t="s">
        <v>73</v>
      </c>
      <c r="E772" t="s">
        <v>115</v>
      </c>
      <c r="F772" s="45" t="s">
        <v>281</v>
      </c>
      <c r="H772" s="42">
        <v>650</v>
      </c>
      <c r="I772" s="7">
        <f>IFERROR(VLOOKUP(C771,DATA!A:I,7,0),"")</f>
        <v>55007.87</v>
      </c>
    </row>
    <row r="773" spans="1:9">
      <c r="A773">
        <v>771</v>
      </c>
      <c r="B773" s="4">
        <v>44547</v>
      </c>
      <c r="C773" t="s">
        <v>73</v>
      </c>
      <c r="E773" t="s">
        <v>115</v>
      </c>
      <c r="F773" s="45" t="s">
        <v>872</v>
      </c>
      <c r="H773" s="42">
        <v>900</v>
      </c>
      <c r="I773" s="7">
        <f>IFERROR(VLOOKUP(C772,DATA!A:I,7,0),"")</f>
        <v>55007.87</v>
      </c>
    </row>
    <row r="774" spans="1:9">
      <c r="A774">
        <v>772</v>
      </c>
      <c r="B774" s="4">
        <v>44547</v>
      </c>
      <c r="C774" t="s">
        <v>73</v>
      </c>
      <c r="E774" t="s">
        <v>115</v>
      </c>
      <c r="F774" s="45" t="s">
        <v>873</v>
      </c>
      <c r="H774" s="42">
        <v>958</v>
      </c>
      <c r="I774" s="7">
        <f>IFERROR(VLOOKUP(C773,DATA!A:I,7,0),"")</f>
        <v>55007.87</v>
      </c>
    </row>
    <row r="775" spans="1:9">
      <c r="A775">
        <v>773</v>
      </c>
      <c r="B775" s="4">
        <v>44547</v>
      </c>
      <c r="C775" t="s">
        <v>73</v>
      </c>
      <c r="E775" t="s">
        <v>115</v>
      </c>
      <c r="F775" s="45" t="s">
        <v>874</v>
      </c>
      <c r="H775" s="42">
        <v>800</v>
      </c>
      <c r="I775" s="7">
        <f>IFERROR(VLOOKUP(C774,DATA!A:I,7,0),"")</f>
        <v>55007.87</v>
      </c>
    </row>
    <row r="776" spans="1:9">
      <c r="A776">
        <v>774</v>
      </c>
      <c r="B776" s="4">
        <v>44547</v>
      </c>
      <c r="C776" t="s">
        <v>73</v>
      </c>
      <c r="E776" t="s">
        <v>115</v>
      </c>
      <c r="F776" s="45" t="s">
        <v>875</v>
      </c>
      <c r="H776" s="42">
        <v>680</v>
      </c>
      <c r="I776" s="7">
        <f>IFERROR(VLOOKUP(C775,DATA!A:I,7,0),"")</f>
        <v>55007.87</v>
      </c>
    </row>
    <row r="777" spans="1:9">
      <c r="A777">
        <v>775</v>
      </c>
      <c r="B777" s="4">
        <v>44547</v>
      </c>
      <c r="C777" t="s">
        <v>72</v>
      </c>
      <c r="E777" t="s">
        <v>115</v>
      </c>
      <c r="F777" s="45" t="s">
        <v>876</v>
      </c>
      <c r="H777" s="42">
        <v>1000</v>
      </c>
      <c r="I777" s="7">
        <f>IFERROR(VLOOKUP(C776,DATA!A:I,7,0),"")</f>
        <v>55007.87</v>
      </c>
    </row>
    <row r="778" spans="1:9">
      <c r="A778">
        <v>776</v>
      </c>
      <c r="B778" s="4">
        <v>44547</v>
      </c>
      <c r="C778" t="s">
        <v>73</v>
      </c>
      <c r="E778" t="s">
        <v>115</v>
      </c>
      <c r="F778" s="45" t="s">
        <v>877</v>
      </c>
      <c r="H778" s="42">
        <v>1000</v>
      </c>
      <c r="I778" s="7">
        <f>IFERROR(VLOOKUP(C777,DATA!A:I,7,0),"")</f>
        <v>30414.86</v>
      </c>
    </row>
    <row r="779" spans="1:9">
      <c r="A779">
        <v>777</v>
      </c>
      <c r="B779" s="4">
        <v>44547</v>
      </c>
      <c r="C779" t="s">
        <v>17</v>
      </c>
      <c r="E779" t="s">
        <v>115</v>
      </c>
      <c r="F779" s="45" t="s">
        <v>300</v>
      </c>
      <c r="H779" s="42">
        <v>561</v>
      </c>
      <c r="I779" s="7">
        <f>IFERROR(VLOOKUP(C778,DATA!A:I,7,0),"")</f>
        <v>55007.87</v>
      </c>
    </row>
    <row r="780" spans="1:9">
      <c r="A780">
        <v>778</v>
      </c>
      <c r="B780" s="4">
        <v>44547</v>
      </c>
      <c r="C780" t="s">
        <v>44</v>
      </c>
      <c r="E780" t="s">
        <v>113</v>
      </c>
      <c r="F780" s="45" t="s">
        <v>879</v>
      </c>
      <c r="H780" s="42">
        <v>246.48</v>
      </c>
      <c r="I780" s="7">
        <f>IFERROR(VLOOKUP(C779,DATA!A:I,7,0),"")</f>
        <v>41945.279999999999</v>
      </c>
    </row>
    <row r="781" spans="1:9">
      <c r="A781">
        <v>779</v>
      </c>
      <c r="B781" s="4">
        <v>44547</v>
      </c>
      <c r="C781" t="s">
        <v>44</v>
      </c>
      <c r="E781" t="s">
        <v>113</v>
      </c>
      <c r="F781" s="45" t="s">
        <v>880</v>
      </c>
      <c r="H781" s="42">
        <v>4427.22</v>
      </c>
      <c r="I781" s="7">
        <f>IFERROR(VLOOKUP(C780,DATA!A:I,7,0),"")</f>
        <v>53469.490000000005</v>
      </c>
    </row>
    <row r="782" spans="1:9">
      <c r="A782">
        <v>780</v>
      </c>
      <c r="B782" s="4">
        <v>44547</v>
      </c>
      <c r="C782" t="s">
        <v>63</v>
      </c>
      <c r="E782" t="s">
        <v>113</v>
      </c>
      <c r="F782" s="45" t="s">
        <v>881</v>
      </c>
      <c r="H782" s="42">
        <v>957</v>
      </c>
      <c r="I782" s="7">
        <f>IFERROR(VLOOKUP(C781,DATA!A:I,7,0),"")</f>
        <v>53469.490000000005</v>
      </c>
    </row>
    <row r="783" spans="1:9">
      <c r="A783">
        <v>781</v>
      </c>
      <c r="B783" s="4">
        <v>44547</v>
      </c>
      <c r="C783" t="s">
        <v>44</v>
      </c>
      <c r="E783" t="s">
        <v>113</v>
      </c>
      <c r="F783" s="45" t="s">
        <v>882</v>
      </c>
      <c r="H783" s="42">
        <v>262</v>
      </c>
      <c r="I783" s="7">
        <f>IFERROR(VLOOKUP(C782,DATA!A:I,7,0),"")</f>
        <v>12445.12</v>
      </c>
    </row>
    <row r="784" spans="1:9">
      <c r="A784">
        <v>782</v>
      </c>
      <c r="B784" s="4">
        <v>44547</v>
      </c>
      <c r="C784" t="s">
        <v>44</v>
      </c>
      <c r="E784" t="s">
        <v>113</v>
      </c>
      <c r="F784" s="45" t="s">
        <v>883</v>
      </c>
      <c r="H784" s="42">
        <v>240</v>
      </c>
      <c r="I784" s="7">
        <f>IFERROR(VLOOKUP(C783,DATA!A:I,7,0),"")</f>
        <v>53469.490000000005</v>
      </c>
    </row>
    <row r="785" spans="1:9">
      <c r="A785">
        <v>783</v>
      </c>
      <c r="B785" s="4">
        <v>44547</v>
      </c>
      <c r="C785" t="s">
        <v>44</v>
      </c>
      <c r="E785" t="s">
        <v>113</v>
      </c>
      <c r="F785" s="45" t="s">
        <v>884</v>
      </c>
      <c r="H785" s="42">
        <v>728.9</v>
      </c>
      <c r="I785" s="7">
        <f>IFERROR(VLOOKUP(C784,DATA!A:I,7,0),"")</f>
        <v>53469.490000000005</v>
      </c>
    </row>
    <row r="786" spans="1:9">
      <c r="A786">
        <v>784</v>
      </c>
      <c r="B786" s="4">
        <v>44547</v>
      </c>
      <c r="C786" t="s">
        <v>41</v>
      </c>
      <c r="E786" t="s">
        <v>113</v>
      </c>
      <c r="F786" s="45" t="s">
        <v>885</v>
      </c>
      <c r="H786" s="42">
        <v>141.72</v>
      </c>
      <c r="I786" s="7">
        <f>IFERROR(VLOOKUP(C785,DATA!A:I,7,0),"")</f>
        <v>53469.490000000005</v>
      </c>
    </row>
    <row r="787" spans="1:9">
      <c r="A787">
        <v>785</v>
      </c>
      <c r="B787" s="4">
        <v>44547</v>
      </c>
      <c r="C787" t="s">
        <v>44</v>
      </c>
      <c r="E787" t="s">
        <v>113</v>
      </c>
      <c r="F787" s="45" t="s">
        <v>886</v>
      </c>
      <c r="H787" s="42">
        <v>120</v>
      </c>
      <c r="I787" s="7">
        <f>IFERROR(VLOOKUP(C786,DATA!A:I,7,0),"")</f>
        <v>43889.789999999994</v>
      </c>
    </row>
    <row r="788" spans="1:9">
      <c r="A788">
        <v>786</v>
      </c>
      <c r="B788" s="4">
        <v>44547</v>
      </c>
      <c r="C788" t="s">
        <v>44</v>
      </c>
      <c r="E788" t="s">
        <v>113</v>
      </c>
      <c r="F788" s="45" t="s">
        <v>879</v>
      </c>
      <c r="H788" s="42">
        <v>14.55</v>
      </c>
      <c r="I788" s="7">
        <f>IFERROR(VLOOKUP(C787,DATA!A:I,7,0),"")</f>
        <v>53469.490000000005</v>
      </c>
    </row>
    <row r="789" spans="1:9">
      <c r="A789">
        <v>787</v>
      </c>
      <c r="B789" s="4">
        <v>44547</v>
      </c>
      <c r="C789" t="s">
        <v>44</v>
      </c>
      <c r="E789" t="s">
        <v>113</v>
      </c>
      <c r="F789" s="45" t="s">
        <v>887</v>
      </c>
      <c r="H789" s="42">
        <v>21.9</v>
      </c>
      <c r="I789" s="7">
        <f>IFERROR(VLOOKUP(C788,DATA!A:I,7,0),"")</f>
        <v>53469.490000000005</v>
      </c>
    </row>
    <row r="790" spans="1:9">
      <c r="A790">
        <v>788</v>
      </c>
      <c r="B790" s="4">
        <v>44547</v>
      </c>
      <c r="C790" t="s">
        <v>44</v>
      </c>
      <c r="E790" t="s">
        <v>113</v>
      </c>
      <c r="F790" s="45" t="s">
        <v>879</v>
      </c>
      <c r="H790" s="42">
        <v>428.1</v>
      </c>
      <c r="I790" s="7">
        <f>IFERROR(VLOOKUP(C789,DATA!A:I,7,0),"")</f>
        <v>53469.490000000005</v>
      </c>
    </row>
    <row r="791" spans="1:9">
      <c r="A791">
        <v>789</v>
      </c>
      <c r="B791" s="4">
        <v>44547</v>
      </c>
      <c r="C791" t="s">
        <v>44</v>
      </c>
      <c r="E791" t="s">
        <v>113</v>
      </c>
      <c r="F791" s="45" t="s">
        <v>887</v>
      </c>
      <c r="H791" s="42">
        <v>569.57000000000005</v>
      </c>
      <c r="I791" s="7">
        <f>IFERROR(VLOOKUP(C790,DATA!A:I,7,0),"")</f>
        <v>53469.490000000005</v>
      </c>
    </row>
    <row r="792" spans="1:9">
      <c r="A792">
        <v>790</v>
      </c>
      <c r="B792" s="4">
        <v>44547</v>
      </c>
      <c r="C792" t="s">
        <v>44</v>
      </c>
      <c r="E792" t="s">
        <v>113</v>
      </c>
      <c r="F792" s="45" t="s">
        <v>885</v>
      </c>
      <c r="H792" s="42">
        <v>141.72</v>
      </c>
      <c r="I792" s="7">
        <f>IFERROR(VLOOKUP(C791,DATA!A:I,7,0),"")</f>
        <v>53469.490000000005</v>
      </c>
    </row>
    <row r="793" spans="1:9">
      <c r="A793">
        <v>791</v>
      </c>
      <c r="B793" s="4">
        <v>44547</v>
      </c>
      <c r="C793" t="s">
        <v>41</v>
      </c>
      <c r="E793" t="s">
        <v>113</v>
      </c>
      <c r="F793" s="45" t="s">
        <v>888</v>
      </c>
      <c r="H793" s="42">
        <v>239.94</v>
      </c>
      <c r="I793" s="7">
        <f>IFERROR(VLOOKUP(C792,DATA!A:I,7,0),"")</f>
        <v>53469.490000000005</v>
      </c>
    </row>
    <row r="794" spans="1:9">
      <c r="A794">
        <v>792</v>
      </c>
      <c r="B794" s="4">
        <v>44547</v>
      </c>
      <c r="C794" t="s">
        <v>44</v>
      </c>
      <c r="E794" t="s">
        <v>113</v>
      </c>
      <c r="F794" s="45" t="s">
        <v>889</v>
      </c>
      <c r="H794" s="42">
        <v>150</v>
      </c>
      <c r="I794" s="7">
        <f>IFERROR(VLOOKUP(C793,DATA!A:I,7,0),"")</f>
        <v>43889.789999999994</v>
      </c>
    </row>
    <row r="795" spans="1:9">
      <c r="A795">
        <v>793</v>
      </c>
      <c r="B795" s="4">
        <v>44547</v>
      </c>
      <c r="C795" t="s">
        <v>44</v>
      </c>
      <c r="E795" t="s">
        <v>113</v>
      </c>
      <c r="F795" s="45" t="s">
        <v>879</v>
      </c>
      <c r="H795" s="42">
        <v>255.07</v>
      </c>
      <c r="I795" s="7">
        <f>IFERROR(VLOOKUP(C794,DATA!A:I,7,0),"")</f>
        <v>53469.490000000005</v>
      </c>
    </row>
    <row r="796" spans="1:9">
      <c r="A796">
        <v>794</v>
      </c>
      <c r="B796" s="4">
        <v>44547</v>
      </c>
      <c r="C796" t="s">
        <v>44</v>
      </c>
      <c r="E796" t="s">
        <v>113</v>
      </c>
      <c r="F796" s="45" t="s">
        <v>890</v>
      </c>
      <c r="H796" s="42">
        <v>150</v>
      </c>
      <c r="I796" s="7">
        <f>IFERROR(VLOOKUP(C795,DATA!A:I,7,0),"")</f>
        <v>53469.490000000005</v>
      </c>
    </row>
    <row r="797" spans="1:9">
      <c r="A797">
        <v>795</v>
      </c>
      <c r="B797" s="4">
        <v>44547</v>
      </c>
      <c r="C797" t="s">
        <v>44</v>
      </c>
      <c r="E797" t="s">
        <v>113</v>
      </c>
      <c r="F797" s="45" t="s">
        <v>891</v>
      </c>
      <c r="H797" s="42">
        <v>141</v>
      </c>
      <c r="I797" s="7">
        <f>IFERROR(VLOOKUP(C796,DATA!A:I,7,0),"")</f>
        <v>53469.490000000005</v>
      </c>
    </row>
    <row r="798" spans="1:9">
      <c r="A798">
        <v>796</v>
      </c>
      <c r="B798" s="4">
        <v>44547</v>
      </c>
      <c r="C798" t="s">
        <v>44</v>
      </c>
      <c r="E798" t="s">
        <v>113</v>
      </c>
      <c r="F798" s="45" t="s">
        <v>892</v>
      </c>
      <c r="H798" s="42">
        <v>152.28</v>
      </c>
      <c r="I798" s="7">
        <f>IFERROR(VLOOKUP(C797,DATA!A:I,7,0),"")</f>
        <v>53469.490000000005</v>
      </c>
    </row>
    <row r="799" spans="1:9">
      <c r="A799">
        <v>797</v>
      </c>
      <c r="B799" s="4">
        <v>44547</v>
      </c>
      <c r="C799" t="s">
        <v>44</v>
      </c>
      <c r="E799" t="s">
        <v>113</v>
      </c>
      <c r="F799" s="45" t="s">
        <v>879</v>
      </c>
      <c r="H799" s="42">
        <v>100.65</v>
      </c>
      <c r="I799" s="7">
        <f>IFERROR(VLOOKUP(C798,DATA!A:I,7,0),"")</f>
        <v>53469.490000000005</v>
      </c>
    </row>
    <row r="800" spans="1:9">
      <c r="A800">
        <v>798</v>
      </c>
      <c r="B800" s="4">
        <v>44547</v>
      </c>
      <c r="C800" t="s">
        <v>44</v>
      </c>
      <c r="E800" t="s">
        <v>113</v>
      </c>
      <c r="F800" s="45" t="s">
        <v>893</v>
      </c>
      <c r="H800" s="42">
        <v>161.94999999999999</v>
      </c>
      <c r="I800" s="7">
        <f>IFERROR(VLOOKUP(C799,DATA!A:I,7,0),"")</f>
        <v>53469.490000000005</v>
      </c>
    </row>
    <row r="801" spans="1:9">
      <c r="A801">
        <v>799</v>
      </c>
      <c r="B801" s="4">
        <v>44547</v>
      </c>
      <c r="C801" t="s">
        <v>44</v>
      </c>
      <c r="E801" t="s">
        <v>113</v>
      </c>
      <c r="F801" s="45" t="s">
        <v>425</v>
      </c>
      <c r="H801" s="42">
        <v>473.2</v>
      </c>
      <c r="I801" s="7">
        <f>IFERROR(VLOOKUP(C800,DATA!A:I,7,0),"")</f>
        <v>53469.490000000005</v>
      </c>
    </row>
    <row r="802" spans="1:9">
      <c r="A802">
        <v>800</v>
      </c>
      <c r="B802" s="4">
        <v>44547</v>
      </c>
      <c r="C802" t="s">
        <v>44</v>
      </c>
      <c r="E802" t="s">
        <v>113</v>
      </c>
      <c r="F802" s="45" t="s">
        <v>894</v>
      </c>
      <c r="H802" s="42">
        <v>560</v>
      </c>
      <c r="I802" s="7">
        <f>IFERROR(VLOOKUP(C801,DATA!A:I,7,0),"")</f>
        <v>53469.490000000005</v>
      </c>
    </row>
    <row r="803" spans="1:9">
      <c r="A803">
        <v>801</v>
      </c>
      <c r="B803" s="4">
        <v>44547</v>
      </c>
      <c r="C803" t="s">
        <v>44</v>
      </c>
      <c r="E803" t="s">
        <v>113</v>
      </c>
      <c r="F803" s="45" t="s">
        <v>892</v>
      </c>
      <c r="H803" s="42">
        <v>253.8</v>
      </c>
      <c r="I803" s="7">
        <f>IFERROR(VLOOKUP(C802,DATA!A:I,7,0),"")</f>
        <v>53469.490000000005</v>
      </c>
    </row>
    <row r="804" spans="1:9">
      <c r="A804">
        <v>802</v>
      </c>
      <c r="B804" s="4">
        <v>44547</v>
      </c>
      <c r="C804" t="s">
        <v>44</v>
      </c>
      <c r="E804" t="s">
        <v>113</v>
      </c>
      <c r="F804" s="45" t="s">
        <v>895</v>
      </c>
      <c r="H804" s="42">
        <v>194</v>
      </c>
      <c r="I804" s="7">
        <f>IFERROR(VLOOKUP(C803,DATA!A:I,7,0),"")</f>
        <v>53469.490000000005</v>
      </c>
    </row>
    <row r="805" spans="1:9">
      <c r="A805">
        <v>803</v>
      </c>
      <c r="B805" s="4">
        <v>44547</v>
      </c>
      <c r="C805" t="s">
        <v>44</v>
      </c>
      <c r="E805" t="s">
        <v>113</v>
      </c>
      <c r="F805" s="45" t="s">
        <v>896</v>
      </c>
      <c r="H805" s="42">
        <v>590.11</v>
      </c>
      <c r="I805" s="7">
        <f>IFERROR(VLOOKUP(C804,DATA!A:I,7,0),"")</f>
        <v>53469.490000000005</v>
      </c>
    </row>
    <row r="806" spans="1:9">
      <c r="A806">
        <v>804</v>
      </c>
      <c r="B806" s="4">
        <v>44547</v>
      </c>
      <c r="C806" t="s">
        <v>41</v>
      </c>
      <c r="E806" t="s">
        <v>113</v>
      </c>
      <c r="F806" s="45" t="s">
        <v>892</v>
      </c>
      <c r="H806" s="42">
        <v>50.76</v>
      </c>
      <c r="I806" s="7">
        <f>IFERROR(VLOOKUP(C805,DATA!A:I,7,0),"")</f>
        <v>53469.490000000005</v>
      </c>
    </row>
    <row r="807" spans="1:9">
      <c r="A807">
        <v>805</v>
      </c>
      <c r="B807" s="4">
        <v>44547</v>
      </c>
      <c r="C807" t="s">
        <v>44</v>
      </c>
      <c r="E807" t="s">
        <v>113</v>
      </c>
      <c r="F807" s="45" t="s">
        <v>886</v>
      </c>
      <c r="H807" s="42">
        <v>144.80000000000001</v>
      </c>
      <c r="I807" s="7">
        <f>IFERROR(VLOOKUP(C806,DATA!A:I,7,0),"")</f>
        <v>43889.789999999994</v>
      </c>
    </row>
    <row r="808" spans="1:9">
      <c r="A808">
        <v>806</v>
      </c>
      <c r="B808" s="4">
        <v>44547</v>
      </c>
      <c r="C808" t="s">
        <v>44</v>
      </c>
      <c r="E808" t="s">
        <v>113</v>
      </c>
      <c r="F808" s="45" t="s">
        <v>897</v>
      </c>
      <c r="H808" s="42">
        <v>337.2</v>
      </c>
      <c r="I808" s="7">
        <f>IFERROR(VLOOKUP(C807,DATA!A:I,7,0),"")</f>
        <v>53469.490000000005</v>
      </c>
    </row>
    <row r="809" spans="1:9">
      <c r="A809">
        <v>807</v>
      </c>
      <c r="B809" s="4">
        <v>44547</v>
      </c>
      <c r="C809" t="s">
        <v>44</v>
      </c>
      <c r="E809" t="s">
        <v>113</v>
      </c>
      <c r="F809" s="45" t="s">
        <v>898</v>
      </c>
      <c r="H809" s="42">
        <v>190.35</v>
      </c>
      <c r="I809" s="7">
        <f>IFERROR(VLOOKUP(C808,DATA!A:I,7,0),"")</f>
        <v>53469.490000000005</v>
      </c>
    </row>
    <row r="810" spans="1:9">
      <c r="A810">
        <v>808</v>
      </c>
      <c r="B810" s="4">
        <v>44547</v>
      </c>
      <c r="C810" t="s">
        <v>44</v>
      </c>
      <c r="E810" t="s">
        <v>113</v>
      </c>
      <c r="F810" s="45" t="s">
        <v>899</v>
      </c>
      <c r="H810" s="42">
        <v>173.5</v>
      </c>
      <c r="I810" s="7">
        <f>IFERROR(VLOOKUP(C809,DATA!A:I,7,0),"")</f>
        <v>53469.490000000005</v>
      </c>
    </row>
    <row r="811" spans="1:9">
      <c r="A811">
        <v>809</v>
      </c>
      <c r="B811" s="4">
        <v>44547</v>
      </c>
      <c r="C811" t="s">
        <v>41</v>
      </c>
      <c r="E811" t="s">
        <v>113</v>
      </c>
      <c r="F811" s="45" t="s">
        <v>900</v>
      </c>
      <c r="H811" s="42">
        <v>72</v>
      </c>
      <c r="I811" s="7">
        <f>IFERROR(VLOOKUP(C810,DATA!A:I,7,0),"")</f>
        <v>53469.490000000005</v>
      </c>
    </row>
    <row r="812" spans="1:9">
      <c r="A812">
        <v>810</v>
      </c>
      <c r="B812" s="4">
        <v>44547</v>
      </c>
      <c r="C812" t="s">
        <v>50</v>
      </c>
      <c r="E812" t="s">
        <v>113</v>
      </c>
      <c r="F812" s="45" t="s">
        <v>901</v>
      </c>
      <c r="H812" s="42">
        <v>49.82</v>
      </c>
      <c r="I812" s="7">
        <f>IFERROR(VLOOKUP(C811,DATA!A:I,7,0),"")</f>
        <v>43889.789999999994</v>
      </c>
    </row>
    <row r="813" spans="1:9">
      <c r="A813">
        <v>811</v>
      </c>
      <c r="B813" s="4">
        <v>44547</v>
      </c>
      <c r="C813" t="s">
        <v>50</v>
      </c>
      <c r="E813" t="s">
        <v>113</v>
      </c>
      <c r="F813" s="45" t="s">
        <v>888</v>
      </c>
      <c r="H813" s="42">
        <v>260.77999999999997</v>
      </c>
      <c r="I813" s="7">
        <f>IFERROR(VLOOKUP(C812,DATA!A:I,7,0),"")</f>
        <v>7889.97</v>
      </c>
    </row>
    <row r="814" spans="1:9">
      <c r="A814">
        <v>812</v>
      </c>
      <c r="B814" s="4">
        <v>44547</v>
      </c>
      <c r="C814" t="s">
        <v>61</v>
      </c>
      <c r="E814" t="s">
        <v>113</v>
      </c>
      <c r="F814" s="45" t="s">
        <v>902</v>
      </c>
      <c r="H814" s="42">
        <v>354.9</v>
      </c>
      <c r="I814" s="7">
        <f>IFERROR(VLOOKUP(C813,DATA!A:I,7,0),"")</f>
        <v>7889.97</v>
      </c>
    </row>
    <row r="815" spans="1:9">
      <c r="A815">
        <v>813</v>
      </c>
      <c r="B815" s="4">
        <v>44547</v>
      </c>
      <c r="C815" t="s">
        <v>50</v>
      </c>
      <c r="E815" t="s">
        <v>113</v>
      </c>
      <c r="F815" s="45" t="s">
        <v>903</v>
      </c>
      <c r="H815" s="42">
        <v>158.32</v>
      </c>
      <c r="I815" s="7">
        <f>IFERROR(VLOOKUP(C814,DATA!A:I,7,0),"")</f>
        <v>34992.58</v>
      </c>
    </row>
    <row r="816" spans="1:9">
      <c r="A816">
        <v>814</v>
      </c>
      <c r="B816" s="4">
        <v>44547</v>
      </c>
      <c r="C816" t="s">
        <v>44</v>
      </c>
      <c r="E816" t="s">
        <v>113</v>
      </c>
      <c r="F816" s="45" t="s">
        <v>904</v>
      </c>
      <c r="H816" s="42">
        <v>167</v>
      </c>
      <c r="I816" s="7">
        <f>IFERROR(VLOOKUP(C815,DATA!A:I,7,0),"")</f>
        <v>7889.97</v>
      </c>
    </row>
    <row r="817" spans="1:9">
      <c r="A817">
        <v>815</v>
      </c>
      <c r="B817" s="4">
        <v>44547</v>
      </c>
      <c r="C817" t="s">
        <v>44</v>
      </c>
      <c r="E817" t="s">
        <v>113</v>
      </c>
      <c r="F817" s="45" t="s">
        <v>905</v>
      </c>
      <c r="H817" s="42">
        <v>800</v>
      </c>
      <c r="I817" s="7">
        <f>IFERROR(VLOOKUP(C816,DATA!A:I,7,0),"")</f>
        <v>53469.490000000005</v>
      </c>
    </row>
    <row r="818" spans="1:9">
      <c r="A818">
        <v>816</v>
      </c>
      <c r="B818" s="4">
        <v>44547</v>
      </c>
      <c r="C818" t="s">
        <v>63</v>
      </c>
      <c r="E818" t="s">
        <v>113</v>
      </c>
      <c r="F818" s="45" t="s">
        <v>886</v>
      </c>
      <c r="H818" s="42">
        <v>110.76</v>
      </c>
      <c r="I818" s="7">
        <f>IFERROR(VLOOKUP(C817,DATA!A:I,7,0),"")</f>
        <v>53469.490000000005</v>
      </c>
    </row>
    <row r="819" spans="1:9">
      <c r="A819">
        <v>817</v>
      </c>
      <c r="B819" s="4">
        <v>44547</v>
      </c>
      <c r="C819" t="s">
        <v>51</v>
      </c>
      <c r="E819" t="s">
        <v>113</v>
      </c>
      <c r="F819" s="45" t="s">
        <v>906</v>
      </c>
      <c r="H819" s="42">
        <v>100</v>
      </c>
      <c r="I819" s="7">
        <f>IFERROR(VLOOKUP(C818,DATA!A:I,7,0),"")</f>
        <v>12445.12</v>
      </c>
    </row>
    <row r="820" spans="1:9">
      <c r="A820">
        <v>818</v>
      </c>
      <c r="B820" s="4">
        <v>44547</v>
      </c>
      <c r="C820" t="s">
        <v>41</v>
      </c>
      <c r="E820" t="s">
        <v>113</v>
      </c>
      <c r="F820" s="45" t="s">
        <v>907</v>
      </c>
      <c r="H820" s="42">
        <v>1325</v>
      </c>
      <c r="I820" s="7">
        <f>IFERROR(VLOOKUP(C819,DATA!A:I,7,0),"")</f>
        <v>52473.98</v>
      </c>
    </row>
    <row r="821" spans="1:9">
      <c r="A821">
        <v>819</v>
      </c>
      <c r="B821" s="4">
        <v>44547</v>
      </c>
      <c r="C821" t="s">
        <v>21</v>
      </c>
      <c r="E821" t="s">
        <v>113</v>
      </c>
      <c r="F821" s="45" t="s">
        <v>908</v>
      </c>
      <c r="H821" s="42">
        <v>3622.66</v>
      </c>
      <c r="I821" s="7">
        <f>IFERROR(VLOOKUP(C820,DATA!A:I,7,0),"")</f>
        <v>43889.789999999994</v>
      </c>
    </row>
    <row r="822" spans="1:9">
      <c r="A822">
        <v>820</v>
      </c>
      <c r="B822" s="4">
        <v>44547</v>
      </c>
      <c r="C822" t="s">
        <v>41</v>
      </c>
      <c r="E822" t="s">
        <v>113</v>
      </c>
      <c r="F822" s="45" t="s">
        <v>887</v>
      </c>
      <c r="H822" s="42">
        <v>167.8</v>
      </c>
      <c r="I822" s="7">
        <f>IFERROR(VLOOKUP(C821,DATA!A:I,7,0),"")</f>
        <v>86168.2</v>
      </c>
    </row>
    <row r="823" spans="1:9">
      <c r="A823">
        <v>821</v>
      </c>
      <c r="B823" s="4">
        <v>44547</v>
      </c>
      <c r="C823" t="s">
        <v>41</v>
      </c>
      <c r="E823" t="s">
        <v>113</v>
      </c>
      <c r="F823" s="45" t="s">
        <v>909</v>
      </c>
      <c r="H823" s="42">
        <v>125.76</v>
      </c>
      <c r="I823" s="7">
        <f>IFERROR(VLOOKUP(C822,DATA!A:I,7,0),"")</f>
        <v>43889.789999999994</v>
      </c>
    </row>
    <row r="824" spans="1:9">
      <c r="A824">
        <v>822</v>
      </c>
      <c r="B824" s="4">
        <v>44547</v>
      </c>
      <c r="C824" t="s">
        <v>51</v>
      </c>
      <c r="E824" t="s">
        <v>113</v>
      </c>
      <c r="F824" s="45" t="s">
        <v>902</v>
      </c>
      <c r="H824" s="42">
        <v>2514.6</v>
      </c>
      <c r="I824" s="7">
        <f>IFERROR(VLOOKUP(C823,DATA!A:I,7,0),"")</f>
        <v>43889.789999999994</v>
      </c>
    </row>
    <row r="825" spans="1:9">
      <c r="A825">
        <v>823</v>
      </c>
      <c r="B825" s="4">
        <v>44547</v>
      </c>
      <c r="C825" t="s">
        <v>70</v>
      </c>
      <c r="E825" t="s">
        <v>113</v>
      </c>
      <c r="F825" s="45" t="s">
        <v>910</v>
      </c>
      <c r="H825" s="42">
        <v>350</v>
      </c>
      <c r="I825" s="7">
        <f>IFERROR(VLOOKUP(C824,DATA!A:I,7,0),"")</f>
        <v>52473.98</v>
      </c>
    </row>
    <row r="826" spans="1:9">
      <c r="A826">
        <v>824</v>
      </c>
      <c r="B826" s="4">
        <v>44547</v>
      </c>
      <c r="C826" t="s">
        <v>44</v>
      </c>
      <c r="E826" t="s">
        <v>113</v>
      </c>
      <c r="F826" s="45" t="s">
        <v>911</v>
      </c>
      <c r="H826" s="42"/>
      <c r="I826" s="7">
        <f>IFERROR(VLOOKUP(C825,DATA!A:I,7,0),"")</f>
        <v>4370.9799999999996</v>
      </c>
    </row>
    <row r="827" spans="1:9">
      <c r="A827">
        <v>825</v>
      </c>
      <c r="B827" s="4">
        <v>44547</v>
      </c>
      <c r="C827" t="s">
        <v>44</v>
      </c>
      <c r="E827" t="s">
        <v>113</v>
      </c>
      <c r="F827" s="45" t="s">
        <v>422</v>
      </c>
      <c r="H827" s="42">
        <v>370.3</v>
      </c>
      <c r="I827" s="7">
        <f>IFERROR(VLOOKUP(C826,DATA!A:I,7,0),"")</f>
        <v>53469.490000000005</v>
      </c>
    </row>
    <row r="828" spans="1:9">
      <c r="A828">
        <v>826</v>
      </c>
      <c r="B828" s="4">
        <v>44547</v>
      </c>
      <c r="C828" t="s">
        <v>44</v>
      </c>
      <c r="E828" t="s">
        <v>113</v>
      </c>
      <c r="F828" s="45" t="s">
        <v>912</v>
      </c>
      <c r="H828" s="42">
        <v>240</v>
      </c>
      <c r="I828" s="7">
        <f>IFERROR(VLOOKUP(C827,DATA!A:I,7,0),"")</f>
        <v>53469.490000000005</v>
      </c>
    </row>
    <row r="829" spans="1:9">
      <c r="A829">
        <v>827</v>
      </c>
      <c r="B829" s="4">
        <v>44547</v>
      </c>
      <c r="C829" t="s">
        <v>20</v>
      </c>
      <c r="E829" t="s">
        <v>113</v>
      </c>
      <c r="F829" s="45" t="s">
        <v>913</v>
      </c>
      <c r="H829" s="42">
        <v>86.4</v>
      </c>
      <c r="I829" s="7">
        <f>IFERROR(VLOOKUP(C828,DATA!A:I,7,0),"")</f>
        <v>53469.490000000005</v>
      </c>
    </row>
    <row r="830" spans="1:9">
      <c r="A830">
        <v>828</v>
      </c>
      <c r="B830" s="4">
        <v>44547</v>
      </c>
      <c r="C830" t="s">
        <v>63</v>
      </c>
      <c r="E830" t="s">
        <v>113</v>
      </c>
      <c r="F830" s="45" t="s">
        <v>914</v>
      </c>
      <c r="H830" s="42">
        <v>143.38</v>
      </c>
      <c r="I830" s="7">
        <f>IFERROR(VLOOKUP(C829,DATA!A:I,7,0),"")</f>
        <v>35587.089999999997</v>
      </c>
    </row>
    <row r="831" spans="1:9">
      <c r="A831">
        <v>829</v>
      </c>
      <c r="B831" s="4">
        <v>44547</v>
      </c>
      <c r="C831" t="s">
        <v>68</v>
      </c>
      <c r="E831" t="s">
        <v>113</v>
      </c>
      <c r="F831" s="45" t="s">
        <v>915</v>
      </c>
      <c r="H831" s="42">
        <v>259.99</v>
      </c>
      <c r="I831" s="7">
        <f>IFERROR(VLOOKUP(C830,DATA!A:I,7,0),"")</f>
        <v>12445.12</v>
      </c>
    </row>
    <row r="832" spans="1:9">
      <c r="A832">
        <v>830</v>
      </c>
      <c r="B832" s="4">
        <v>44547</v>
      </c>
      <c r="C832" t="s">
        <v>73</v>
      </c>
      <c r="E832" t="s">
        <v>113</v>
      </c>
      <c r="F832" s="45" t="s">
        <v>916</v>
      </c>
      <c r="H832" s="42">
        <v>83.96</v>
      </c>
      <c r="I832" s="7">
        <f>IFERROR(VLOOKUP(C831,DATA!A:I,7,0),"")</f>
        <v>45263.930000000008</v>
      </c>
    </row>
    <row r="833" spans="1:9">
      <c r="A833">
        <v>831</v>
      </c>
      <c r="B833" s="4">
        <v>44547</v>
      </c>
      <c r="C833" t="s">
        <v>21</v>
      </c>
      <c r="E833" t="s">
        <v>113</v>
      </c>
      <c r="F833" s="45" t="s">
        <v>887</v>
      </c>
      <c r="H833" s="42">
        <v>658.25</v>
      </c>
      <c r="I833" s="7">
        <f>IFERROR(VLOOKUP(C832,DATA!A:I,7,0),"")</f>
        <v>55007.87</v>
      </c>
    </row>
    <row r="834" spans="1:9">
      <c r="A834">
        <v>832</v>
      </c>
      <c r="B834" s="4">
        <v>44547</v>
      </c>
      <c r="C834" t="s">
        <v>119</v>
      </c>
      <c r="E834" t="s">
        <v>113</v>
      </c>
      <c r="F834" s="45" t="s">
        <v>887</v>
      </c>
      <c r="H834" s="42">
        <v>182.28</v>
      </c>
      <c r="I834" s="7">
        <f>IFERROR(VLOOKUP(C833,DATA!A:I,7,0),"")</f>
        <v>86168.2</v>
      </c>
    </row>
    <row r="835" spans="1:9">
      <c r="A835">
        <v>833</v>
      </c>
      <c r="B835" s="4">
        <v>44547</v>
      </c>
      <c r="C835" t="s">
        <v>119</v>
      </c>
      <c r="E835" t="s">
        <v>113</v>
      </c>
      <c r="F835" s="45" t="s">
        <v>889</v>
      </c>
      <c r="H835" s="42">
        <v>150</v>
      </c>
      <c r="I835" s="7">
        <f>IFERROR(VLOOKUP(C834,DATA!A:I,7,0),"")</f>
        <v>5849.3700000000008</v>
      </c>
    </row>
    <row r="836" spans="1:9">
      <c r="A836">
        <v>834</v>
      </c>
      <c r="B836" s="4">
        <v>44547</v>
      </c>
      <c r="C836" t="s">
        <v>119</v>
      </c>
      <c r="E836" t="s">
        <v>113</v>
      </c>
      <c r="F836" s="45" t="s">
        <v>917</v>
      </c>
      <c r="H836" s="42">
        <v>306.39999999999998</v>
      </c>
      <c r="I836" s="7">
        <f>IFERROR(VLOOKUP(C835,DATA!A:I,7,0),"")</f>
        <v>5849.3700000000008</v>
      </c>
    </row>
    <row r="837" spans="1:9">
      <c r="A837">
        <v>835</v>
      </c>
      <c r="B837" s="4">
        <v>44547</v>
      </c>
      <c r="C837" t="s">
        <v>119</v>
      </c>
      <c r="E837" t="s">
        <v>113</v>
      </c>
      <c r="F837" s="45" t="s">
        <v>917</v>
      </c>
      <c r="H837" s="42">
        <v>239.18</v>
      </c>
      <c r="I837" s="7">
        <f>IFERROR(VLOOKUP(C836,DATA!A:I,7,0),"")</f>
        <v>5849.3700000000008</v>
      </c>
    </row>
    <row r="838" spans="1:9">
      <c r="A838">
        <v>836</v>
      </c>
      <c r="B838" s="4">
        <v>44547</v>
      </c>
      <c r="C838" t="s">
        <v>119</v>
      </c>
      <c r="E838" t="s">
        <v>113</v>
      </c>
      <c r="F838" s="45" t="s">
        <v>887</v>
      </c>
      <c r="H838" s="42">
        <v>89.8</v>
      </c>
      <c r="I838" s="7">
        <f>IFERROR(VLOOKUP(C837,DATA!A:I,7,0),"")</f>
        <v>5849.3700000000008</v>
      </c>
    </row>
    <row r="839" spans="1:9">
      <c r="A839">
        <v>837</v>
      </c>
      <c r="B839" s="4">
        <v>44547</v>
      </c>
      <c r="C839" t="s">
        <v>44</v>
      </c>
      <c r="E839" t="s">
        <v>113</v>
      </c>
      <c r="F839" s="45" t="s">
        <v>917</v>
      </c>
      <c r="H839" s="42">
        <v>599.35</v>
      </c>
      <c r="I839" s="7">
        <f>IFERROR(VLOOKUP(C838,DATA!A:I,7,0),"")</f>
        <v>5849.3700000000008</v>
      </c>
    </row>
    <row r="840" spans="1:9">
      <c r="A840">
        <v>838</v>
      </c>
      <c r="B840" s="4">
        <v>44547</v>
      </c>
      <c r="C840" t="s">
        <v>44</v>
      </c>
      <c r="E840" t="s">
        <v>113</v>
      </c>
      <c r="F840" s="45" t="s">
        <v>422</v>
      </c>
      <c r="H840" s="42">
        <v>167.88</v>
      </c>
      <c r="I840" s="7">
        <f>IFERROR(VLOOKUP(C839,DATA!A:I,7,0),"")</f>
        <v>53469.490000000005</v>
      </c>
    </row>
    <row r="841" spans="1:9">
      <c r="A841">
        <v>839</v>
      </c>
      <c r="B841" s="4">
        <v>44547</v>
      </c>
      <c r="C841" t="s">
        <v>44</v>
      </c>
      <c r="E841" t="s">
        <v>113</v>
      </c>
      <c r="F841" s="45" t="s">
        <v>918</v>
      </c>
      <c r="H841" s="42">
        <v>263.94</v>
      </c>
      <c r="I841" s="7">
        <f>IFERROR(VLOOKUP(C840,DATA!A:I,7,0),"")</f>
        <v>53469.490000000005</v>
      </c>
    </row>
    <row r="842" spans="1:9">
      <c r="A842">
        <v>840</v>
      </c>
      <c r="B842" s="4">
        <v>44547</v>
      </c>
      <c r="C842" t="s">
        <v>51</v>
      </c>
      <c r="E842" t="s">
        <v>113</v>
      </c>
      <c r="F842" s="45" t="s">
        <v>422</v>
      </c>
      <c r="H842" s="42">
        <v>66.180000000000007</v>
      </c>
      <c r="I842" s="7">
        <f>IFERROR(VLOOKUP(C841,DATA!A:I,7,0),"")</f>
        <v>53469.490000000005</v>
      </c>
    </row>
    <row r="843" spans="1:9">
      <c r="A843">
        <v>841</v>
      </c>
      <c r="B843" s="4">
        <v>44547</v>
      </c>
      <c r="C843" t="s">
        <v>44</v>
      </c>
      <c r="E843" t="s">
        <v>113</v>
      </c>
      <c r="F843" s="45" t="s">
        <v>919</v>
      </c>
      <c r="H843" s="42">
        <v>2104.21</v>
      </c>
      <c r="I843" s="7">
        <f>IFERROR(VLOOKUP(C842,DATA!A:I,7,0),"")</f>
        <v>52473.98</v>
      </c>
    </row>
    <row r="844" spans="1:9">
      <c r="A844">
        <v>842</v>
      </c>
      <c r="B844" s="4">
        <v>44547</v>
      </c>
      <c r="C844" t="s">
        <v>41</v>
      </c>
      <c r="E844" t="s">
        <v>113</v>
      </c>
      <c r="F844" s="45" t="s">
        <v>918</v>
      </c>
      <c r="H844" s="42">
        <v>47.98</v>
      </c>
      <c r="I844" s="7">
        <f>IFERROR(VLOOKUP(C843,DATA!A:I,7,0),"")</f>
        <v>53469.490000000005</v>
      </c>
    </row>
    <row r="845" spans="1:9">
      <c r="A845">
        <v>843</v>
      </c>
      <c r="B845" s="4">
        <v>44547</v>
      </c>
      <c r="C845" t="s">
        <v>41</v>
      </c>
      <c r="E845" t="s">
        <v>113</v>
      </c>
      <c r="F845" s="45" t="s">
        <v>920</v>
      </c>
      <c r="H845" s="42">
        <v>68</v>
      </c>
      <c r="I845" s="7">
        <f>IFERROR(VLOOKUP(C844,DATA!A:I,7,0),"")</f>
        <v>43889.789999999994</v>
      </c>
    </row>
    <row r="846" spans="1:9">
      <c r="A846">
        <v>844</v>
      </c>
      <c r="B846" s="4">
        <v>44547</v>
      </c>
      <c r="C846" t="s">
        <v>61</v>
      </c>
      <c r="E846" t="s">
        <v>113</v>
      </c>
      <c r="F846" s="45" t="s">
        <v>892</v>
      </c>
      <c r="H846" s="42">
        <v>101.52</v>
      </c>
      <c r="I846" s="7">
        <f>IFERROR(VLOOKUP(C845,DATA!A:I,7,0),"")</f>
        <v>43889.789999999994</v>
      </c>
    </row>
    <row r="847" spans="1:9">
      <c r="A847">
        <v>845</v>
      </c>
      <c r="B847" s="4">
        <v>44547</v>
      </c>
      <c r="C847" t="s">
        <v>44</v>
      </c>
      <c r="E847" t="s">
        <v>113</v>
      </c>
      <c r="F847" s="45" t="s">
        <v>921</v>
      </c>
      <c r="H847" s="42">
        <v>130</v>
      </c>
      <c r="I847" s="7">
        <f>IFERROR(VLOOKUP(C846,DATA!A:I,7,0),"")</f>
        <v>34992.58</v>
      </c>
    </row>
    <row r="848" spans="1:9">
      <c r="A848">
        <v>846</v>
      </c>
      <c r="B848" s="4">
        <v>44547</v>
      </c>
      <c r="C848" t="s">
        <v>44</v>
      </c>
      <c r="E848" t="s">
        <v>113</v>
      </c>
      <c r="F848" s="45" t="s">
        <v>918</v>
      </c>
      <c r="H848" s="42">
        <v>222.9</v>
      </c>
      <c r="I848" s="7">
        <f>IFERROR(VLOOKUP(C847,DATA!A:I,7,0),"")</f>
        <v>53469.490000000005</v>
      </c>
    </row>
    <row r="849" spans="1:9">
      <c r="A849">
        <v>847</v>
      </c>
      <c r="B849" s="4">
        <v>44547</v>
      </c>
      <c r="C849" t="s">
        <v>63</v>
      </c>
      <c r="E849" t="s">
        <v>113</v>
      </c>
      <c r="F849" s="45" t="s">
        <v>922</v>
      </c>
      <c r="H849" s="42">
        <v>136</v>
      </c>
      <c r="I849" s="7">
        <f>IFERROR(VLOOKUP(C848,DATA!A:I,7,0),"")</f>
        <v>53469.490000000005</v>
      </c>
    </row>
    <row r="850" spans="1:9">
      <c r="A850">
        <v>848</v>
      </c>
      <c r="B850" s="4">
        <v>44547</v>
      </c>
      <c r="C850" t="s">
        <v>119</v>
      </c>
      <c r="E850" t="s">
        <v>113</v>
      </c>
      <c r="F850" s="45" t="s">
        <v>422</v>
      </c>
      <c r="H850" s="42">
        <v>374.95</v>
      </c>
      <c r="I850" s="7">
        <f>IFERROR(VLOOKUP(C849,DATA!A:I,7,0),"")</f>
        <v>12445.12</v>
      </c>
    </row>
    <row r="851" spans="1:9">
      <c r="A851">
        <v>849</v>
      </c>
      <c r="B851" s="4">
        <v>44547</v>
      </c>
      <c r="C851" t="s">
        <v>61</v>
      </c>
      <c r="E851" t="s">
        <v>113</v>
      </c>
      <c r="F851" s="45" t="s">
        <v>923</v>
      </c>
      <c r="H851" s="42">
        <v>733.54</v>
      </c>
      <c r="I851" s="7">
        <f>IFERROR(VLOOKUP(C850,DATA!A:I,7,0),"")</f>
        <v>5849.3700000000008</v>
      </c>
    </row>
    <row r="852" spans="1:9">
      <c r="A852">
        <v>850</v>
      </c>
      <c r="B852" s="4">
        <v>44547</v>
      </c>
      <c r="C852" t="s">
        <v>63</v>
      </c>
      <c r="E852" t="s">
        <v>113</v>
      </c>
      <c r="F852" s="45" t="s">
        <v>899</v>
      </c>
      <c r="H852" s="42">
        <v>152</v>
      </c>
      <c r="I852" s="7">
        <f>IFERROR(VLOOKUP(C851,DATA!A:I,7,0),"")</f>
        <v>34992.58</v>
      </c>
    </row>
    <row r="853" spans="1:9">
      <c r="A853">
        <v>851</v>
      </c>
      <c r="B853" s="4">
        <v>44547</v>
      </c>
      <c r="C853" t="s">
        <v>50</v>
      </c>
      <c r="E853" t="s">
        <v>113</v>
      </c>
      <c r="F853" s="45" t="s">
        <v>422</v>
      </c>
      <c r="H853" s="42">
        <v>28.63</v>
      </c>
      <c r="I853" s="7">
        <f>IFERROR(VLOOKUP(C852,DATA!A:I,7,0),"")</f>
        <v>12445.12</v>
      </c>
    </row>
    <row r="854" spans="1:9">
      <c r="A854">
        <v>852</v>
      </c>
      <c r="B854" s="4">
        <v>44547</v>
      </c>
      <c r="C854" t="s">
        <v>20</v>
      </c>
      <c r="E854" t="s">
        <v>113</v>
      </c>
      <c r="F854" s="45" t="s">
        <v>924</v>
      </c>
      <c r="H854" s="42">
        <v>91.4</v>
      </c>
      <c r="I854" s="7">
        <f>IFERROR(VLOOKUP(C853,DATA!A:I,7,0),"")</f>
        <v>7889.97</v>
      </c>
    </row>
    <row r="855" spans="1:9">
      <c r="A855">
        <v>853</v>
      </c>
      <c r="B855" s="4">
        <v>44547</v>
      </c>
      <c r="C855" t="s">
        <v>68</v>
      </c>
      <c r="E855" t="s">
        <v>113</v>
      </c>
      <c r="F855" s="45" t="s">
        <v>925</v>
      </c>
      <c r="H855" s="42">
        <v>100</v>
      </c>
      <c r="I855" s="7">
        <f>IFERROR(VLOOKUP(C854,DATA!A:I,7,0),"")</f>
        <v>35587.089999999997</v>
      </c>
    </row>
    <row r="856" spans="1:9">
      <c r="A856">
        <v>854</v>
      </c>
      <c r="B856" s="4">
        <v>44547</v>
      </c>
      <c r="C856" t="s">
        <v>21</v>
      </c>
      <c r="E856" t="s">
        <v>113</v>
      </c>
      <c r="F856" s="45" t="s">
        <v>926</v>
      </c>
      <c r="H856" s="42">
        <v>414.58</v>
      </c>
      <c r="I856" s="7">
        <f>IFERROR(VLOOKUP(C855,DATA!A:I,7,0),"")</f>
        <v>45263.930000000008</v>
      </c>
    </row>
    <row r="857" spans="1:9">
      <c r="A857">
        <v>855</v>
      </c>
      <c r="B857" s="4">
        <v>44547</v>
      </c>
      <c r="C857" t="s">
        <v>20</v>
      </c>
      <c r="E857" t="s">
        <v>113</v>
      </c>
      <c r="F857" s="45" t="s">
        <v>386</v>
      </c>
      <c r="H857" s="42">
        <v>291.75</v>
      </c>
      <c r="I857" s="7">
        <f>IFERROR(VLOOKUP(C856,DATA!A:I,7,0),"")</f>
        <v>86168.2</v>
      </c>
    </row>
    <row r="858" spans="1:9">
      <c r="A858">
        <v>856</v>
      </c>
      <c r="B858" s="4">
        <v>44547</v>
      </c>
      <c r="C858" t="s">
        <v>17</v>
      </c>
      <c r="E858" t="s">
        <v>113</v>
      </c>
      <c r="F858" s="45" t="s">
        <v>917</v>
      </c>
      <c r="H858" s="42">
        <v>1003.5</v>
      </c>
      <c r="I858" s="7">
        <f>IFERROR(VLOOKUP(C857,DATA!A:I,7,0),"")</f>
        <v>35587.089999999997</v>
      </c>
    </row>
    <row r="859" spans="1:9">
      <c r="A859">
        <v>857</v>
      </c>
      <c r="B859" s="4">
        <v>44547</v>
      </c>
      <c r="C859" t="s">
        <v>20</v>
      </c>
      <c r="E859" t="s">
        <v>113</v>
      </c>
      <c r="F859" s="45" t="s">
        <v>923</v>
      </c>
      <c r="H859" s="42">
        <v>176.92</v>
      </c>
      <c r="I859" s="7">
        <f>IFERROR(VLOOKUP(C858,DATA!A:I,7,0),"")</f>
        <v>41945.279999999999</v>
      </c>
    </row>
    <row r="860" spans="1:9">
      <c r="A860">
        <v>858</v>
      </c>
      <c r="B860" s="4">
        <v>44547</v>
      </c>
      <c r="C860" t="s">
        <v>35</v>
      </c>
      <c r="E860" t="s">
        <v>113</v>
      </c>
      <c r="F860" s="45" t="s">
        <v>918</v>
      </c>
      <c r="H860" s="42">
        <v>45.57</v>
      </c>
      <c r="I860" s="7">
        <f>IFERROR(VLOOKUP(C859,DATA!A:I,7,0),"")</f>
        <v>35587.089999999997</v>
      </c>
    </row>
    <row r="861" spans="1:9">
      <c r="A861">
        <v>859</v>
      </c>
      <c r="B861" s="4">
        <v>44547</v>
      </c>
      <c r="C861" t="s">
        <v>35</v>
      </c>
      <c r="E861" t="s">
        <v>113</v>
      </c>
      <c r="F861" s="45" t="s">
        <v>396</v>
      </c>
      <c r="H861" s="42">
        <v>2010.65</v>
      </c>
      <c r="I861" s="7">
        <f>IFERROR(VLOOKUP(C860,DATA!A:I,7,0),"")</f>
        <v>15218.349999999999</v>
      </c>
    </row>
    <row r="862" spans="1:9">
      <c r="A862">
        <v>860</v>
      </c>
      <c r="B862" s="4">
        <v>44547</v>
      </c>
      <c r="C862" t="s">
        <v>35</v>
      </c>
      <c r="E862" t="s">
        <v>113</v>
      </c>
      <c r="F862" s="45" t="s">
        <v>927</v>
      </c>
      <c r="H862" s="42">
        <v>960</v>
      </c>
      <c r="I862" s="7">
        <f>IFERROR(VLOOKUP(C861,DATA!A:I,7,0),"")</f>
        <v>15218.349999999999</v>
      </c>
    </row>
    <row r="863" spans="1:9">
      <c r="A863">
        <v>861</v>
      </c>
      <c r="B863" s="4">
        <v>44547</v>
      </c>
      <c r="C863" t="s">
        <v>41</v>
      </c>
      <c r="E863" t="s">
        <v>113</v>
      </c>
      <c r="F863" s="45" t="s">
        <v>894</v>
      </c>
      <c r="H863" s="42">
        <v>165</v>
      </c>
      <c r="I863" s="7">
        <f>IFERROR(VLOOKUP(C862,DATA!A:I,7,0),"")</f>
        <v>15218.349999999999</v>
      </c>
    </row>
    <row r="864" spans="1:9">
      <c r="A864">
        <v>862</v>
      </c>
      <c r="B864" s="4">
        <v>44547</v>
      </c>
      <c r="C864" t="s">
        <v>51</v>
      </c>
      <c r="E864" t="s">
        <v>113</v>
      </c>
      <c r="F864" s="45" t="s">
        <v>928</v>
      </c>
      <c r="H864" s="42">
        <v>283.5</v>
      </c>
      <c r="I864" s="7">
        <f>IFERROR(VLOOKUP(C863,DATA!A:I,7,0),"")</f>
        <v>43889.789999999994</v>
      </c>
    </row>
    <row r="865" spans="1:9">
      <c r="A865">
        <v>863</v>
      </c>
      <c r="B865" s="4">
        <v>44547</v>
      </c>
      <c r="C865" t="s">
        <v>45</v>
      </c>
      <c r="E865" t="s">
        <v>113</v>
      </c>
      <c r="F865" s="45" t="s">
        <v>929</v>
      </c>
      <c r="H865" s="42">
        <v>177.76</v>
      </c>
      <c r="I865" s="7">
        <f>IFERROR(VLOOKUP(C864,DATA!A:I,7,0),"")</f>
        <v>52473.98</v>
      </c>
    </row>
    <row r="866" spans="1:9">
      <c r="A866">
        <v>864</v>
      </c>
      <c r="B866" s="4">
        <v>44547</v>
      </c>
      <c r="C866" t="s">
        <v>45</v>
      </c>
      <c r="E866" t="s">
        <v>113</v>
      </c>
      <c r="F866" s="45" t="s">
        <v>929</v>
      </c>
      <c r="H866" s="42">
        <v>609.83000000000004</v>
      </c>
      <c r="I866" s="7">
        <f>IFERROR(VLOOKUP(C865,DATA!A:I,7,0),"")</f>
        <v>7506.32</v>
      </c>
    </row>
    <row r="867" spans="1:9">
      <c r="A867">
        <v>865</v>
      </c>
      <c r="B867" s="4">
        <v>44547</v>
      </c>
      <c r="C867" t="s">
        <v>45</v>
      </c>
      <c r="E867" t="s">
        <v>113</v>
      </c>
      <c r="F867" s="45" t="s">
        <v>929</v>
      </c>
      <c r="H867" s="42">
        <v>355.59</v>
      </c>
      <c r="I867" s="7">
        <f>IFERROR(VLOOKUP(C866,DATA!A:I,7,0),"")</f>
        <v>7506.32</v>
      </c>
    </row>
    <row r="868" spans="1:9">
      <c r="A868">
        <v>866</v>
      </c>
      <c r="B868" s="4">
        <v>44547</v>
      </c>
      <c r="C868" t="s">
        <v>45</v>
      </c>
      <c r="E868" t="s">
        <v>113</v>
      </c>
      <c r="F868" s="45" t="s">
        <v>929</v>
      </c>
      <c r="H868" s="42">
        <v>53.18</v>
      </c>
      <c r="I868" s="7">
        <f>IFERROR(VLOOKUP(C867,DATA!A:I,7,0),"")</f>
        <v>7506.32</v>
      </c>
    </row>
    <row r="869" spans="1:9">
      <c r="A869">
        <v>867</v>
      </c>
      <c r="B869" s="4">
        <v>44547</v>
      </c>
      <c r="C869" t="s">
        <v>61</v>
      </c>
      <c r="E869" t="s">
        <v>113</v>
      </c>
      <c r="F869" s="45" t="s">
        <v>400</v>
      </c>
      <c r="H869" s="42">
        <v>341</v>
      </c>
      <c r="I869" s="7">
        <f>IFERROR(VLOOKUP(C868,DATA!A:I,7,0),"")</f>
        <v>7506.32</v>
      </c>
    </row>
    <row r="870" spans="1:9">
      <c r="A870">
        <v>868</v>
      </c>
      <c r="B870" s="4">
        <v>44547</v>
      </c>
      <c r="C870" t="s">
        <v>45</v>
      </c>
      <c r="E870" t="s">
        <v>113</v>
      </c>
      <c r="F870" s="45" t="s">
        <v>930</v>
      </c>
      <c r="H870" s="42">
        <v>800.04</v>
      </c>
      <c r="I870" s="7">
        <f>IFERROR(VLOOKUP(C869,DATA!A:I,7,0),"")</f>
        <v>34992.58</v>
      </c>
    </row>
    <row r="871" spans="1:9">
      <c r="A871">
        <v>869</v>
      </c>
      <c r="B871" s="4">
        <v>44547</v>
      </c>
      <c r="C871" t="s">
        <v>45</v>
      </c>
      <c r="E871" t="s">
        <v>113</v>
      </c>
      <c r="F871" s="45" t="s">
        <v>929</v>
      </c>
      <c r="H871" s="42">
        <v>224.35</v>
      </c>
      <c r="I871" s="7">
        <f>IFERROR(VLOOKUP(C870,DATA!A:I,7,0),"")</f>
        <v>7506.32</v>
      </c>
    </row>
    <row r="872" spans="1:9">
      <c r="A872">
        <v>870</v>
      </c>
      <c r="B872" s="4">
        <v>44547</v>
      </c>
      <c r="C872" t="s">
        <v>21</v>
      </c>
      <c r="E872" t="s">
        <v>113</v>
      </c>
      <c r="F872" s="45" t="s">
        <v>908</v>
      </c>
      <c r="H872" s="42">
        <v>1818.5</v>
      </c>
      <c r="I872" s="7">
        <f>IFERROR(VLOOKUP(C871,DATA!A:I,7,0),"")</f>
        <v>7506.32</v>
      </c>
    </row>
    <row r="873" spans="1:9">
      <c r="A873">
        <v>871</v>
      </c>
      <c r="B873" s="4">
        <v>44547</v>
      </c>
      <c r="C873" t="s">
        <v>53</v>
      </c>
      <c r="E873" t="s">
        <v>113</v>
      </c>
      <c r="F873" s="45" t="s">
        <v>931</v>
      </c>
      <c r="H873" s="42">
        <v>3988</v>
      </c>
      <c r="I873" s="7">
        <f>IFERROR(VLOOKUP(C872,DATA!A:I,7,0),"")</f>
        <v>86168.2</v>
      </c>
    </row>
    <row r="874" spans="1:9">
      <c r="A874">
        <v>872</v>
      </c>
      <c r="B874" s="4">
        <v>44547</v>
      </c>
      <c r="C874" t="s">
        <v>53</v>
      </c>
      <c r="E874" t="s">
        <v>113</v>
      </c>
      <c r="F874" s="45" t="s">
        <v>932</v>
      </c>
      <c r="H874" s="42">
        <v>1050</v>
      </c>
      <c r="I874" s="7">
        <f>IFERROR(VLOOKUP(C873,DATA!A:I,7,0),"")</f>
        <v>38142.03</v>
      </c>
    </row>
    <row r="875" spans="1:9">
      <c r="A875">
        <v>873</v>
      </c>
      <c r="B875" s="4">
        <v>44547</v>
      </c>
      <c r="C875" t="s">
        <v>53</v>
      </c>
      <c r="E875" t="s">
        <v>113</v>
      </c>
      <c r="F875" s="45" t="s">
        <v>932</v>
      </c>
      <c r="H875" s="42">
        <v>180</v>
      </c>
      <c r="I875" s="7">
        <f>IFERROR(VLOOKUP(C874,DATA!A:I,7,0),"")</f>
        <v>38142.03</v>
      </c>
    </row>
    <row r="876" spans="1:9">
      <c r="A876">
        <v>874</v>
      </c>
      <c r="B876" s="4">
        <v>44547</v>
      </c>
      <c r="C876" t="s">
        <v>61</v>
      </c>
      <c r="E876" t="s">
        <v>113</v>
      </c>
      <c r="F876" s="45" t="s">
        <v>933</v>
      </c>
      <c r="H876" s="42">
        <v>204.12</v>
      </c>
      <c r="I876" s="7">
        <f>IFERROR(VLOOKUP(C875,DATA!A:I,7,0),"")</f>
        <v>38142.03</v>
      </c>
    </row>
    <row r="877" spans="1:9">
      <c r="A877">
        <v>875</v>
      </c>
      <c r="B877" s="4">
        <v>44547</v>
      </c>
      <c r="C877" t="s">
        <v>61</v>
      </c>
      <c r="E877" t="s">
        <v>113</v>
      </c>
      <c r="F877" s="45" t="s">
        <v>934</v>
      </c>
      <c r="H877" s="42">
        <v>700.32</v>
      </c>
      <c r="I877" s="7">
        <f>IFERROR(VLOOKUP(C876,DATA!A:I,7,0),"")</f>
        <v>34992.58</v>
      </c>
    </row>
    <row r="878" spans="1:9">
      <c r="A878">
        <v>876</v>
      </c>
      <c r="B878" s="4">
        <v>44547</v>
      </c>
      <c r="C878" t="s">
        <v>44</v>
      </c>
      <c r="E878" t="s">
        <v>113</v>
      </c>
      <c r="F878" s="45" t="s">
        <v>935</v>
      </c>
      <c r="H878" s="42">
        <v>4880</v>
      </c>
      <c r="I878" s="7">
        <f>IFERROR(VLOOKUP(C877,DATA!A:I,7,0),"")</f>
        <v>34992.58</v>
      </c>
    </row>
    <row r="879" spans="1:9">
      <c r="A879">
        <v>877</v>
      </c>
      <c r="B879" s="4">
        <v>44547</v>
      </c>
      <c r="C879" t="s">
        <v>23</v>
      </c>
      <c r="E879" t="s">
        <v>113</v>
      </c>
      <c r="F879" s="45" t="s">
        <v>936</v>
      </c>
      <c r="H879" s="42">
        <v>2362</v>
      </c>
      <c r="I879" s="7">
        <f>IFERROR(VLOOKUP(C878,DATA!A:I,7,0),"")</f>
        <v>53469.490000000005</v>
      </c>
    </row>
    <row r="880" spans="1:9">
      <c r="A880">
        <v>878</v>
      </c>
      <c r="B880" s="4">
        <v>44547</v>
      </c>
      <c r="C880" t="s">
        <v>20</v>
      </c>
      <c r="E880" t="s">
        <v>113</v>
      </c>
      <c r="F880" s="45" t="s">
        <v>393</v>
      </c>
      <c r="H880" s="42">
        <v>2862.34</v>
      </c>
      <c r="I880" s="7">
        <f>IFERROR(VLOOKUP(C879,DATA!A:I,7,0),"")</f>
        <v>27349.24</v>
      </c>
    </row>
    <row r="881" spans="1:9">
      <c r="A881">
        <v>879</v>
      </c>
      <c r="B881" s="4">
        <v>44547</v>
      </c>
      <c r="C881" t="s">
        <v>82</v>
      </c>
      <c r="E881" t="s">
        <v>109</v>
      </c>
      <c r="F881" s="45" t="s">
        <v>404</v>
      </c>
      <c r="H881" s="42">
        <v>420</v>
      </c>
      <c r="I881" s="7">
        <f>IFERROR(VLOOKUP(C880,DATA!A:I,7,0),"")</f>
        <v>35587.089999999997</v>
      </c>
    </row>
    <row r="882" spans="1:9">
      <c r="A882">
        <v>880</v>
      </c>
      <c r="B882" s="4">
        <v>44547</v>
      </c>
      <c r="C882" t="s">
        <v>23</v>
      </c>
      <c r="E882" t="s">
        <v>113</v>
      </c>
      <c r="F882" s="45" t="s">
        <v>933</v>
      </c>
      <c r="H882" s="42">
        <v>5863.32</v>
      </c>
      <c r="I882" s="7">
        <f>IFERROR(VLOOKUP(C881,DATA!A:I,7,0),"")</f>
        <v>19419</v>
      </c>
    </row>
    <row r="883" spans="1:9">
      <c r="A883">
        <v>881</v>
      </c>
      <c r="B883" s="4">
        <v>44547</v>
      </c>
      <c r="C883" t="s">
        <v>82</v>
      </c>
      <c r="E883" t="s">
        <v>109</v>
      </c>
      <c r="F883" s="45" t="s">
        <v>404</v>
      </c>
      <c r="H883" s="42">
        <v>468</v>
      </c>
      <c r="I883" s="7">
        <f>IFERROR(VLOOKUP(C882,DATA!A:I,7,0),"")</f>
        <v>27349.24</v>
      </c>
    </row>
    <row r="884" spans="1:9">
      <c r="A884">
        <v>882</v>
      </c>
      <c r="B884" s="4">
        <v>44547</v>
      </c>
      <c r="C884" t="s">
        <v>41</v>
      </c>
      <c r="E884" t="s">
        <v>113</v>
      </c>
      <c r="F884" s="45" t="s">
        <v>937</v>
      </c>
      <c r="H884" s="42">
        <v>57</v>
      </c>
      <c r="I884" s="7">
        <f>IFERROR(VLOOKUP(C883,DATA!A:I,7,0),"")</f>
        <v>19419</v>
      </c>
    </row>
    <row r="885" spans="1:9">
      <c r="A885">
        <v>883</v>
      </c>
      <c r="B885" s="4">
        <v>44547</v>
      </c>
      <c r="C885" t="s">
        <v>41</v>
      </c>
      <c r="E885" t="s">
        <v>113</v>
      </c>
      <c r="F885" s="45" t="s">
        <v>916</v>
      </c>
      <c r="H885" s="42">
        <v>209.9</v>
      </c>
      <c r="I885" s="7">
        <f>IFERROR(VLOOKUP(C884,DATA!A:I,7,0),"")</f>
        <v>43889.789999999994</v>
      </c>
    </row>
    <row r="886" spans="1:9">
      <c r="A886">
        <v>884</v>
      </c>
      <c r="B886" s="4">
        <v>44547</v>
      </c>
      <c r="C886" t="s">
        <v>35</v>
      </c>
      <c r="E886" t="s">
        <v>113</v>
      </c>
      <c r="F886" s="45" t="s">
        <v>422</v>
      </c>
      <c r="H886" s="42">
        <v>824.4</v>
      </c>
      <c r="I886" s="7">
        <f>IFERROR(VLOOKUP(C885,DATA!A:I,7,0),"")</f>
        <v>43889.789999999994</v>
      </c>
    </row>
    <row r="887" spans="1:9">
      <c r="A887">
        <v>885</v>
      </c>
      <c r="B887" s="4">
        <v>44547</v>
      </c>
      <c r="C887" t="s">
        <v>44</v>
      </c>
      <c r="E887" t="s">
        <v>113</v>
      </c>
      <c r="F887" s="45" t="s">
        <v>938</v>
      </c>
      <c r="H887" s="42">
        <v>360</v>
      </c>
      <c r="I887" s="7">
        <f>IFERROR(VLOOKUP(C886,DATA!A:I,7,0),"")</f>
        <v>15218.349999999999</v>
      </c>
    </row>
    <row r="888" spans="1:9">
      <c r="A888">
        <v>886</v>
      </c>
      <c r="B888" s="4">
        <v>44547</v>
      </c>
      <c r="C888" t="s">
        <v>7</v>
      </c>
      <c r="E888" t="s">
        <v>109</v>
      </c>
      <c r="F888" s="45" t="s">
        <v>939</v>
      </c>
      <c r="H888" s="42">
        <v>1212</v>
      </c>
      <c r="I888" s="7">
        <f>IFERROR(VLOOKUP(C887,DATA!A:I,7,0),"")</f>
        <v>53469.490000000005</v>
      </c>
    </row>
    <row r="889" spans="1:9">
      <c r="A889">
        <v>887</v>
      </c>
      <c r="B889" s="4">
        <v>44547</v>
      </c>
      <c r="C889" t="s">
        <v>7</v>
      </c>
      <c r="E889" t="s">
        <v>109</v>
      </c>
      <c r="F889" s="45" t="s">
        <v>939</v>
      </c>
      <c r="H889" s="42">
        <v>1350</v>
      </c>
      <c r="I889" s="7">
        <f>IFERROR(VLOOKUP(C888,DATA!A:I,7,0),"")</f>
        <v>10555.14</v>
      </c>
    </row>
    <row r="890" spans="1:9">
      <c r="A890">
        <v>888</v>
      </c>
      <c r="B890" s="4">
        <v>44547</v>
      </c>
      <c r="C890" t="s">
        <v>51</v>
      </c>
      <c r="E890" t="s">
        <v>113</v>
      </c>
      <c r="F890" s="45" t="s">
        <v>928</v>
      </c>
      <c r="H890" s="42">
        <v>2250</v>
      </c>
      <c r="I890" s="7">
        <f>IFERROR(VLOOKUP(C889,DATA!A:I,7,0),"")</f>
        <v>10555.14</v>
      </c>
    </row>
    <row r="891" spans="1:9">
      <c r="A891">
        <v>889</v>
      </c>
      <c r="B891" s="4">
        <v>44547</v>
      </c>
      <c r="C891" t="s">
        <v>44</v>
      </c>
      <c r="E891" t="s">
        <v>113</v>
      </c>
      <c r="F891" s="45" t="s">
        <v>940</v>
      </c>
      <c r="H891" s="42">
        <v>1764</v>
      </c>
      <c r="I891" s="7">
        <f>IFERROR(VLOOKUP(C890,DATA!A:I,7,0),"")</f>
        <v>52473.98</v>
      </c>
    </row>
    <row r="892" spans="1:9">
      <c r="A892">
        <v>890</v>
      </c>
      <c r="B892" s="4">
        <v>44547</v>
      </c>
      <c r="C892" t="s">
        <v>61</v>
      </c>
      <c r="E892" t="s">
        <v>113</v>
      </c>
      <c r="F892" s="45" t="s">
        <v>941</v>
      </c>
      <c r="H892" s="42">
        <v>951.47</v>
      </c>
      <c r="I892" s="7">
        <f>IFERROR(VLOOKUP(C891,DATA!A:I,7,0),"")</f>
        <v>53469.490000000005</v>
      </c>
    </row>
    <row r="893" spans="1:9">
      <c r="A893">
        <v>891</v>
      </c>
      <c r="B893" s="4">
        <v>44547</v>
      </c>
      <c r="C893" t="s">
        <v>14</v>
      </c>
      <c r="E893" t="s">
        <v>113</v>
      </c>
      <c r="F893" s="45" t="s">
        <v>942</v>
      </c>
      <c r="H893" s="42">
        <v>11570</v>
      </c>
      <c r="I893" s="7">
        <f>IFERROR(VLOOKUP(C892,DATA!A:I,7,0),"")</f>
        <v>34992.58</v>
      </c>
    </row>
    <row r="894" spans="1:9">
      <c r="A894">
        <v>892</v>
      </c>
      <c r="B894" s="4">
        <v>44547</v>
      </c>
      <c r="C894" t="s">
        <v>51</v>
      </c>
      <c r="E894" t="s">
        <v>113</v>
      </c>
      <c r="F894" s="45" t="s">
        <v>943</v>
      </c>
      <c r="H894" s="42">
        <v>3220</v>
      </c>
      <c r="I894" s="7">
        <f>IFERROR(VLOOKUP(C893,DATA!A:I,7,0),"")</f>
        <v>47013.799999999996</v>
      </c>
    </row>
    <row r="895" spans="1:9">
      <c r="A895">
        <v>893</v>
      </c>
      <c r="B895" s="4">
        <v>44547</v>
      </c>
      <c r="C895" t="s">
        <v>63</v>
      </c>
      <c r="E895" t="s">
        <v>113</v>
      </c>
      <c r="F895" s="45" t="s">
        <v>944</v>
      </c>
      <c r="H895" s="42">
        <v>339.9</v>
      </c>
      <c r="I895" s="7">
        <f>IFERROR(VLOOKUP(C894,DATA!A:I,7,0),"")</f>
        <v>52473.98</v>
      </c>
    </row>
    <row r="896" spans="1:9">
      <c r="A896">
        <v>894</v>
      </c>
      <c r="B896" s="4">
        <v>44547</v>
      </c>
      <c r="C896" t="s">
        <v>7</v>
      </c>
      <c r="E896" t="s">
        <v>109</v>
      </c>
      <c r="F896" s="45" t="s">
        <v>945</v>
      </c>
      <c r="H896" s="42">
        <v>1197.45</v>
      </c>
      <c r="I896" s="7">
        <f>IFERROR(VLOOKUP(C895,DATA!A:I,7,0),"")</f>
        <v>12445.12</v>
      </c>
    </row>
    <row r="897" spans="1:9">
      <c r="A897">
        <v>895</v>
      </c>
      <c r="B897" s="4">
        <v>44547</v>
      </c>
      <c r="C897" t="s">
        <v>61</v>
      </c>
      <c r="E897" t="s">
        <v>113</v>
      </c>
      <c r="F897" s="45" t="s">
        <v>946</v>
      </c>
      <c r="H897" s="42">
        <v>339.36</v>
      </c>
      <c r="I897" s="7">
        <f>IFERROR(VLOOKUP(C896,DATA!A:I,7,0),"")</f>
        <v>10555.14</v>
      </c>
    </row>
    <row r="898" spans="1:9">
      <c r="A898">
        <v>896</v>
      </c>
      <c r="B898" s="4">
        <v>44547</v>
      </c>
      <c r="C898" t="s">
        <v>46</v>
      </c>
      <c r="E898" t="s">
        <v>113</v>
      </c>
      <c r="F898" s="45" t="s">
        <v>947</v>
      </c>
      <c r="H898" s="42">
        <v>1400</v>
      </c>
      <c r="I898" s="7">
        <f>IFERROR(VLOOKUP(C897,DATA!A:I,7,0),"")</f>
        <v>34992.58</v>
      </c>
    </row>
    <row r="899" spans="1:9">
      <c r="A899">
        <v>897</v>
      </c>
      <c r="B899" s="4">
        <v>44547</v>
      </c>
      <c r="C899" t="s">
        <v>40</v>
      </c>
      <c r="E899" t="s">
        <v>113</v>
      </c>
      <c r="F899" s="45" t="s">
        <v>393</v>
      </c>
      <c r="H899" s="42">
        <v>2396.04</v>
      </c>
      <c r="I899" s="7">
        <f>IFERROR(VLOOKUP(C898,DATA!A:I,7,0),"")</f>
        <v>23717.739999999998</v>
      </c>
    </row>
    <row r="900" spans="1:9">
      <c r="A900">
        <v>898</v>
      </c>
      <c r="B900" s="4">
        <v>44547</v>
      </c>
      <c r="C900" t="s">
        <v>40</v>
      </c>
      <c r="E900" t="s">
        <v>113</v>
      </c>
      <c r="F900" s="45" t="s">
        <v>948</v>
      </c>
      <c r="H900" s="42">
        <v>3400</v>
      </c>
      <c r="I900" s="7">
        <f>IFERROR(VLOOKUP(C899,DATA!A:I,7,0),"")</f>
        <v>36234.129999999997</v>
      </c>
    </row>
    <row r="901" spans="1:9">
      <c r="A901">
        <v>899</v>
      </c>
      <c r="B901" s="4">
        <v>44547</v>
      </c>
      <c r="C901" t="s">
        <v>61</v>
      </c>
      <c r="E901" t="s">
        <v>113</v>
      </c>
      <c r="F901" s="45" t="s">
        <v>949</v>
      </c>
      <c r="H901" s="42">
        <v>720</v>
      </c>
      <c r="I901" s="7">
        <f>IFERROR(VLOOKUP(C900,DATA!A:I,7,0),"")</f>
        <v>36234.129999999997</v>
      </c>
    </row>
    <row r="902" spans="1:9">
      <c r="A902">
        <v>900</v>
      </c>
      <c r="B902" s="4">
        <v>44547</v>
      </c>
      <c r="C902" t="s">
        <v>41</v>
      </c>
      <c r="E902" t="s">
        <v>113</v>
      </c>
      <c r="F902" s="45" t="s">
        <v>425</v>
      </c>
      <c r="H902" s="42">
        <v>95</v>
      </c>
      <c r="I902" s="7">
        <f>IFERROR(VLOOKUP(C901,DATA!A:I,7,0),"")</f>
        <v>34992.58</v>
      </c>
    </row>
    <row r="903" spans="1:9">
      <c r="A903">
        <v>901</v>
      </c>
      <c r="B903" s="4">
        <v>44547</v>
      </c>
      <c r="C903" t="s">
        <v>71</v>
      </c>
      <c r="E903" t="s">
        <v>109</v>
      </c>
      <c r="F903" s="45" t="s">
        <v>950</v>
      </c>
      <c r="H903" s="42">
        <v>313.5</v>
      </c>
      <c r="I903" s="7">
        <f>IFERROR(VLOOKUP(C902,DATA!A:I,7,0),"")</f>
        <v>43889.789999999994</v>
      </c>
    </row>
    <row r="904" spans="1:9">
      <c r="A904">
        <v>902</v>
      </c>
      <c r="B904" s="4">
        <v>44547</v>
      </c>
      <c r="C904" t="s">
        <v>61</v>
      </c>
      <c r="E904" t="s">
        <v>113</v>
      </c>
      <c r="F904" s="45" t="s">
        <v>951</v>
      </c>
      <c r="H904" s="42">
        <v>253.4</v>
      </c>
      <c r="I904" s="7">
        <f>IFERROR(VLOOKUP(C903,DATA!A:I,7,0),"")</f>
        <v>4575.59</v>
      </c>
    </row>
    <row r="905" spans="1:9">
      <c r="A905">
        <v>903</v>
      </c>
      <c r="B905" s="4">
        <v>44547</v>
      </c>
      <c r="C905" t="s">
        <v>119</v>
      </c>
      <c r="E905" t="s">
        <v>113</v>
      </c>
      <c r="F905" s="45" t="s">
        <v>952</v>
      </c>
      <c r="H905" s="42">
        <v>274.63</v>
      </c>
      <c r="I905" s="7">
        <f>IFERROR(VLOOKUP(C904,DATA!A:I,7,0),"")</f>
        <v>34992.58</v>
      </c>
    </row>
    <row r="906" spans="1:9">
      <c r="A906">
        <v>904</v>
      </c>
      <c r="B906" s="4">
        <v>44547</v>
      </c>
      <c r="C906" t="s">
        <v>51</v>
      </c>
      <c r="E906" t="s">
        <v>113</v>
      </c>
      <c r="F906" s="45" t="s">
        <v>953</v>
      </c>
      <c r="H906" s="42">
        <v>110</v>
      </c>
      <c r="I906" s="7">
        <f>IFERROR(VLOOKUP(C905,DATA!A:I,7,0),"")</f>
        <v>5849.3700000000008</v>
      </c>
    </row>
    <row r="907" spans="1:9">
      <c r="A907">
        <v>905</v>
      </c>
      <c r="B907" s="4">
        <v>44547</v>
      </c>
      <c r="C907" t="s">
        <v>119</v>
      </c>
      <c r="E907" t="s">
        <v>113</v>
      </c>
      <c r="F907" s="45" t="s">
        <v>949</v>
      </c>
      <c r="H907" s="42">
        <v>360</v>
      </c>
      <c r="I907" s="7">
        <f>IFERROR(VLOOKUP(C906,DATA!A:I,7,0),"")</f>
        <v>52473.98</v>
      </c>
    </row>
    <row r="908" spans="1:9">
      <c r="A908">
        <v>906</v>
      </c>
      <c r="B908" s="4">
        <v>44547</v>
      </c>
      <c r="C908" t="s">
        <v>35</v>
      </c>
      <c r="E908" t="s">
        <v>113</v>
      </c>
      <c r="F908" s="45" t="s">
        <v>887</v>
      </c>
      <c r="H908" s="42">
        <v>221.6</v>
      </c>
      <c r="I908" s="7">
        <f>IFERROR(VLOOKUP(C907,DATA!A:I,7,0),"")</f>
        <v>5849.3700000000008</v>
      </c>
    </row>
    <row r="909" spans="1:9">
      <c r="A909">
        <v>907</v>
      </c>
      <c r="B909" s="4">
        <v>44547</v>
      </c>
      <c r="C909" t="s">
        <v>41</v>
      </c>
      <c r="E909" t="s">
        <v>113</v>
      </c>
      <c r="F909" s="45" t="s">
        <v>887</v>
      </c>
      <c r="H909" s="42">
        <v>369.83</v>
      </c>
      <c r="I909" s="7">
        <f>IFERROR(VLOOKUP(C908,DATA!A:I,7,0),"")</f>
        <v>15218.349999999999</v>
      </c>
    </row>
    <row r="910" spans="1:9">
      <c r="A910">
        <v>908</v>
      </c>
      <c r="B910" s="4">
        <v>44547</v>
      </c>
      <c r="C910" t="s">
        <v>51</v>
      </c>
      <c r="E910" t="s">
        <v>113</v>
      </c>
      <c r="F910" s="45" t="s">
        <v>406</v>
      </c>
      <c r="H910" s="42">
        <v>1575</v>
      </c>
      <c r="I910" s="7">
        <f>IFERROR(VLOOKUP(C909,DATA!A:I,7,0),"")</f>
        <v>43889.789999999994</v>
      </c>
    </row>
    <row r="911" spans="1:9">
      <c r="A911">
        <v>909</v>
      </c>
      <c r="B911" s="4">
        <v>44547</v>
      </c>
      <c r="C911" t="s">
        <v>68</v>
      </c>
      <c r="E911" t="s">
        <v>113</v>
      </c>
      <c r="F911" s="45" t="s">
        <v>934</v>
      </c>
      <c r="H911" s="42">
        <v>331.68</v>
      </c>
      <c r="I911" s="7">
        <f>IFERROR(VLOOKUP(C910,DATA!A:I,7,0),"")</f>
        <v>52473.98</v>
      </c>
    </row>
    <row r="912" spans="1:9">
      <c r="A912">
        <v>910</v>
      </c>
      <c r="B912" s="4">
        <v>44547</v>
      </c>
      <c r="C912" t="s">
        <v>61</v>
      </c>
      <c r="E912" t="s">
        <v>113</v>
      </c>
      <c r="F912" s="45" t="s">
        <v>954</v>
      </c>
      <c r="H912" s="42">
        <v>1760.24</v>
      </c>
      <c r="I912" s="7">
        <f>IFERROR(VLOOKUP(C911,DATA!A:I,7,0),"")</f>
        <v>45263.930000000008</v>
      </c>
    </row>
    <row r="913" spans="1:9">
      <c r="A913">
        <v>911</v>
      </c>
      <c r="B913" s="4">
        <v>44547</v>
      </c>
      <c r="C913" t="s">
        <v>36</v>
      </c>
      <c r="E913" t="s">
        <v>113</v>
      </c>
      <c r="F913" s="45" t="s">
        <v>955</v>
      </c>
      <c r="H913" s="42">
        <v>3029</v>
      </c>
      <c r="I913" s="7">
        <f>IFERROR(VLOOKUP(C912,DATA!A:I,7,0),"")</f>
        <v>34992.58</v>
      </c>
    </row>
    <row r="914" spans="1:9">
      <c r="A914">
        <v>912</v>
      </c>
      <c r="B914" s="4">
        <v>44547</v>
      </c>
      <c r="C914" t="s">
        <v>36</v>
      </c>
      <c r="E914" t="s">
        <v>113</v>
      </c>
      <c r="F914" s="45" t="s">
        <v>955</v>
      </c>
      <c r="H914" s="42">
        <v>3067</v>
      </c>
      <c r="I914" s="7">
        <f>IFERROR(VLOOKUP(C913,DATA!A:I,7,0),"")</f>
        <v>95073.530000000013</v>
      </c>
    </row>
    <row r="915" spans="1:9">
      <c r="A915">
        <v>913</v>
      </c>
      <c r="B915" s="4">
        <v>44547</v>
      </c>
      <c r="C915" t="s">
        <v>61</v>
      </c>
      <c r="E915" t="s">
        <v>113</v>
      </c>
      <c r="F915" s="45" t="s">
        <v>933</v>
      </c>
      <c r="H915" s="42">
        <v>832.6</v>
      </c>
      <c r="I915" s="7">
        <f>IFERROR(VLOOKUP(C914,DATA!A:I,7,0),"")</f>
        <v>95073.530000000013</v>
      </c>
    </row>
    <row r="916" spans="1:9">
      <c r="A916">
        <v>914</v>
      </c>
      <c r="B916" s="4">
        <v>44547</v>
      </c>
      <c r="C916" t="s">
        <v>82</v>
      </c>
      <c r="E916" t="s">
        <v>113</v>
      </c>
      <c r="F916" s="45" t="s">
        <v>956</v>
      </c>
      <c r="H916" s="42">
        <v>392</v>
      </c>
      <c r="I916" s="7">
        <f>IFERROR(VLOOKUP(C915,DATA!A:I,7,0),"")</f>
        <v>34992.58</v>
      </c>
    </row>
    <row r="917" spans="1:9">
      <c r="A917">
        <v>915</v>
      </c>
      <c r="B917" s="4">
        <v>44547</v>
      </c>
      <c r="C917" t="s">
        <v>54</v>
      </c>
      <c r="E917" t="s">
        <v>109</v>
      </c>
      <c r="F917" s="45" t="s">
        <v>957</v>
      </c>
      <c r="H917" s="42">
        <v>754.88</v>
      </c>
      <c r="I917" s="7">
        <f>IFERROR(VLOOKUP(C916,DATA!A:I,7,0),"")</f>
        <v>19419</v>
      </c>
    </row>
    <row r="918" spans="1:9">
      <c r="A918">
        <v>916</v>
      </c>
      <c r="B918" s="4">
        <v>44547</v>
      </c>
      <c r="C918" t="s">
        <v>36</v>
      </c>
      <c r="E918" t="s">
        <v>113</v>
      </c>
      <c r="F918" s="45" t="s">
        <v>955</v>
      </c>
      <c r="H918" s="42">
        <v>3518</v>
      </c>
      <c r="I918" s="7">
        <f>IFERROR(VLOOKUP(C917,DATA!A:I,7,0),"")</f>
        <v>35960.380000000005</v>
      </c>
    </row>
    <row r="919" spans="1:9">
      <c r="A919">
        <v>917</v>
      </c>
      <c r="B919" s="4">
        <v>44547</v>
      </c>
      <c r="C919" t="s">
        <v>51</v>
      </c>
      <c r="E919" t="s">
        <v>113</v>
      </c>
      <c r="F919" s="45" t="s">
        <v>958</v>
      </c>
      <c r="H919" s="42">
        <v>301.66000000000003</v>
      </c>
      <c r="I919" s="7">
        <f>IFERROR(VLOOKUP(C918,DATA!A:I,7,0),"")</f>
        <v>95073.530000000013</v>
      </c>
    </row>
    <row r="920" spans="1:9">
      <c r="A920">
        <v>918</v>
      </c>
      <c r="B920" s="4">
        <v>44547</v>
      </c>
      <c r="C920" t="s">
        <v>63</v>
      </c>
      <c r="E920" t="s">
        <v>113</v>
      </c>
      <c r="F920" s="45" t="s">
        <v>959</v>
      </c>
      <c r="H920" s="42">
        <v>1500</v>
      </c>
      <c r="I920" s="7">
        <f>IFERROR(VLOOKUP(C919,DATA!A:I,7,0),"")</f>
        <v>52473.98</v>
      </c>
    </row>
    <row r="921" spans="1:9">
      <c r="A921">
        <v>919</v>
      </c>
      <c r="B921" s="4">
        <v>44547</v>
      </c>
      <c r="C921" t="s">
        <v>51</v>
      </c>
      <c r="E921" t="s">
        <v>113</v>
      </c>
      <c r="F921" s="45" t="s">
        <v>960</v>
      </c>
      <c r="H921" s="42">
        <v>2398.5</v>
      </c>
      <c r="I921" s="7">
        <f>IFERROR(VLOOKUP(C920,DATA!A:I,7,0),"")</f>
        <v>12445.12</v>
      </c>
    </row>
    <row r="922" spans="1:9">
      <c r="A922">
        <v>920</v>
      </c>
      <c r="B922" s="4">
        <v>44547</v>
      </c>
      <c r="C922" t="s">
        <v>39</v>
      </c>
      <c r="E922" t="s">
        <v>113</v>
      </c>
      <c r="F922" s="45" t="s">
        <v>961</v>
      </c>
      <c r="H922" s="42">
        <v>158.24</v>
      </c>
      <c r="I922" s="7">
        <f>IFERROR(VLOOKUP(C921,DATA!A:I,7,0),"")</f>
        <v>52473.98</v>
      </c>
    </row>
    <row r="923" spans="1:9">
      <c r="A923">
        <v>921</v>
      </c>
      <c r="B923" s="4">
        <v>44547</v>
      </c>
      <c r="C923" t="s">
        <v>41</v>
      </c>
      <c r="E923" t="s">
        <v>113</v>
      </c>
      <c r="F923" s="45" t="s">
        <v>962</v>
      </c>
      <c r="H923" s="42">
        <v>1077.05</v>
      </c>
      <c r="I923" s="7">
        <f>IFERROR(VLOOKUP(C922,DATA!A:I,7,0),"")</f>
        <v>9234.9599999999991</v>
      </c>
    </row>
    <row r="924" spans="1:9">
      <c r="A924">
        <v>922</v>
      </c>
      <c r="B924" s="4">
        <v>44547</v>
      </c>
      <c r="C924" t="s">
        <v>124</v>
      </c>
      <c r="E924" t="s">
        <v>109</v>
      </c>
      <c r="F924" s="45" t="s">
        <v>963</v>
      </c>
      <c r="H924" s="42">
        <v>319.62</v>
      </c>
      <c r="I924" s="7">
        <f>IFERROR(VLOOKUP(C923,DATA!A:I,7,0),"")</f>
        <v>43889.789999999994</v>
      </c>
    </row>
    <row r="925" spans="1:9">
      <c r="A925">
        <v>923</v>
      </c>
      <c r="B925" s="4">
        <v>44547</v>
      </c>
      <c r="C925" t="s">
        <v>73</v>
      </c>
      <c r="E925" t="s">
        <v>113</v>
      </c>
      <c r="F925" s="45" t="s">
        <v>964</v>
      </c>
      <c r="H925" s="42">
        <v>2978</v>
      </c>
      <c r="I925" s="7">
        <f>IFERROR(VLOOKUP(C924,DATA!A:I,7,0),"")</f>
        <v>33480.06</v>
      </c>
    </row>
    <row r="926" spans="1:9">
      <c r="A926">
        <v>924</v>
      </c>
      <c r="B926" s="4">
        <v>44547</v>
      </c>
      <c r="C926" t="s">
        <v>8</v>
      </c>
      <c r="E926" t="s">
        <v>113</v>
      </c>
      <c r="F926" s="45" t="s">
        <v>965</v>
      </c>
      <c r="H926" s="42">
        <v>23.75</v>
      </c>
      <c r="I926" s="7">
        <f>IFERROR(VLOOKUP(C925,DATA!A:I,7,0),"")</f>
        <v>55007.87</v>
      </c>
    </row>
    <row r="927" spans="1:9">
      <c r="A927">
        <v>925</v>
      </c>
      <c r="B927" s="4">
        <v>44547</v>
      </c>
      <c r="C927" t="s">
        <v>82</v>
      </c>
      <c r="E927" t="s">
        <v>113</v>
      </c>
      <c r="F927" s="45" t="s">
        <v>928</v>
      </c>
      <c r="H927" s="42">
        <v>1224</v>
      </c>
      <c r="I927" s="7">
        <f>IFERROR(VLOOKUP(C926,DATA!A:I,7,0),"")</f>
        <v>67677.31</v>
      </c>
    </row>
    <row r="928" spans="1:9">
      <c r="A928">
        <v>926</v>
      </c>
      <c r="B928" s="4">
        <v>44547</v>
      </c>
      <c r="C928" t="s">
        <v>41</v>
      </c>
      <c r="E928" t="s">
        <v>113</v>
      </c>
      <c r="F928" s="45" t="s">
        <v>966</v>
      </c>
      <c r="H928" s="42">
        <v>4935</v>
      </c>
      <c r="I928" s="7">
        <f>IFERROR(VLOOKUP(C927,DATA!A:I,7,0),"")</f>
        <v>19419</v>
      </c>
    </row>
    <row r="929" spans="1:9">
      <c r="A929">
        <v>927</v>
      </c>
      <c r="B929" s="4">
        <v>44547</v>
      </c>
      <c r="C929" t="s">
        <v>32</v>
      </c>
      <c r="E929" t="s">
        <v>109</v>
      </c>
      <c r="F929" s="45" t="s">
        <v>967</v>
      </c>
      <c r="H929" s="42">
        <v>150</v>
      </c>
      <c r="I929" s="7">
        <f>IFERROR(VLOOKUP(C928,DATA!A:I,7,0),"")</f>
        <v>43889.789999999994</v>
      </c>
    </row>
    <row r="930" spans="1:9">
      <c r="A930">
        <v>928</v>
      </c>
      <c r="B930" s="4">
        <v>44547</v>
      </c>
      <c r="C930" t="s">
        <v>8</v>
      </c>
      <c r="E930" t="s">
        <v>113</v>
      </c>
      <c r="F930" s="45" t="s">
        <v>968</v>
      </c>
      <c r="H930" s="42">
        <v>63.45</v>
      </c>
      <c r="I930" s="7">
        <f>IFERROR(VLOOKUP(C929,DATA!A:I,7,0),"")</f>
        <v>3776</v>
      </c>
    </row>
    <row r="931" spans="1:9">
      <c r="A931">
        <v>929</v>
      </c>
      <c r="B931" s="4">
        <v>44547</v>
      </c>
      <c r="C931" t="s">
        <v>51</v>
      </c>
      <c r="E931" t="s">
        <v>113</v>
      </c>
      <c r="F931" s="45" t="s">
        <v>969</v>
      </c>
      <c r="H931" s="42">
        <v>1168.2</v>
      </c>
      <c r="I931" s="7">
        <f>IFERROR(VLOOKUP(C930,DATA!A:I,7,0),"")</f>
        <v>67677.31</v>
      </c>
    </row>
    <row r="932" spans="1:9">
      <c r="A932">
        <v>930</v>
      </c>
      <c r="B932" s="4">
        <v>44547</v>
      </c>
      <c r="C932" t="s">
        <v>70</v>
      </c>
      <c r="E932" t="s">
        <v>109</v>
      </c>
      <c r="F932" s="45" t="s">
        <v>970</v>
      </c>
      <c r="H932" s="42">
        <v>1950</v>
      </c>
      <c r="I932" s="7">
        <f>IFERROR(VLOOKUP(C931,DATA!A:I,7,0),"")</f>
        <v>52473.98</v>
      </c>
    </row>
    <row r="933" spans="1:9">
      <c r="A933">
        <v>931</v>
      </c>
      <c r="B933" s="4">
        <v>44547</v>
      </c>
      <c r="C933" t="s">
        <v>72</v>
      </c>
      <c r="E933" t="s">
        <v>113</v>
      </c>
      <c r="F933" s="45" t="s">
        <v>393</v>
      </c>
      <c r="H933" s="42">
        <v>21.38</v>
      </c>
      <c r="I933" s="7">
        <f>IFERROR(VLOOKUP(C932,DATA!A:I,7,0),"")</f>
        <v>4370.9799999999996</v>
      </c>
    </row>
    <row r="934" spans="1:9">
      <c r="A934">
        <v>932</v>
      </c>
      <c r="B934" s="4">
        <v>44547</v>
      </c>
      <c r="C934" t="s">
        <v>124</v>
      </c>
      <c r="E934" t="s">
        <v>109</v>
      </c>
      <c r="F934" s="45" t="s">
        <v>971</v>
      </c>
      <c r="H934" s="42">
        <v>3083.88</v>
      </c>
      <c r="I934" s="7">
        <f>IFERROR(VLOOKUP(C933,DATA!A:I,7,0),"")</f>
        <v>30414.86</v>
      </c>
    </row>
    <row r="935" spans="1:9">
      <c r="A935">
        <v>933</v>
      </c>
      <c r="B935" s="4">
        <v>44547</v>
      </c>
      <c r="C935" t="s">
        <v>69</v>
      </c>
      <c r="E935" t="s">
        <v>113</v>
      </c>
      <c r="F935" s="45" t="s">
        <v>972</v>
      </c>
      <c r="H935" s="42">
        <v>1100</v>
      </c>
      <c r="I935" s="7">
        <f>IFERROR(VLOOKUP(C934,DATA!A:I,7,0),"")</f>
        <v>33480.06</v>
      </c>
    </row>
    <row r="936" spans="1:9">
      <c r="A936">
        <v>934</v>
      </c>
      <c r="B936" s="4">
        <v>44547</v>
      </c>
      <c r="C936" t="s">
        <v>8</v>
      </c>
      <c r="E936" t="s">
        <v>113</v>
      </c>
      <c r="F936" s="45" t="s">
        <v>887</v>
      </c>
      <c r="H936" s="42">
        <v>303.07</v>
      </c>
      <c r="I936" s="7">
        <f>IFERROR(VLOOKUP(C935,DATA!A:I,7,0),"")</f>
        <v>10701.93</v>
      </c>
    </row>
    <row r="937" spans="1:9">
      <c r="A937">
        <v>935</v>
      </c>
      <c r="B937" s="4">
        <v>44547</v>
      </c>
      <c r="C937" t="s">
        <v>51</v>
      </c>
      <c r="E937" t="s">
        <v>113</v>
      </c>
      <c r="F937" s="45" t="s">
        <v>973</v>
      </c>
      <c r="H937" s="42">
        <v>478.8</v>
      </c>
      <c r="I937" s="7">
        <f>IFERROR(VLOOKUP(C936,DATA!A:I,7,0),"")</f>
        <v>67677.31</v>
      </c>
    </row>
    <row r="938" spans="1:9">
      <c r="A938">
        <v>936</v>
      </c>
      <c r="B938" s="4">
        <v>44547</v>
      </c>
      <c r="C938" t="s">
        <v>72</v>
      </c>
      <c r="E938" t="s">
        <v>113</v>
      </c>
      <c r="F938" s="45" t="s">
        <v>974</v>
      </c>
      <c r="H938" s="42">
        <v>132</v>
      </c>
      <c r="I938" s="7">
        <f>IFERROR(VLOOKUP(C937,DATA!A:I,7,0),"")</f>
        <v>52473.98</v>
      </c>
    </row>
    <row r="939" spans="1:9">
      <c r="A939">
        <v>937</v>
      </c>
      <c r="B939" s="4">
        <v>44547</v>
      </c>
      <c r="C939" t="s">
        <v>68</v>
      </c>
      <c r="E939" t="s">
        <v>109</v>
      </c>
      <c r="F939" s="45" t="s">
        <v>975</v>
      </c>
      <c r="H939" s="42">
        <v>8400</v>
      </c>
      <c r="I939" s="7">
        <f>IFERROR(VLOOKUP(C938,DATA!A:I,7,0),"")</f>
        <v>30414.86</v>
      </c>
    </row>
    <row r="940" spans="1:9">
      <c r="A940">
        <v>938</v>
      </c>
      <c r="B940" s="4">
        <v>44547</v>
      </c>
      <c r="C940" t="s">
        <v>68</v>
      </c>
      <c r="E940" t="s">
        <v>113</v>
      </c>
      <c r="F940" s="45" t="s">
        <v>976</v>
      </c>
      <c r="H940" s="42">
        <v>895</v>
      </c>
      <c r="I940" s="7">
        <f>IFERROR(VLOOKUP(C939,DATA!A:I,7,0),"")</f>
        <v>45263.930000000008</v>
      </c>
    </row>
    <row r="941" spans="1:9">
      <c r="A941">
        <v>939</v>
      </c>
      <c r="B941" s="4">
        <v>44547</v>
      </c>
      <c r="C941" t="s">
        <v>124</v>
      </c>
      <c r="E941" t="s">
        <v>109</v>
      </c>
      <c r="F941" s="45" t="s">
        <v>977</v>
      </c>
      <c r="H941" s="42">
        <v>897</v>
      </c>
      <c r="I941" s="7">
        <f>IFERROR(VLOOKUP(C940,DATA!A:I,7,0),"")</f>
        <v>45263.930000000008</v>
      </c>
    </row>
    <row r="942" spans="1:9">
      <c r="A942">
        <v>940</v>
      </c>
      <c r="B942" s="4">
        <v>44547</v>
      </c>
      <c r="C942" t="s">
        <v>32</v>
      </c>
      <c r="E942" t="s">
        <v>109</v>
      </c>
      <c r="F942" s="45" t="s">
        <v>967</v>
      </c>
      <c r="H942" s="42">
        <v>150</v>
      </c>
      <c r="I942" s="7">
        <f>IFERROR(VLOOKUP(C941,DATA!A:I,7,0),"")</f>
        <v>33480.06</v>
      </c>
    </row>
    <row r="943" spans="1:9">
      <c r="A943">
        <v>941</v>
      </c>
      <c r="B943" s="4">
        <v>44547</v>
      </c>
      <c r="C943" t="s">
        <v>124</v>
      </c>
      <c r="E943" t="s">
        <v>109</v>
      </c>
      <c r="F943" s="45" t="s">
        <v>977</v>
      </c>
      <c r="H943" s="42">
        <v>997</v>
      </c>
      <c r="I943" s="7">
        <f>IFERROR(VLOOKUP(C942,DATA!A:I,7,0),"")</f>
        <v>3776</v>
      </c>
    </row>
    <row r="944" spans="1:9">
      <c r="A944">
        <v>942</v>
      </c>
      <c r="B944" s="4">
        <v>44547</v>
      </c>
      <c r="C944" t="s">
        <v>63</v>
      </c>
      <c r="E944" t="s">
        <v>113</v>
      </c>
      <c r="F944" s="45" t="s">
        <v>978</v>
      </c>
      <c r="H944" s="42">
        <v>985</v>
      </c>
      <c r="I944" s="7">
        <f>IFERROR(VLOOKUP(C943,DATA!A:I,7,0),"")</f>
        <v>33480.06</v>
      </c>
    </row>
    <row r="945" spans="1:9">
      <c r="A945">
        <v>943</v>
      </c>
      <c r="B945" s="4">
        <v>44547</v>
      </c>
      <c r="C945" t="s">
        <v>68</v>
      </c>
      <c r="E945" t="s">
        <v>113</v>
      </c>
      <c r="F945" s="45" t="s">
        <v>979</v>
      </c>
      <c r="H945" s="42">
        <v>406.88</v>
      </c>
      <c r="I945" s="7">
        <f>IFERROR(VLOOKUP(C944,DATA!A:I,7,0),"")</f>
        <v>12445.12</v>
      </c>
    </row>
    <row r="946" spans="1:9">
      <c r="A946">
        <v>944</v>
      </c>
      <c r="B946" s="4">
        <v>44547</v>
      </c>
      <c r="C946" t="s">
        <v>36</v>
      </c>
      <c r="E946" t="s">
        <v>113</v>
      </c>
      <c r="F946" s="45" t="s">
        <v>980</v>
      </c>
      <c r="H946" s="42">
        <v>9953.15</v>
      </c>
      <c r="I946" s="7">
        <f>IFERROR(VLOOKUP(C945,DATA!A:I,7,0),"")</f>
        <v>45263.930000000008</v>
      </c>
    </row>
    <row r="947" spans="1:9">
      <c r="A947">
        <v>945</v>
      </c>
      <c r="B947" s="4">
        <v>44547</v>
      </c>
      <c r="C947" t="s">
        <v>14</v>
      </c>
      <c r="E947" t="s">
        <v>113</v>
      </c>
      <c r="F947" s="45" t="s">
        <v>386</v>
      </c>
      <c r="H947" s="42">
        <v>509.03</v>
      </c>
      <c r="I947" s="7">
        <f>IFERROR(VLOOKUP(C946,DATA!A:I,7,0),"")</f>
        <v>95073.530000000013</v>
      </c>
    </row>
    <row r="948" spans="1:9">
      <c r="A948">
        <v>946</v>
      </c>
      <c r="B948" s="4">
        <v>44547</v>
      </c>
      <c r="C948" t="s">
        <v>50</v>
      </c>
      <c r="E948" t="s">
        <v>113</v>
      </c>
      <c r="F948" s="45" t="s">
        <v>981</v>
      </c>
      <c r="H948" s="42">
        <v>543.52</v>
      </c>
      <c r="I948" s="7">
        <f>IFERROR(VLOOKUP(C947,DATA!A:I,7,0),"")</f>
        <v>47013.799999999996</v>
      </c>
    </row>
    <row r="949" spans="1:9">
      <c r="A949">
        <v>947</v>
      </c>
      <c r="B949" s="4">
        <v>44547</v>
      </c>
      <c r="C949" t="s">
        <v>36</v>
      </c>
      <c r="E949" t="s">
        <v>113</v>
      </c>
      <c r="F949" s="45" t="s">
        <v>982</v>
      </c>
      <c r="H949" s="42">
        <v>2156.59</v>
      </c>
      <c r="I949" s="7">
        <f>IFERROR(VLOOKUP(C948,DATA!A:I,7,0),"")</f>
        <v>7889.97</v>
      </c>
    </row>
    <row r="950" spans="1:9">
      <c r="A950">
        <v>948</v>
      </c>
      <c r="B950" s="4">
        <v>44547</v>
      </c>
      <c r="C950" t="s">
        <v>51</v>
      </c>
      <c r="E950" t="s">
        <v>113</v>
      </c>
      <c r="F950" s="45" t="s">
        <v>983</v>
      </c>
      <c r="H950" s="42">
        <v>144.35</v>
      </c>
      <c r="I950" s="7">
        <f>IFERROR(VLOOKUP(C949,DATA!A:I,7,0),"")</f>
        <v>95073.530000000013</v>
      </c>
    </row>
    <row r="951" spans="1:9">
      <c r="A951">
        <v>949</v>
      </c>
      <c r="B951" s="4">
        <v>44547</v>
      </c>
      <c r="C951" t="s">
        <v>14</v>
      </c>
      <c r="E951" t="s">
        <v>113</v>
      </c>
      <c r="F951" s="45" t="s">
        <v>984</v>
      </c>
      <c r="H951" s="42">
        <v>102</v>
      </c>
      <c r="I951" s="7">
        <f>IFERROR(VLOOKUP(C950,DATA!A:I,7,0),"")</f>
        <v>52473.98</v>
      </c>
    </row>
    <row r="952" spans="1:9">
      <c r="A952">
        <v>950</v>
      </c>
      <c r="B952" s="4">
        <v>44547</v>
      </c>
      <c r="C952" t="s">
        <v>51</v>
      </c>
      <c r="E952" t="s">
        <v>113</v>
      </c>
      <c r="F952" s="45" t="s">
        <v>985</v>
      </c>
      <c r="H952" s="42">
        <v>1515.96</v>
      </c>
      <c r="I952" s="7">
        <f>IFERROR(VLOOKUP(C951,DATA!A:I,7,0),"")</f>
        <v>47013.799999999996</v>
      </c>
    </row>
    <row r="953" spans="1:9">
      <c r="A953">
        <v>951</v>
      </c>
      <c r="B953" s="4">
        <v>44547</v>
      </c>
      <c r="C953" t="s">
        <v>44</v>
      </c>
      <c r="E953" t="s">
        <v>113</v>
      </c>
      <c r="F953" s="45" t="s">
        <v>986</v>
      </c>
      <c r="H953" s="42">
        <v>2898</v>
      </c>
      <c r="I953" s="7">
        <f>IFERROR(VLOOKUP(C952,DATA!A:I,7,0),"")</f>
        <v>52473.98</v>
      </c>
    </row>
    <row r="954" spans="1:9">
      <c r="A954">
        <v>952</v>
      </c>
      <c r="B954" s="4">
        <v>44547</v>
      </c>
      <c r="C954" t="s">
        <v>68</v>
      </c>
      <c r="E954" t="s">
        <v>109</v>
      </c>
      <c r="F954" s="45" t="s">
        <v>975</v>
      </c>
      <c r="H954" s="42">
        <v>9800</v>
      </c>
      <c r="I954" s="7">
        <f>IFERROR(VLOOKUP(C953,DATA!A:I,7,0),"")</f>
        <v>53469.490000000005</v>
      </c>
    </row>
    <row r="955" spans="1:9">
      <c r="A955">
        <v>953</v>
      </c>
      <c r="B955" s="4">
        <v>44547</v>
      </c>
      <c r="C955" t="s">
        <v>14</v>
      </c>
      <c r="E955" t="s">
        <v>113</v>
      </c>
      <c r="F955" s="45" t="s">
        <v>987</v>
      </c>
      <c r="H955" s="42">
        <v>1433.56</v>
      </c>
      <c r="I955" s="7">
        <f>IFERROR(VLOOKUP(C954,DATA!A:I,7,0),"")</f>
        <v>45263.930000000008</v>
      </c>
    </row>
    <row r="956" spans="1:9">
      <c r="A956">
        <v>954</v>
      </c>
      <c r="B956" s="4">
        <v>44547</v>
      </c>
      <c r="C956" t="s">
        <v>9</v>
      </c>
      <c r="E956" t="s">
        <v>109</v>
      </c>
      <c r="F956" s="45" t="s">
        <v>988</v>
      </c>
      <c r="H956" s="42">
        <v>2176</v>
      </c>
      <c r="I956" s="7">
        <f>IFERROR(VLOOKUP(C955,DATA!A:I,7,0),"")</f>
        <v>47013.799999999996</v>
      </c>
    </row>
    <row r="957" spans="1:9">
      <c r="A957">
        <v>955</v>
      </c>
      <c r="B957" s="4">
        <v>44547</v>
      </c>
      <c r="C957" t="s">
        <v>17</v>
      </c>
      <c r="E957" t="s">
        <v>113</v>
      </c>
      <c r="F957" s="45" t="s">
        <v>989</v>
      </c>
      <c r="H957" s="42">
        <v>500</v>
      </c>
      <c r="I957" s="7">
        <f>IFERROR(VLOOKUP(C956,DATA!A:I,7,0),"")</f>
        <v>13578.4</v>
      </c>
    </row>
    <row r="958" spans="1:9">
      <c r="A958">
        <v>956</v>
      </c>
      <c r="B958" s="4">
        <v>44547</v>
      </c>
      <c r="C958" t="s">
        <v>40</v>
      </c>
      <c r="E958" t="s">
        <v>113</v>
      </c>
      <c r="F958" s="45" t="s">
        <v>900</v>
      </c>
      <c r="H958" s="42">
        <v>360</v>
      </c>
      <c r="I958" s="7">
        <f>IFERROR(VLOOKUP(C957,DATA!A:I,7,0),"")</f>
        <v>41945.279999999999</v>
      </c>
    </row>
    <row r="959" spans="1:9">
      <c r="A959">
        <v>957</v>
      </c>
      <c r="B959" s="4">
        <v>44547</v>
      </c>
      <c r="C959" t="s">
        <v>17</v>
      </c>
      <c r="E959" t="s">
        <v>113</v>
      </c>
      <c r="F959" s="45" t="s">
        <v>990</v>
      </c>
      <c r="H959" s="42">
        <v>5355</v>
      </c>
      <c r="I959" s="7">
        <f>IFERROR(VLOOKUP(C958,DATA!A:I,7,0),"")</f>
        <v>36234.129999999997</v>
      </c>
    </row>
    <row r="960" spans="1:9">
      <c r="A960">
        <v>958</v>
      </c>
      <c r="B960" s="4">
        <v>44547</v>
      </c>
      <c r="C960" t="s">
        <v>40</v>
      </c>
      <c r="E960" t="s">
        <v>113</v>
      </c>
      <c r="F960" s="45" t="s">
        <v>991</v>
      </c>
      <c r="H960" s="42">
        <v>469.9</v>
      </c>
      <c r="I960" s="7">
        <f>IFERROR(VLOOKUP(C959,DATA!A:I,7,0),"")</f>
        <v>41945.279999999999</v>
      </c>
    </row>
    <row r="961" spans="1:9">
      <c r="A961">
        <v>959</v>
      </c>
      <c r="B961" s="4">
        <v>44547</v>
      </c>
      <c r="C961" t="s">
        <v>40</v>
      </c>
      <c r="E961" t="s">
        <v>113</v>
      </c>
      <c r="F961" s="45" t="s">
        <v>992</v>
      </c>
      <c r="H961" s="42">
        <v>4650</v>
      </c>
      <c r="I961" s="7">
        <f>IFERROR(VLOOKUP(C960,DATA!A:I,7,0),"")</f>
        <v>36234.129999999997</v>
      </c>
    </row>
    <row r="962" spans="1:9">
      <c r="A962">
        <v>960</v>
      </c>
      <c r="B962" s="4">
        <v>44547</v>
      </c>
      <c r="C962" t="s">
        <v>36</v>
      </c>
      <c r="E962" t="s">
        <v>113</v>
      </c>
      <c r="F962" s="45" t="s">
        <v>902</v>
      </c>
      <c r="H962" s="42">
        <v>524</v>
      </c>
      <c r="I962" s="7">
        <f>IFERROR(VLOOKUP(C961,DATA!A:I,7,0),"")</f>
        <v>36234.129999999997</v>
      </c>
    </row>
    <row r="963" spans="1:9">
      <c r="A963">
        <v>961</v>
      </c>
      <c r="B963" s="4">
        <v>44547</v>
      </c>
      <c r="C963" t="s">
        <v>228</v>
      </c>
      <c r="E963" t="s">
        <v>109</v>
      </c>
      <c r="F963" s="45" t="s">
        <v>910</v>
      </c>
      <c r="H963" s="42">
        <v>440</v>
      </c>
      <c r="I963" s="7">
        <f>IFERROR(VLOOKUP(C962,DATA!A:I,7,0),"")</f>
        <v>95073.530000000013</v>
      </c>
    </row>
    <row r="964" spans="1:9">
      <c r="A964">
        <v>962</v>
      </c>
      <c r="B964" s="4">
        <v>44547</v>
      </c>
      <c r="C964" t="s">
        <v>61</v>
      </c>
      <c r="E964" t="s">
        <v>113</v>
      </c>
      <c r="F964" s="45" t="s">
        <v>993</v>
      </c>
      <c r="H964" s="42">
        <v>651.9</v>
      </c>
      <c r="I964" s="7">
        <f>IFERROR(VLOOKUP(C963,DATA!A:I,7,0),"")</f>
        <v>23249.339999999997</v>
      </c>
    </row>
    <row r="965" spans="1:9">
      <c r="A965">
        <v>963</v>
      </c>
      <c r="B965" s="4">
        <v>44547</v>
      </c>
      <c r="C965" t="s">
        <v>27</v>
      </c>
      <c r="E965" t="s">
        <v>109</v>
      </c>
      <c r="F965" s="45" t="s">
        <v>994</v>
      </c>
      <c r="H965" s="42">
        <v>3780</v>
      </c>
      <c r="I965" s="7">
        <f>IFERROR(VLOOKUP(C964,DATA!A:I,7,0),"")</f>
        <v>34992.58</v>
      </c>
    </row>
    <row r="966" spans="1:9">
      <c r="A966">
        <v>964</v>
      </c>
      <c r="B966" s="4">
        <v>44547</v>
      </c>
      <c r="C966" t="s">
        <v>63</v>
      </c>
      <c r="E966" t="s">
        <v>113</v>
      </c>
      <c r="F966" s="45" t="s">
        <v>995</v>
      </c>
      <c r="H966" s="42">
        <v>957.5</v>
      </c>
      <c r="I966" s="7">
        <f>IFERROR(VLOOKUP(C965,DATA!A:I,7,0),"")</f>
        <v>12506.96</v>
      </c>
    </row>
    <row r="967" spans="1:9">
      <c r="A967">
        <v>965</v>
      </c>
      <c r="B967" s="4">
        <v>44547</v>
      </c>
      <c r="C967" t="s">
        <v>50</v>
      </c>
      <c r="E967" t="s">
        <v>113</v>
      </c>
      <c r="F967" s="45" t="s">
        <v>996</v>
      </c>
      <c r="H967" s="42">
        <v>2891.8</v>
      </c>
      <c r="I967" s="7">
        <f>IFERROR(VLOOKUP(C966,DATA!A:I,7,0),"")</f>
        <v>12445.12</v>
      </c>
    </row>
    <row r="968" spans="1:9">
      <c r="A968">
        <v>966</v>
      </c>
      <c r="B968" s="4">
        <v>44547</v>
      </c>
      <c r="C968" t="s">
        <v>54</v>
      </c>
      <c r="E968" t="s">
        <v>109</v>
      </c>
      <c r="F968" s="45" t="s">
        <v>997</v>
      </c>
      <c r="H968" s="42">
        <v>3200</v>
      </c>
      <c r="I968" s="7">
        <f>IFERROR(VLOOKUP(C967,DATA!A:I,7,0),"")</f>
        <v>7889.97</v>
      </c>
    </row>
    <row r="969" spans="1:9">
      <c r="A969">
        <v>967</v>
      </c>
      <c r="B969" s="4">
        <v>44547</v>
      </c>
      <c r="C969" t="s">
        <v>8</v>
      </c>
      <c r="E969" t="s">
        <v>113</v>
      </c>
      <c r="F969" s="45" t="s">
        <v>421</v>
      </c>
      <c r="H969" s="42">
        <v>57</v>
      </c>
      <c r="I969" s="7">
        <f>IFERROR(VLOOKUP(C968,DATA!A:I,7,0),"")</f>
        <v>35960.380000000005</v>
      </c>
    </row>
    <row r="970" spans="1:9">
      <c r="A970">
        <v>968</v>
      </c>
      <c r="B970" s="4">
        <v>44547</v>
      </c>
      <c r="C970" t="s">
        <v>28</v>
      </c>
      <c r="E970" t="s">
        <v>113</v>
      </c>
      <c r="F970" s="45" t="s">
        <v>998</v>
      </c>
      <c r="H970" s="42">
        <v>5725</v>
      </c>
      <c r="I970" s="7">
        <f>IFERROR(VLOOKUP(C969,DATA!A:I,7,0),"")</f>
        <v>67677.31</v>
      </c>
    </row>
    <row r="971" spans="1:9">
      <c r="A971">
        <v>969</v>
      </c>
      <c r="B971" s="4">
        <v>44547</v>
      </c>
      <c r="C971" t="s">
        <v>14</v>
      </c>
      <c r="E971" t="s">
        <v>113</v>
      </c>
      <c r="F971" s="45" t="s">
        <v>999</v>
      </c>
      <c r="H971" s="42">
        <v>1199.78</v>
      </c>
      <c r="I971" s="7">
        <f>IFERROR(VLOOKUP(C970,DATA!A:I,7,0),"")</f>
        <v>17620.919999999998</v>
      </c>
    </row>
    <row r="972" spans="1:9">
      <c r="A972">
        <v>970</v>
      </c>
      <c r="B972" s="4">
        <v>44547</v>
      </c>
      <c r="C972" t="s">
        <v>17</v>
      </c>
      <c r="E972" t="s">
        <v>113</v>
      </c>
      <c r="F972" s="45" t="s">
        <v>1000</v>
      </c>
      <c r="H972" s="42">
        <v>10125</v>
      </c>
      <c r="I972" s="7">
        <f>IFERROR(VLOOKUP(C971,DATA!A:I,7,0),"")</f>
        <v>47013.799999999996</v>
      </c>
    </row>
    <row r="973" spans="1:9">
      <c r="A973">
        <v>971</v>
      </c>
      <c r="B973" s="4">
        <v>44547</v>
      </c>
      <c r="C973" t="s">
        <v>40</v>
      </c>
      <c r="E973" t="s">
        <v>113</v>
      </c>
      <c r="F973" s="45" t="s">
        <v>1001</v>
      </c>
      <c r="H973" s="42">
        <v>80.5</v>
      </c>
      <c r="I973" s="7">
        <f>IFERROR(VLOOKUP(C972,DATA!A:I,7,0),"")</f>
        <v>41945.279999999999</v>
      </c>
    </row>
    <row r="974" spans="1:9">
      <c r="A974">
        <v>972</v>
      </c>
      <c r="B974" s="4">
        <v>44547</v>
      </c>
      <c r="C974" t="s">
        <v>18</v>
      </c>
      <c r="E974" t="s">
        <v>109</v>
      </c>
      <c r="F974" s="45" t="s">
        <v>1002</v>
      </c>
      <c r="H974" s="42">
        <v>2205</v>
      </c>
      <c r="I974" s="7">
        <f>IFERROR(VLOOKUP(C973,DATA!A:I,7,0),"")</f>
        <v>36234.129999999997</v>
      </c>
    </row>
    <row r="975" spans="1:9">
      <c r="A975">
        <v>973</v>
      </c>
      <c r="B975" s="4">
        <v>44547</v>
      </c>
      <c r="C975" t="s">
        <v>9</v>
      </c>
      <c r="E975" t="s">
        <v>113</v>
      </c>
      <c r="F975" s="45" t="s">
        <v>1003</v>
      </c>
      <c r="H975" s="42">
        <v>816</v>
      </c>
      <c r="I975" s="7">
        <f>IFERROR(VLOOKUP(C974,DATA!A:I,7,0),"")</f>
        <v>31640.55</v>
      </c>
    </row>
    <row r="976" spans="1:9">
      <c r="A976">
        <v>974</v>
      </c>
      <c r="B976" s="4">
        <v>44547</v>
      </c>
      <c r="C976" t="s">
        <v>41</v>
      </c>
      <c r="E976" t="s">
        <v>113</v>
      </c>
      <c r="F976" s="45" t="s">
        <v>1004</v>
      </c>
      <c r="H976" s="42">
        <v>5800</v>
      </c>
      <c r="I976" s="7">
        <f>IFERROR(VLOOKUP(C975,DATA!A:I,7,0),"")</f>
        <v>13578.4</v>
      </c>
    </row>
    <row r="977" spans="1:9">
      <c r="A977">
        <v>975</v>
      </c>
      <c r="B977" s="4">
        <v>44547</v>
      </c>
      <c r="C977" t="s">
        <v>36</v>
      </c>
      <c r="E977" t="s">
        <v>113</v>
      </c>
      <c r="F977" s="45" t="s">
        <v>1005</v>
      </c>
      <c r="H977" s="42">
        <v>3872.65</v>
      </c>
      <c r="I977" s="7">
        <f>IFERROR(VLOOKUP(C976,DATA!A:I,7,0),"")</f>
        <v>43889.789999999994</v>
      </c>
    </row>
    <row r="978" spans="1:9">
      <c r="A978">
        <v>976</v>
      </c>
      <c r="B978" s="4">
        <v>44547</v>
      </c>
      <c r="C978" t="s">
        <v>21</v>
      </c>
      <c r="E978" t="s">
        <v>113</v>
      </c>
      <c r="F978" s="45" t="s">
        <v>1006</v>
      </c>
      <c r="H978" s="42">
        <v>6003</v>
      </c>
      <c r="I978" s="7">
        <f>IFERROR(VLOOKUP(C977,DATA!A:I,7,0),"")</f>
        <v>95073.530000000013</v>
      </c>
    </row>
    <row r="979" spans="1:9">
      <c r="A979">
        <v>977</v>
      </c>
      <c r="B979" s="4">
        <v>44547</v>
      </c>
      <c r="C979" t="s">
        <v>14</v>
      </c>
      <c r="E979" t="s">
        <v>113</v>
      </c>
      <c r="F979" s="45" t="s">
        <v>1007</v>
      </c>
      <c r="H979" s="42">
        <v>2537.5</v>
      </c>
      <c r="I979" s="7">
        <f>IFERROR(VLOOKUP(C978,DATA!A:I,7,0),"")</f>
        <v>86168.2</v>
      </c>
    </row>
    <row r="980" spans="1:9">
      <c r="A980">
        <v>978</v>
      </c>
      <c r="B980" s="4">
        <v>44547</v>
      </c>
      <c r="C980" t="s">
        <v>24</v>
      </c>
      <c r="E980" t="s">
        <v>113</v>
      </c>
      <c r="F980" s="45" t="s">
        <v>1002</v>
      </c>
      <c r="H980" s="42">
        <v>439</v>
      </c>
      <c r="I980" s="7">
        <f>IFERROR(VLOOKUP(C979,DATA!A:I,7,0),"")</f>
        <v>47013.799999999996</v>
      </c>
    </row>
    <row r="981" spans="1:9">
      <c r="A981">
        <v>979</v>
      </c>
      <c r="B981" s="4">
        <v>44547</v>
      </c>
      <c r="C981" t="s">
        <v>21</v>
      </c>
      <c r="E981" t="s">
        <v>113</v>
      </c>
      <c r="F981" s="45" t="s">
        <v>1008</v>
      </c>
      <c r="H981" s="42">
        <v>149.46</v>
      </c>
      <c r="I981" s="7">
        <f>IFERROR(VLOOKUP(C980,DATA!A:I,7,0),"")</f>
        <v>30977.95</v>
      </c>
    </row>
    <row r="982" spans="1:9">
      <c r="A982">
        <v>980</v>
      </c>
      <c r="B982" s="4">
        <v>44547</v>
      </c>
      <c r="C982" t="s">
        <v>72</v>
      </c>
      <c r="E982" t="s">
        <v>113</v>
      </c>
      <c r="F982" s="45" t="s">
        <v>1009</v>
      </c>
      <c r="H982" s="42">
        <v>2241</v>
      </c>
      <c r="I982" s="7">
        <f>IFERROR(VLOOKUP(C981,DATA!A:I,7,0),"")</f>
        <v>86168.2</v>
      </c>
    </row>
    <row r="983" spans="1:9">
      <c r="A983">
        <v>981</v>
      </c>
      <c r="B983" s="4">
        <v>44547</v>
      </c>
      <c r="C983" t="s">
        <v>21</v>
      </c>
      <c r="E983" t="s">
        <v>113</v>
      </c>
      <c r="F983" s="45" t="s">
        <v>1010</v>
      </c>
      <c r="H983" s="42">
        <v>899.94</v>
      </c>
      <c r="I983" s="7">
        <f>IFERROR(VLOOKUP(C982,DATA!A:I,7,0),"")</f>
        <v>30414.86</v>
      </c>
    </row>
    <row r="984" spans="1:9">
      <c r="A984">
        <v>982</v>
      </c>
      <c r="B984" s="4">
        <v>44547</v>
      </c>
      <c r="C984" t="s">
        <v>21</v>
      </c>
      <c r="E984" t="s">
        <v>113</v>
      </c>
      <c r="F984" s="45" t="s">
        <v>1011</v>
      </c>
      <c r="H984" s="42">
        <v>1395</v>
      </c>
      <c r="I984" s="7">
        <f>IFERROR(VLOOKUP(C983,DATA!A:I,7,0),"")</f>
        <v>86168.2</v>
      </c>
    </row>
    <row r="985" spans="1:9">
      <c r="A985">
        <v>983</v>
      </c>
      <c r="B985" s="4">
        <v>44547</v>
      </c>
      <c r="C985" t="s">
        <v>42</v>
      </c>
      <c r="E985" t="s">
        <v>109</v>
      </c>
      <c r="F985" s="45" t="s">
        <v>1012</v>
      </c>
      <c r="H985" s="42"/>
      <c r="I985" s="7">
        <f>IFERROR(VLOOKUP(C984,DATA!A:I,7,0),"")</f>
        <v>86168.2</v>
      </c>
    </row>
    <row r="986" spans="1:9">
      <c r="A986">
        <v>984</v>
      </c>
      <c r="B986" s="4">
        <v>44547</v>
      </c>
      <c r="C986" t="s">
        <v>21</v>
      </c>
      <c r="E986" t="s">
        <v>113</v>
      </c>
      <c r="F986" s="45" t="s">
        <v>425</v>
      </c>
      <c r="H986" s="42">
        <v>108</v>
      </c>
      <c r="I986" s="7">
        <f>IFERROR(VLOOKUP(C985,DATA!A:I,7,0),"")</f>
        <v>5350</v>
      </c>
    </row>
    <row r="987" spans="1:9">
      <c r="A987">
        <v>985</v>
      </c>
      <c r="B987" s="4">
        <v>44547</v>
      </c>
      <c r="C987" t="s">
        <v>36</v>
      </c>
      <c r="E987" t="s">
        <v>113</v>
      </c>
      <c r="F987" s="45" t="s">
        <v>980</v>
      </c>
      <c r="H987" s="42">
        <v>5608.2</v>
      </c>
      <c r="I987" s="7">
        <f>IFERROR(VLOOKUP(C986,DATA!A:I,7,0),"")</f>
        <v>86168.2</v>
      </c>
    </row>
    <row r="988" spans="1:9">
      <c r="A988">
        <v>986</v>
      </c>
      <c r="B988" s="4">
        <v>44547</v>
      </c>
      <c r="C988" t="s">
        <v>51</v>
      </c>
      <c r="E988" t="s">
        <v>113</v>
      </c>
      <c r="F988" s="45" t="s">
        <v>987</v>
      </c>
      <c r="H988" s="42">
        <v>506</v>
      </c>
      <c r="I988" s="7">
        <f>IFERROR(VLOOKUP(C987,DATA!A:I,7,0),"")</f>
        <v>95073.530000000013</v>
      </c>
    </row>
    <row r="989" spans="1:9">
      <c r="A989">
        <v>987</v>
      </c>
      <c r="B989" s="4">
        <v>44547</v>
      </c>
      <c r="C989" t="s">
        <v>9</v>
      </c>
      <c r="E989" t="s">
        <v>109</v>
      </c>
      <c r="F989" s="45" t="s">
        <v>412</v>
      </c>
      <c r="H989" s="42">
        <v>785.4</v>
      </c>
      <c r="I989" s="7">
        <f>IFERROR(VLOOKUP(C988,DATA!A:I,7,0),"")</f>
        <v>52473.98</v>
      </c>
    </row>
    <row r="990" spans="1:9">
      <c r="A990">
        <v>988</v>
      </c>
      <c r="B990" s="4">
        <v>44547</v>
      </c>
      <c r="C990" t="s">
        <v>41</v>
      </c>
      <c r="E990" t="s">
        <v>113</v>
      </c>
      <c r="F990" s="45" t="s">
        <v>1013</v>
      </c>
      <c r="H990" s="42">
        <v>11355</v>
      </c>
      <c r="I990" s="7">
        <f>IFERROR(VLOOKUP(C989,DATA!A:I,7,0),"")</f>
        <v>13578.4</v>
      </c>
    </row>
    <row r="991" spans="1:9">
      <c r="A991">
        <v>989</v>
      </c>
      <c r="B991" s="4">
        <v>44547</v>
      </c>
      <c r="C991" t="s">
        <v>72</v>
      </c>
      <c r="E991" t="s">
        <v>113</v>
      </c>
      <c r="F991" s="45" t="s">
        <v>393</v>
      </c>
      <c r="H991" s="42">
        <v>23.44</v>
      </c>
      <c r="I991" s="7">
        <f>IFERROR(VLOOKUP(C990,DATA!A:I,7,0),"")</f>
        <v>43889.789999999994</v>
      </c>
    </row>
    <row r="992" spans="1:9">
      <c r="A992">
        <v>990</v>
      </c>
      <c r="B992" s="4">
        <v>44547</v>
      </c>
      <c r="C992" t="s">
        <v>21</v>
      </c>
      <c r="E992" t="s">
        <v>113</v>
      </c>
      <c r="F992" s="45" t="s">
        <v>888</v>
      </c>
      <c r="H992" s="42">
        <v>498.74</v>
      </c>
      <c r="I992" s="7">
        <f>IFERROR(VLOOKUP(C991,DATA!A:I,7,0),"")</f>
        <v>30414.86</v>
      </c>
    </row>
    <row r="993" spans="1:9">
      <c r="A993">
        <v>991</v>
      </c>
      <c r="B993" s="4">
        <v>44547</v>
      </c>
      <c r="C993" t="s">
        <v>72</v>
      </c>
      <c r="E993" t="s">
        <v>113</v>
      </c>
      <c r="F993" s="45" t="s">
        <v>974</v>
      </c>
      <c r="H993" s="42">
        <v>132</v>
      </c>
      <c r="I993" s="7">
        <f>IFERROR(VLOOKUP(C992,DATA!A:I,7,0),"")</f>
        <v>86168.2</v>
      </c>
    </row>
    <row r="994" spans="1:9">
      <c r="A994">
        <v>992</v>
      </c>
      <c r="B994" s="4">
        <v>44547</v>
      </c>
      <c r="C994" t="s">
        <v>21</v>
      </c>
      <c r="E994" t="s">
        <v>113</v>
      </c>
      <c r="F994" s="45" t="s">
        <v>1014</v>
      </c>
      <c r="H994" s="42">
        <v>89.91</v>
      </c>
      <c r="I994" s="7">
        <f>IFERROR(VLOOKUP(C993,DATA!A:I,7,0),"")</f>
        <v>30414.86</v>
      </c>
    </row>
    <row r="995" spans="1:9">
      <c r="A995">
        <v>993</v>
      </c>
      <c r="B995" s="4">
        <v>44547</v>
      </c>
      <c r="C995" t="s">
        <v>72</v>
      </c>
      <c r="E995" t="s">
        <v>113</v>
      </c>
      <c r="F995" s="45" t="s">
        <v>386</v>
      </c>
      <c r="H995" s="42">
        <v>693</v>
      </c>
      <c r="I995" s="7">
        <f>IFERROR(VLOOKUP(C994,DATA!A:I,7,0),"")</f>
        <v>86168.2</v>
      </c>
    </row>
    <row r="996" spans="1:9">
      <c r="A996">
        <v>994</v>
      </c>
      <c r="B996" s="4">
        <v>44547</v>
      </c>
      <c r="C996" t="s">
        <v>124</v>
      </c>
      <c r="E996" t="s">
        <v>109</v>
      </c>
      <c r="F996" s="45" t="s">
        <v>971</v>
      </c>
      <c r="H996" s="42">
        <v>2337.71</v>
      </c>
      <c r="I996" s="7">
        <f>IFERROR(VLOOKUP(C995,DATA!A:I,7,0),"")</f>
        <v>30414.86</v>
      </c>
    </row>
    <row r="997" spans="1:9">
      <c r="A997">
        <v>995</v>
      </c>
      <c r="B997" s="4">
        <v>44547</v>
      </c>
      <c r="C997" t="s">
        <v>73</v>
      </c>
      <c r="E997" t="s">
        <v>113</v>
      </c>
      <c r="F997" s="45" t="s">
        <v>1015</v>
      </c>
      <c r="H997" s="42">
        <v>4527.5600000000004</v>
      </c>
      <c r="I997" s="7">
        <f>IFERROR(VLOOKUP(C996,DATA!A:I,7,0),"")</f>
        <v>33480.06</v>
      </c>
    </row>
    <row r="998" spans="1:9">
      <c r="A998">
        <v>996</v>
      </c>
      <c r="B998" s="4">
        <v>44547</v>
      </c>
      <c r="C998" t="s">
        <v>17</v>
      </c>
      <c r="E998" t="s">
        <v>113</v>
      </c>
      <c r="F998" s="45" t="s">
        <v>415</v>
      </c>
      <c r="H998" s="42">
        <v>3000</v>
      </c>
      <c r="I998" s="7">
        <f>IFERROR(VLOOKUP(C997,DATA!A:I,7,0),"")</f>
        <v>55007.87</v>
      </c>
    </row>
    <row r="999" spans="1:9">
      <c r="A999">
        <v>997</v>
      </c>
      <c r="B999" s="4">
        <v>44547</v>
      </c>
      <c r="C999" t="s">
        <v>21</v>
      </c>
      <c r="E999" t="s">
        <v>113</v>
      </c>
      <c r="F999" s="45" t="s">
        <v>1016</v>
      </c>
      <c r="H999" s="42">
        <v>375</v>
      </c>
      <c r="I999" s="7">
        <f>IFERROR(VLOOKUP(C998,DATA!A:I,7,0),"")</f>
        <v>41945.279999999999</v>
      </c>
    </row>
    <row r="1000" spans="1:9">
      <c r="A1000">
        <v>998</v>
      </c>
      <c r="B1000" s="4">
        <v>44547</v>
      </c>
      <c r="C1000" t="s">
        <v>51</v>
      </c>
      <c r="E1000" t="s">
        <v>113</v>
      </c>
      <c r="F1000" s="45" t="s">
        <v>960</v>
      </c>
      <c r="H1000" s="42">
        <v>272.04000000000002</v>
      </c>
      <c r="I1000" s="7">
        <f>IFERROR(VLOOKUP(C999,DATA!A:I,7,0),"")</f>
        <v>86168.2</v>
      </c>
    </row>
    <row r="1001" spans="1:9">
      <c r="A1001">
        <v>999</v>
      </c>
      <c r="B1001" s="4">
        <v>44547</v>
      </c>
      <c r="C1001" t="s">
        <v>32</v>
      </c>
      <c r="E1001" t="s">
        <v>113</v>
      </c>
      <c r="F1001" s="45" t="s">
        <v>1017</v>
      </c>
      <c r="H1001" s="42" t="s">
        <v>878</v>
      </c>
      <c r="I1001" s="7">
        <f>IFERROR(VLOOKUP(C1000,DATA!A:I,7,0),"")</f>
        <v>52473.98</v>
      </c>
    </row>
    <row r="1002" spans="1:9">
      <c r="A1002">
        <v>1000</v>
      </c>
      <c r="B1002" s="4">
        <v>44547</v>
      </c>
      <c r="C1002" t="s">
        <v>21</v>
      </c>
      <c r="E1002" t="s">
        <v>113</v>
      </c>
      <c r="F1002" s="45" t="s">
        <v>1018</v>
      </c>
      <c r="H1002" s="42">
        <v>27.78</v>
      </c>
      <c r="I1002" s="7">
        <f>IFERROR(VLOOKUP(C1001,DATA!A:I,7,0),"")</f>
        <v>3776</v>
      </c>
    </row>
    <row r="1003" spans="1:9">
      <c r="A1003">
        <v>1001</v>
      </c>
      <c r="B1003" s="4">
        <v>44547</v>
      </c>
      <c r="C1003" t="s">
        <v>15</v>
      </c>
      <c r="E1003" t="s">
        <v>109</v>
      </c>
      <c r="F1003" s="45" t="s">
        <v>1019</v>
      </c>
      <c r="H1003" s="42">
        <v>688</v>
      </c>
      <c r="I1003" s="7">
        <f>IFERROR(VLOOKUP(C1002,DATA!A:I,7,0),"")</f>
        <v>86168.2</v>
      </c>
    </row>
    <row r="1004" spans="1:9">
      <c r="A1004">
        <v>1002</v>
      </c>
      <c r="B1004" s="4">
        <v>44547</v>
      </c>
      <c r="C1004" t="s">
        <v>68</v>
      </c>
      <c r="E1004" t="s">
        <v>109</v>
      </c>
      <c r="F1004" s="45" t="s">
        <v>975</v>
      </c>
      <c r="H1004" s="42">
        <v>9800</v>
      </c>
      <c r="I1004" s="7">
        <f>IFERROR(VLOOKUP(C1003,DATA!A:I,7,0),"")</f>
        <v>19176.560000000001</v>
      </c>
    </row>
    <row r="1005" spans="1:9">
      <c r="A1005">
        <v>1003</v>
      </c>
      <c r="B1005" s="4">
        <v>44547</v>
      </c>
      <c r="C1005" t="s">
        <v>14</v>
      </c>
      <c r="E1005" t="s">
        <v>113</v>
      </c>
      <c r="F1005" s="45" t="s">
        <v>1020</v>
      </c>
      <c r="H1005" s="42">
        <v>3702.6</v>
      </c>
      <c r="I1005" s="7">
        <f>IFERROR(VLOOKUP(C1004,DATA!A:I,7,0),"")</f>
        <v>45263.930000000008</v>
      </c>
    </row>
    <row r="1006" spans="1:9">
      <c r="A1006">
        <v>1004</v>
      </c>
      <c r="B1006" s="4">
        <v>44547</v>
      </c>
      <c r="C1006" t="s">
        <v>51</v>
      </c>
      <c r="E1006" t="s">
        <v>113</v>
      </c>
      <c r="F1006" s="45" t="s">
        <v>393</v>
      </c>
      <c r="H1006" s="42">
        <v>1534.46</v>
      </c>
      <c r="I1006" s="7">
        <f>IFERROR(VLOOKUP(C1005,DATA!A:I,7,0),"")</f>
        <v>47013.799999999996</v>
      </c>
    </row>
    <row r="1007" spans="1:9">
      <c r="A1007">
        <v>1005</v>
      </c>
      <c r="B1007" s="4">
        <v>44547</v>
      </c>
      <c r="C1007" t="s">
        <v>44</v>
      </c>
      <c r="E1007" t="s">
        <v>113</v>
      </c>
      <c r="F1007" s="45" t="s">
        <v>1021</v>
      </c>
      <c r="H1007" s="42">
        <v>1725</v>
      </c>
      <c r="I1007" s="7">
        <f>IFERROR(VLOOKUP(C1006,DATA!A:I,7,0),"")</f>
        <v>52473.98</v>
      </c>
    </row>
    <row r="1008" spans="1:9">
      <c r="A1008">
        <v>1006</v>
      </c>
      <c r="B1008" s="4">
        <v>44547</v>
      </c>
      <c r="C1008" t="s">
        <v>61</v>
      </c>
      <c r="E1008" t="s">
        <v>113</v>
      </c>
      <c r="F1008" s="45" t="s">
        <v>1022</v>
      </c>
      <c r="H1008" s="42">
        <v>1376.88</v>
      </c>
      <c r="I1008" s="7">
        <f>IFERROR(VLOOKUP(C1007,DATA!A:I,7,0),"")</f>
        <v>53469.490000000005</v>
      </c>
    </row>
    <row r="1009" spans="1:9">
      <c r="A1009">
        <v>1007</v>
      </c>
      <c r="B1009" s="4">
        <v>44547</v>
      </c>
      <c r="C1009" t="s">
        <v>68</v>
      </c>
      <c r="E1009" t="s">
        <v>113</v>
      </c>
      <c r="F1009" s="45" t="s">
        <v>1023</v>
      </c>
      <c r="H1009" s="42">
        <v>539.58000000000004</v>
      </c>
      <c r="I1009" s="7">
        <f>IFERROR(VLOOKUP(C1008,DATA!A:I,7,0),"")</f>
        <v>34992.58</v>
      </c>
    </row>
    <row r="1010" spans="1:9">
      <c r="A1010">
        <v>1008</v>
      </c>
      <c r="B1010" s="4">
        <v>44547</v>
      </c>
      <c r="C1010" t="s">
        <v>124</v>
      </c>
      <c r="E1010" t="s">
        <v>109</v>
      </c>
      <c r="F1010" s="45" t="s">
        <v>1024</v>
      </c>
      <c r="H1010" s="42">
        <v>1012.22</v>
      </c>
      <c r="I1010" s="7">
        <f>IFERROR(VLOOKUP(C1009,DATA!A:I,7,0),"")</f>
        <v>45263.930000000008</v>
      </c>
    </row>
    <row r="1011" spans="1:9">
      <c r="A1011">
        <v>1009</v>
      </c>
      <c r="B1011" s="4">
        <v>44547</v>
      </c>
      <c r="C1011" t="s">
        <v>68</v>
      </c>
      <c r="E1011" t="s">
        <v>109</v>
      </c>
      <c r="F1011" s="45" t="s">
        <v>975</v>
      </c>
      <c r="H1011" s="42">
        <v>8400</v>
      </c>
      <c r="I1011" s="7">
        <f>IFERROR(VLOOKUP(C1010,DATA!A:I,7,0),"")</f>
        <v>33480.06</v>
      </c>
    </row>
    <row r="1012" spans="1:9">
      <c r="A1012">
        <v>1010</v>
      </c>
      <c r="B1012" s="4">
        <v>44547</v>
      </c>
      <c r="C1012" t="s">
        <v>36</v>
      </c>
      <c r="E1012" t="s">
        <v>113</v>
      </c>
      <c r="F1012" s="45" t="s">
        <v>1025</v>
      </c>
      <c r="H1012" s="42">
        <v>795.6</v>
      </c>
      <c r="I1012" s="7">
        <f>IFERROR(VLOOKUP(C1011,DATA!A:I,7,0),"")</f>
        <v>45263.930000000008</v>
      </c>
    </row>
    <row r="1013" spans="1:9">
      <c r="A1013">
        <v>1011</v>
      </c>
      <c r="B1013" s="4">
        <v>44547</v>
      </c>
      <c r="C1013" t="s">
        <v>21</v>
      </c>
      <c r="E1013" t="s">
        <v>113</v>
      </c>
      <c r="F1013" s="45" t="s">
        <v>887</v>
      </c>
      <c r="H1013" s="42">
        <v>48.1</v>
      </c>
      <c r="I1013" s="7">
        <f>IFERROR(VLOOKUP(C1012,DATA!A:I,7,0),"")</f>
        <v>95073.530000000013</v>
      </c>
    </row>
    <row r="1014" spans="1:9">
      <c r="A1014">
        <v>1012</v>
      </c>
      <c r="B1014" s="4">
        <v>44547</v>
      </c>
      <c r="C1014" t="s">
        <v>36</v>
      </c>
      <c r="E1014" t="s">
        <v>113</v>
      </c>
      <c r="F1014" s="45" t="s">
        <v>1026</v>
      </c>
      <c r="H1014" s="42">
        <v>609.15</v>
      </c>
      <c r="I1014" s="7">
        <f>IFERROR(VLOOKUP(C1013,DATA!A:I,7,0),"")</f>
        <v>86168.2</v>
      </c>
    </row>
    <row r="1015" spans="1:9">
      <c r="A1015">
        <v>1013</v>
      </c>
      <c r="B1015" s="4">
        <v>44547</v>
      </c>
      <c r="C1015" t="s">
        <v>82</v>
      </c>
      <c r="E1015" t="s">
        <v>109</v>
      </c>
      <c r="F1015" s="45" t="s">
        <v>1027</v>
      </c>
      <c r="H1015" s="42">
        <v>650</v>
      </c>
      <c r="I1015" s="7">
        <f>IFERROR(VLOOKUP(C1014,DATA!A:I,7,0),"")</f>
        <v>95073.530000000013</v>
      </c>
    </row>
    <row r="1016" spans="1:9">
      <c r="A1016">
        <v>1014</v>
      </c>
      <c r="B1016" s="4">
        <v>44547</v>
      </c>
      <c r="C1016" t="s">
        <v>14</v>
      </c>
      <c r="E1016" t="s">
        <v>113</v>
      </c>
      <c r="F1016" s="45" t="s">
        <v>1028</v>
      </c>
      <c r="H1016" s="42">
        <v>2682.8</v>
      </c>
      <c r="I1016" s="7">
        <f>IFERROR(VLOOKUP(C1015,DATA!A:I,7,0),"")</f>
        <v>19419</v>
      </c>
    </row>
    <row r="1017" spans="1:9">
      <c r="A1017">
        <v>1015</v>
      </c>
      <c r="B1017" s="4">
        <v>44547</v>
      </c>
      <c r="C1017" t="s">
        <v>14</v>
      </c>
      <c r="E1017" t="s">
        <v>113</v>
      </c>
      <c r="F1017" s="45" t="s">
        <v>1029</v>
      </c>
      <c r="H1017" s="42">
        <v>4902.3599999999997</v>
      </c>
      <c r="I1017" s="7">
        <f>IFERROR(VLOOKUP(C1016,DATA!A:I,7,0),"")</f>
        <v>47013.799999999996</v>
      </c>
    </row>
    <row r="1018" spans="1:9">
      <c r="A1018">
        <v>1016</v>
      </c>
      <c r="B1018" s="4">
        <v>44547</v>
      </c>
      <c r="C1018" t="s">
        <v>51</v>
      </c>
      <c r="E1018" t="s">
        <v>113</v>
      </c>
      <c r="F1018" s="45" t="s">
        <v>1030</v>
      </c>
      <c r="H1018" s="42">
        <v>843</v>
      </c>
      <c r="I1018" s="7">
        <f>IFERROR(VLOOKUP(C1017,DATA!A:I,7,0),"")</f>
        <v>47013.799999999996</v>
      </c>
    </row>
    <row r="1019" spans="1:9">
      <c r="A1019">
        <v>1017</v>
      </c>
      <c r="B1019" s="4">
        <v>44547</v>
      </c>
      <c r="C1019" t="s">
        <v>14</v>
      </c>
      <c r="E1019" t="s">
        <v>113</v>
      </c>
      <c r="F1019" s="45" t="s">
        <v>386</v>
      </c>
      <c r="H1019" s="42">
        <v>7672.63</v>
      </c>
      <c r="I1019" s="7">
        <f>IFERROR(VLOOKUP(C1018,DATA!A:I,7,0),"")</f>
        <v>52473.98</v>
      </c>
    </row>
    <row r="1020" spans="1:9">
      <c r="A1020">
        <v>1018</v>
      </c>
      <c r="B1020" s="4">
        <v>44547</v>
      </c>
      <c r="C1020" t="s">
        <v>124</v>
      </c>
      <c r="E1020" t="s">
        <v>109</v>
      </c>
      <c r="F1020" s="45" t="s">
        <v>963</v>
      </c>
      <c r="H1020" s="42">
        <v>245.28</v>
      </c>
      <c r="I1020" s="7">
        <f>IFERROR(VLOOKUP(C1019,DATA!A:I,7,0),"")</f>
        <v>47013.799999999996</v>
      </c>
    </row>
    <row r="1021" spans="1:9">
      <c r="A1021">
        <v>1019</v>
      </c>
      <c r="B1021" s="4">
        <v>44547</v>
      </c>
      <c r="C1021" t="s">
        <v>82</v>
      </c>
      <c r="E1021" t="s">
        <v>109</v>
      </c>
      <c r="F1021" s="45" t="s">
        <v>409</v>
      </c>
      <c r="H1021" s="42">
        <v>1560</v>
      </c>
      <c r="I1021" s="7">
        <f>IFERROR(VLOOKUP(C1020,DATA!A:I,7,0),"")</f>
        <v>33480.06</v>
      </c>
    </row>
    <row r="1022" spans="1:9">
      <c r="A1022">
        <v>1020</v>
      </c>
      <c r="B1022" s="4">
        <v>44547</v>
      </c>
      <c r="C1022" t="s">
        <v>82</v>
      </c>
      <c r="E1022" t="s">
        <v>109</v>
      </c>
      <c r="F1022" s="45" t="s">
        <v>1031</v>
      </c>
      <c r="H1022" s="42">
        <v>405</v>
      </c>
      <c r="I1022" s="7">
        <f>IFERROR(VLOOKUP(C1021,DATA!A:I,7,0),"")</f>
        <v>19419</v>
      </c>
    </row>
    <row r="1023" spans="1:9">
      <c r="A1023">
        <v>1021</v>
      </c>
      <c r="B1023" s="4">
        <v>44547</v>
      </c>
      <c r="C1023" t="s">
        <v>36</v>
      </c>
      <c r="E1023" t="s">
        <v>113</v>
      </c>
      <c r="F1023" s="45" t="s">
        <v>1025</v>
      </c>
      <c r="H1023" s="42">
        <v>2100.65</v>
      </c>
      <c r="I1023" s="7">
        <f>IFERROR(VLOOKUP(C1022,DATA!A:I,7,0),"")</f>
        <v>19419</v>
      </c>
    </row>
    <row r="1024" spans="1:9">
      <c r="A1024">
        <v>1022</v>
      </c>
      <c r="B1024" s="4">
        <v>44547</v>
      </c>
      <c r="C1024" t="s">
        <v>61</v>
      </c>
      <c r="E1024" t="s">
        <v>113</v>
      </c>
      <c r="F1024" s="45" t="s">
        <v>1032</v>
      </c>
      <c r="H1024" s="42">
        <v>2300</v>
      </c>
      <c r="I1024" s="7">
        <f>IFERROR(VLOOKUP(C1023,DATA!A:I,7,0),"")</f>
        <v>95073.530000000013</v>
      </c>
    </row>
    <row r="1025" spans="1:9">
      <c r="A1025">
        <v>1023</v>
      </c>
      <c r="B1025" s="4">
        <v>44547</v>
      </c>
      <c r="C1025" t="s">
        <v>44</v>
      </c>
      <c r="E1025" t="s">
        <v>113</v>
      </c>
      <c r="F1025" s="45" t="s">
        <v>1033</v>
      </c>
      <c r="H1025" s="42">
        <v>1815</v>
      </c>
      <c r="I1025" s="7">
        <f>IFERROR(VLOOKUP(C1024,DATA!A:I,7,0),"")</f>
        <v>34992.58</v>
      </c>
    </row>
    <row r="1026" spans="1:9">
      <c r="A1026">
        <v>1024</v>
      </c>
      <c r="B1026" s="4">
        <v>44547</v>
      </c>
      <c r="C1026" t="s">
        <v>51</v>
      </c>
      <c r="E1026" t="s">
        <v>113</v>
      </c>
      <c r="F1026" s="45" t="s">
        <v>386</v>
      </c>
      <c r="H1026" s="42">
        <v>7987.5</v>
      </c>
      <c r="I1026" s="7">
        <f>IFERROR(VLOOKUP(C1025,DATA!A:I,7,0),"")</f>
        <v>53469.490000000005</v>
      </c>
    </row>
    <row r="1027" spans="1:9">
      <c r="A1027">
        <v>1025</v>
      </c>
      <c r="B1027" s="4">
        <v>44547</v>
      </c>
      <c r="C1027" t="s">
        <v>82</v>
      </c>
      <c r="E1027" t="s">
        <v>109</v>
      </c>
      <c r="F1027" s="45" t="s">
        <v>1034</v>
      </c>
      <c r="H1027" s="42">
        <v>480</v>
      </c>
      <c r="I1027" s="7">
        <f>IFERROR(VLOOKUP(C1026,DATA!A:I,7,0),"")</f>
        <v>52473.98</v>
      </c>
    </row>
    <row r="1028" spans="1:9">
      <c r="A1028">
        <v>1026</v>
      </c>
      <c r="B1028" s="4">
        <v>44547</v>
      </c>
      <c r="C1028" t="s">
        <v>14</v>
      </c>
      <c r="E1028" t="s">
        <v>113</v>
      </c>
      <c r="F1028" s="45" t="s">
        <v>1035</v>
      </c>
      <c r="H1028" s="42">
        <v>845</v>
      </c>
      <c r="I1028" s="7">
        <f>IFERROR(VLOOKUP(C1027,DATA!A:I,7,0),"")</f>
        <v>19419</v>
      </c>
    </row>
    <row r="1029" spans="1:9">
      <c r="A1029">
        <v>1027</v>
      </c>
      <c r="B1029" s="4">
        <v>44547</v>
      </c>
      <c r="C1029" t="s">
        <v>40</v>
      </c>
      <c r="E1029" t="s">
        <v>113</v>
      </c>
      <c r="F1029" s="45" t="s">
        <v>887</v>
      </c>
      <c r="H1029" s="42">
        <v>218.88</v>
      </c>
      <c r="I1029" s="7">
        <f>IFERROR(VLOOKUP(C1028,DATA!A:I,7,0),"")</f>
        <v>47013.799999999996</v>
      </c>
    </row>
    <row r="1030" spans="1:9">
      <c r="A1030">
        <v>1028</v>
      </c>
      <c r="B1030" s="4">
        <v>44547</v>
      </c>
      <c r="C1030" t="s">
        <v>18</v>
      </c>
      <c r="E1030" t="s">
        <v>109</v>
      </c>
      <c r="F1030" s="45" t="s">
        <v>1036</v>
      </c>
      <c r="H1030" s="42">
        <v>22500</v>
      </c>
      <c r="I1030" s="7">
        <f>IFERROR(VLOOKUP(C1029,DATA!A:I,7,0),"")</f>
        <v>36234.129999999997</v>
      </c>
    </row>
    <row r="1031" spans="1:9">
      <c r="A1031">
        <v>1029</v>
      </c>
      <c r="B1031" s="4">
        <v>44547</v>
      </c>
      <c r="C1031" t="s">
        <v>44</v>
      </c>
      <c r="E1031" t="s">
        <v>113</v>
      </c>
      <c r="F1031" s="45" t="s">
        <v>1037</v>
      </c>
      <c r="H1031" s="42">
        <v>479.8</v>
      </c>
      <c r="I1031" s="7">
        <f>IFERROR(VLOOKUP(C1030,DATA!A:I,7,0),"")</f>
        <v>31640.55</v>
      </c>
    </row>
    <row r="1032" spans="1:9">
      <c r="A1032">
        <v>1030</v>
      </c>
      <c r="B1032" s="4">
        <v>44547</v>
      </c>
      <c r="C1032" t="s">
        <v>21</v>
      </c>
      <c r="E1032" t="s">
        <v>113</v>
      </c>
      <c r="F1032" s="45" t="s">
        <v>1038</v>
      </c>
      <c r="H1032" s="42">
        <v>101.6</v>
      </c>
      <c r="I1032" s="7">
        <f>IFERROR(VLOOKUP(C1031,DATA!A:I,7,0),"")</f>
        <v>53469.490000000005</v>
      </c>
    </row>
    <row r="1033" spans="1:9">
      <c r="A1033">
        <v>1031</v>
      </c>
      <c r="B1033" s="4">
        <v>44547</v>
      </c>
      <c r="C1033" t="s">
        <v>82</v>
      </c>
      <c r="E1033" t="s">
        <v>113</v>
      </c>
      <c r="F1033" s="45" t="s">
        <v>1034</v>
      </c>
      <c r="H1033" s="42">
        <v>460</v>
      </c>
      <c r="I1033" s="7">
        <f>IFERROR(VLOOKUP(C1032,DATA!A:I,7,0),"")</f>
        <v>86168.2</v>
      </c>
    </row>
    <row r="1034" spans="1:9">
      <c r="A1034">
        <v>1032</v>
      </c>
      <c r="B1034" s="4">
        <v>44547</v>
      </c>
      <c r="C1034" t="s">
        <v>21</v>
      </c>
      <c r="E1034" t="s">
        <v>113</v>
      </c>
      <c r="F1034" s="45" t="s">
        <v>1039</v>
      </c>
      <c r="H1034" s="42">
        <v>785</v>
      </c>
      <c r="I1034" s="7">
        <f>IFERROR(VLOOKUP(C1033,DATA!A:I,7,0),"")</f>
        <v>19419</v>
      </c>
    </row>
    <row r="1035" spans="1:9">
      <c r="A1035">
        <v>1033</v>
      </c>
      <c r="B1035" s="4">
        <v>44547</v>
      </c>
      <c r="C1035" t="s">
        <v>9</v>
      </c>
      <c r="E1035" t="s">
        <v>109</v>
      </c>
      <c r="F1035" s="45" t="s">
        <v>412</v>
      </c>
      <c r="H1035" s="42">
        <v>678.3</v>
      </c>
      <c r="I1035" s="7">
        <f>IFERROR(VLOOKUP(C1034,DATA!A:I,7,0),"")</f>
        <v>86168.2</v>
      </c>
    </row>
    <row r="1036" spans="1:9">
      <c r="A1036">
        <v>1034</v>
      </c>
      <c r="B1036" s="4">
        <v>44547</v>
      </c>
      <c r="C1036" t="s">
        <v>21</v>
      </c>
      <c r="E1036" t="s">
        <v>113</v>
      </c>
      <c r="F1036" s="45" t="s">
        <v>1040</v>
      </c>
      <c r="H1036" s="42">
        <v>2796.39</v>
      </c>
      <c r="I1036" s="7">
        <f>IFERROR(VLOOKUP(C1035,DATA!A:I,7,0),"")</f>
        <v>13578.4</v>
      </c>
    </row>
    <row r="1037" spans="1:9">
      <c r="A1037">
        <v>1035</v>
      </c>
      <c r="B1037" s="4">
        <v>44547</v>
      </c>
      <c r="C1037" t="s">
        <v>36</v>
      </c>
      <c r="E1037" t="s">
        <v>113</v>
      </c>
      <c r="F1037" s="45" t="s">
        <v>980</v>
      </c>
      <c r="H1037" s="42">
        <v>8509.5300000000007</v>
      </c>
      <c r="I1037" s="7">
        <f>IFERROR(VLOOKUP(C1036,DATA!A:I,7,0),"")</f>
        <v>86168.2</v>
      </c>
    </row>
    <row r="1038" spans="1:9">
      <c r="A1038">
        <v>1036</v>
      </c>
      <c r="B1038" s="4">
        <v>44547</v>
      </c>
      <c r="C1038" t="s">
        <v>51</v>
      </c>
      <c r="E1038" t="s">
        <v>113</v>
      </c>
      <c r="F1038" s="45" t="s">
        <v>1040</v>
      </c>
      <c r="H1038" s="42">
        <v>1378.8</v>
      </c>
      <c r="I1038" s="7">
        <f>IFERROR(VLOOKUP(C1037,DATA!A:I,7,0),"")</f>
        <v>95073.530000000013</v>
      </c>
    </row>
    <row r="1039" spans="1:9">
      <c r="A1039">
        <v>1037</v>
      </c>
      <c r="B1039" s="4">
        <v>44547</v>
      </c>
      <c r="C1039" t="s">
        <v>40</v>
      </c>
      <c r="E1039" t="s">
        <v>113</v>
      </c>
      <c r="F1039" s="45" t="s">
        <v>1041</v>
      </c>
      <c r="H1039" s="42">
        <v>283.5</v>
      </c>
      <c r="I1039" s="7">
        <f>IFERROR(VLOOKUP(C1038,DATA!A:I,7,0),"")</f>
        <v>52473.98</v>
      </c>
    </row>
    <row r="1040" spans="1:9">
      <c r="A1040">
        <v>1038</v>
      </c>
      <c r="B1040" s="4">
        <v>44547</v>
      </c>
      <c r="C1040" t="s">
        <v>51</v>
      </c>
      <c r="E1040" t="s">
        <v>113</v>
      </c>
      <c r="F1040" s="45" t="s">
        <v>928</v>
      </c>
      <c r="H1040" s="42">
        <v>2074.31</v>
      </c>
      <c r="I1040" s="7">
        <f>IFERROR(VLOOKUP(C1039,DATA!A:I,7,0),"")</f>
        <v>36234.129999999997</v>
      </c>
    </row>
    <row r="1041" spans="1:9">
      <c r="A1041">
        <v>1039</v>
      </c>
      <c r="B1041" s="4">
        <v>44547</v>
      </c>
      <c r="C1041" t="s">
        <v>46</v>
      </c>
      <c r="E1041" t="s">
        <v>113</v>
      </c>
      <c r="F1041" s="45" t="s">
        <v>1032</v>
      </c>
      <c r="H1041" s="42">
        <v>3850</v>
      </c>
      <c r="I1041" s="7">
        <f>IFERROR(VLOOKUP(C1040,DATA!A:I,7,0),"")</f>
        <v>52473.98</v>
      </c>
    </row>
    <row r="1042" spans="1:9">
      <c r="A1042">
        <v>1040</v>
      </c>
      <c r="B1042" s="4">
        <v>44547</v>
      </c>
      <c r="C1042" t="s">
        <v>51</v>
      </c>
      <c r="E1042" t="s">
        <v>113</v>
      </c>
      <c r="F1042" s="45" t="s">
        <v>973</v>
      </c>
      <c r="H1042" s="42">
        <v>51.6</v>
      </c>
      <c r="I1042" s="7">
        <f>IFERROR(VLOOKUP(C1041,DATA!A:I,7,0),"")</f>
        <v>23717.739999999998</v>
      </c>
    </row>
    <row r="1043" spans="1:9">
      <c r="A1043">
        <v>1041</v>
      </c>
      <c r="B1043" s="4">
        <v>44547</v>
      </c>
      <c r="C1043" t="s">
        <v>124</v>
      </c>
      <c r="E1043" t="s">
        <v>109</v>
      </c>
      <c r="F1043" s="45" t="s">
        <v>971</v>
      </c>
      <c r="H1043" s="42">
        <v>1576.66</v>
      </c>
      <c r="I1043" s="7">
        <f>IFERROR(VLOOKUP(C1042,DATA!A:I,7,0),"")</f>
        <v>52473.98</v>
      </c>
    </row>
    <row r="1044" spans="1:9">
      <c r="A1044">
        <v>1042</v>
      </c>
      <c r="B1044" s="4">
        <v>44547</v>
      </c>
      <c r="C1044" t="s">
        <v>73</v>
      </c>
      <c r="E1044" t="s">
        <v>113</v>
      </c>
      <c r="F1044" s="45" t="s">
        <v>1042</v>
      </c>
      <c r="H1044" s="42">
        <v>2548.6</v>
      </c>
      <c r="I1044" s="7">
        <f>IFERROR(VLOOKUP(C1043,DATA!A:I,7,0),"")</f>
        <v>33480.06</v>
      </c>
    </row>
    <row r="1045" spans="1:9">
      <c r="A1045">
        <v>1043</v>
      </c>
      <c r="B1045" s="4">
        <v>44547</v>
      </c>
      <c r="C1045" t="s">
        <v>21</v>
      </c>
      <c r="E1045" t="s">
        <v>113</v>
      </c>
      <c r="F1045" s="45" t="s">
        <v>1043</v>
      </c>
      <c r="H1045" s="42">
        <v>1041.5999999999999</v>
      </c>
      <c r="I1045" s="7">
        <f>IFERROR(VLOOKUP(C1044,DATA!A:I,7,0),"")</f>
        <v>55007.87</v>
      </c>
    </row>
    <row r="1046" spans="1:9">
      <c r="A1046">
        <v>1044</v>
      </c>
      <c r="B1046" s="4">
        <v>44547</v>
      </c>
      <c r="C1046" t="s">
        <v>21</v>
      </c>
      <c r="E1046" t="s">
        <v>113</v>
      </c>
      <c r="F1046" s="45" t="s">
        <v>1025</v>
      </c>
      <c r="H1046" s="42">
        <v>1290</v>
      </c>
      <c r="I1046" s="7">
        <f>IFERROR(VLOOKUP(C1045,DATA!A:I,7,0),"")</f>
        <v>86168.2</v>
      </c>
    </row>
    <row r="1047" spans="1:9">
      <c r="A1047">
        <v>1045</v>
      </c>
      <c r="B1047" s="4">
        <v>44547</v>
      </c>
      <c r="C1047" t="s">
        <v>21</v>
      </c>
      <c r="E1047" t="s">
        <v>113</v>
      </c>
      <c r="F1047" s="45" t="s">
        <v>1029</v>
      </c>
      <c r="H1047" s="42">
        <v>8050.36</v>
      </c>
      <c r="I1047" s="7">
        <f>IFERROR(VLOOKUP(C1046,DATA!A:I,7,0),"")</f>
        <v>86168.2</v>
      </c>
    </row>
    <row r="1048" spans="1:9">
      <c r="A1048">
        <v>1046</v>
      </c>
      <c r="B1048" s="4">
        <v>44547</v>
      </c>
      <c r="C1048" t="s">
        <v>21</v>
      </c>
      <c r="E1048" t="s">
        <v>113</v>
      </c>
      <c r="F1048" s="45" t="s">
        <v>1044</v>
      </c>
      <c r="H1048" s="42">
        <v>4423.92</v>
      </c>
      <c r="I1048" s="7">
        <f>IFERROR(VLOOKUP(C1047,DATA!A:I,7,0),"")</f>
        <v>86168.2</v>
      </c>
    </row>
    <row r="1049" spans="1:9">
      <c r="A1049">
        <v>1047</v>
      </c>
      <c r="B1049" s="4">
        <v>44547</v>
      </c>
      <c r="C1049" t="s">
        <v>32</v>
      </c>
      <c r="E1049" t="s">
        <v>109</v>
      </c>
      <c r="F1049" s="45" t="s">
        <v>967</v>
      </c>
      <c r="H1049" s="42">
        <v>150</v>
      </c>
      <c r="I1049" s="7">
        <f>IFERROR(VLOOKUP(C1048,DATA!A:I,7,0),"")</f>
        <v>86168.2</v>
      </c>
    </row>
    <row r="1050" spans="1:9">
      <c r="A1050">
        <v>1048</v>
      </c>
      <c r="B1050" s="4">
        <v>44547</v>
      </c>
      <c r="C1050" t="s">
        <v>51</v>
      </c>
      <c r="E1050" t="s">
        <v>113</v>
      </c>
      <c r="F1050" s="45" t="s">
        <v>941</v>
      </c>
      <c r="H1050" s="42">
        <v>367.98</v>
      </c>
      <c r="I1050" s="7">
        <f>IFERROR(VLOOKUP(C1049,DATA!A:I,7,0),"")</f>
        <v>3776</v>
      </c>
    </row>
    <row r="1051" spans="1:9">
      <c r="A1051">
        <v>1049</v>
      </c>
      <c r="B1051" s="4">
        <v>44547</v>
      </c>
      <c r="C1051" t="s">
        <v>15</v>
      </c>
      <c r="E1051" t="s">
        <v>113</v>
      </c>
      <c r="F1051" s="45" t="s">
        <v>1029</v>
      </c>
      <c r="H1051" s="42">
        <v>3322</v>
      </c>
      <c r="I1051" s="7">
        <f>IFERROR(VLOOKUP(C1050,DATA!A:I,7,0),"")</f>
        <v>52473.98</v>
      </c>
    </row>
    <row r="1052" spans="1:9">
      <c r="A1052">
        <v>1050</v>
      </c>
      <c r="B1052" s="4">
        <v>44547</v>
      </c>
      <c r="C1052" t="s">
        <v>39</v>
      </c>
      <c r="E1052" t="s">
        <v>113</v>
      </c>
      <c r="F1052" s="45" t="s">
        <v>891</v>
      </c>
      <c r="H1052" s="42">
        <v>94</v>
      </c>
      <c r="I1052" s="7">
        <f>IFERROR(VLOOKUP(C1051,DATA!A:I,7,0),"")</f>
        <v>19176.560000000001</v>
      </c>
    </row>
    <row r="1053" spans="1:9">
      <c r="A1053">
        <v>1051</v>
      </c>
      <c r="B1053" s="4">
        <v>44547</v>
      </c>
      <c r="C1053" t="s">
        <v>61</v>
      </c>
      <c r="E1053" t="s">
        <v>113</v>
      </c>
      <c r="F1053" s="45" t="s">
        <v>1045</v>
      </c>
      <c r="H1053" s="42">
        <v>182.13</v>
      </c>
      <c r="I1053" s="7">
        <f>IFERROR(VLOOKUP(C1052,DATA!A:I,7,0),"")</f>
        <v>9234.9599999999991</v>
      </c>
    </row>
    <row r="1054" spans="1:9">
      <c r="A1054">
        <v>1052</v>
      </c>
      <c r="B1054" s="4">
        <v>44547</v>
      </c>
      <c r="C1054" t="s">
        <v>51</v>
      </c>
      <c r="E1054" t="s">
        <v>113</v>
      </c>
      <c r="F1054" s="45" t="s">
        <v>969</v>
      </c>
      <c r="H1054" s="42">
        <v>1168.2</v>
      </c>
      <c r="I1054" s="7">
        <f>IFERROR(VLOOKUP(C1053,DATA!A:I,7,0),"")</f>
        <v>34992.58</v>
      </c>
    </row>
    <row r="1055" spans="1:9">
      <c r="A1055">
        <v>1053</v>
      </c>
      <c r="B1055" s="4">
        <v>44547</v>
      </c>
      <c r="C1055" t="s">
        <v>21</v>
      </c>
      <c r="E1055" t="s">
        <v>113</v>
      </c>
      <c r="F1055" s="45" t="s">
        <v>1044</v>
      </c>
      <c r="H1055" s="42">
        <v>4423.92</v>
      </c>
      <c r="I1055" s="7">
        <f>IFERROR(VLOOKUP(C1054,DATA!A:I,7,0),"")</f>
        <v>52473.98</v>
      </c>
    </row>
    <row r="1056" spans="1:9">
      <c r="A1056">
        <v>1054</v>
      </c>
      <c r="B1056" s="4">
        <v>44547</v>
      </c>
      <c r="C1056" t="s">
        <v>46</v>
      </c>
      <c r="E1056" t="s">
        <v>113</v>
      </c>
      <c r="F1056" s="45" t="s">
        <v>1046</v>
      </c>
      <c r="H1056" s="42">
        <v>1164</v>
      </c>
      <c r="I1056" s="7">
        <f>IFERROR(VLOOKUP(C1055,DATA!A:I,7,0),"")</f>
        <v>86168.2</v>
      </c>
    </row>
    <row r="1057" spans="1:9">
      <c r="A1057">
        <v>1055</v>
      </c>
      <c r="B1057" s="4">
        <v>44547</v>
      </c>
      <c r="C1057" t="s">
        <v>21</v>
      </c>
      <c r="E1057" t="s">
        <v>113</v>
      </c>
      <c r="F1057" s="45" t="s">
        <v>386</v>
      </c>
      <c r="H1057" s="42">
        <v>361.48</v>
      </c>
      <c r="I1057" s="7">
        <f>IFERROR(VLOOKUP(C1056,DATA!A:I,7,0),"")</f>
        <v>23717.739999999998</v>
      </c>
    </row>
    <row r="1058" spans="1:9">
      <c r="A1058">
        <v>1056</v>
      </c>
      <c r="B1058" s="4">
        <v>44547</v>
      </c>
      <c r="C1058" t="s">
        <v>21</v>
      </c>
      <c r="E1058" t="s">
        <v>113</v>
      </c>
      <c r="F1058" s="45" t="s">
        <v>887</v>
      </c>
      <c r="H1058" s="42">
        <v>2384.17</v>
      </c>
      <c r="I1058" s="7">
        <f>IFERROR(VLOOKUP(C1057,DATA!A:I,7,0),"")</f>
        <v>86168.2</v>
      </c>
    </row>
    <row r="1059" spans="1:9">
      <c r="A1059">
        <v>1057</v>
      </c>
      <c r="B1059" s="4">
        <v>44547</v>
      </c>
      <c r="C1059" t="s">
        <v>82</v>
      </c>
      <c r="E1059" t="s">
        <v>109</v>
      </c>
      <c r="F1059" s="45" t="s">
        <v>1047</v>
      </c>
      <c r="H1059" s="42">
        <v>775</v>
      </c>
      <c r="I1059" s="7">
        <f>IFERROR(VLOOKUP(C1058,DATA!A:I,7,0),"")</f>
        <v>86168.2</v>
      </c>
    </row>
    <row r="1060" spans="1:9">
      <c r="A1060">
        <v>1058</v>
      </c>
      <c r="B1060" s="4">
        <v>44547</v>
      </c>
      <c r="C1060" t="s">
        <v>44</v>
      </c>
      <c r="E1060" t="s">
        <v>113</v>
      </c>
      <c r="F1060" s="45" t="s">
        <v>1037</v>
      </c>
      <c r="H1060" s="42">
        <v>879.58</v>
      </c>
      <c r="I1060" s="7">
        <f>IFERROR(VLOOKUP(C1059,DATA!A:I,7,0),"")</f>
        <v>19419</v>
      </c>
    </row>
    <row r="1061" spans="1:9">
      <c r="A1061">
        <v>1059</v>
      </c>
      <c r="B1061" s="4">
        <v>44547</v>
      </c>
      <c r="C1061" t="s">
        <v>21</v>
      </c>
      <c r="E1061" t="s">
        <v>113</v>
      </c>
      <c r="F1061" s="45" t="s">
        <v>1048</v>
      </c>
      <c r="H1061" s="42">
        <v>194.46</v>
      </c>
      <c r="I1061" s="7">
        <f>IFERROR(VLOOKUP(C1060,DATA!A:I,7,0),"")</f>
        <v>53469.490000000005</v>
      </c>
    </row>
    <row r="1062" spans="1:9">
      <c r="A1062">
        <v>1060</v>
      </c>
      <c r="B1062" s="4">
        <v>44547</v>
      </c>
      <c r="C1062" t="s">
        <v>39</v>
      </c>
      <c r="E1062" t="s">
        <v>113</v>
      </c>
      <c r="F1062" s="45" t="s">
        <v>1049</v>
      </c>
      <c r="H1062" s="42">
        <v>33.4</v>
      </c>
      <c r="I1062" s="7">
        <f>IFERROR(VLOOKUP(C1061,DATA!A:I,7,0),"")</f>
        <v>86168.2</v>
      </c>
    </row>
    <row r="1063" spans="1:9">
      <c r="A1063">
        <v>1061</v>
      </c>
      <c r="B1063" s="4">
        <v>44547</v>
      </c>
      <c r="C1063" t="s">
        <v>41</v>
      </c>
      <c r="E1063" t="s">
        <v>113</v>
      </c>
      <c r="F1063" s="45" t="s">
        <v>1013</v>
      </c>
      <c r="H1063" s="42">
        <v>3120</v>
      </c>
      <c r="I1063" s="7">
        <f>IFERROR(VLOOKUP(C1062,DATA!A:I,7,0),"")</f>
        <v>9234.9599999999991</v>
      </c>
    </row>
    <row r="1064" spans="1:9">
      <c r="A1064">
        <v>1062</v>
      </c>
      <c r="B1064" s="4">
        <v>44547</v>
      </c>
      <c r="C1064" t="s">
        <v>69</v>
      </c>
      <c r="E1064" t="s">
        <v>113</v>
      </c>
      <c r="F1064" s="45" t="s">
        <v>887</v>
      </c>
      <c r="H1064" s="42">
        <v>17.16</v>
      </c>
      <c r="I1064" s="7">
        <f>IFERROR(VLOOKUP(C1063,DATA!A:I,7,0),"")</f>
        <v>43889.789999999994</v>
      </c>
    </row>
    <row r="1065" spans="1:9">
      <c r="A1065">
        <v>1063</v>
      </c>
      <c r="B1065" s="4">
        <v>44547</v>
      </c>
      <c r="C1065" t="s">
        <v>69</v>
      </c>
      <c r="E1065" t="s">
        <v>113</v>
      </c>
      <c r="F1065" s="45" t="s">
        <v>1050</v>
      </c>
      <c r="H1065" s="42">
        <v>191.8</v>
      </c>
      <c r="I1065" s="7">
        <f>IFERROR(VLOOKUP(C1064,DATA!A:I,7,0),"")</f>
        <v>10701.93</v>
      </c>
    </row>
    <row r="1066" spans="1:9">
      <c r="A1066">
        <v>1064</v>
      </c>
      <c r="B1066" s="4">
        <v>44547</v>
      </c>
      <c r="C1066" t="s">
        <v>69</v>
      </c>
      <c r="E1066" t="s">
        <v>113</v>
      </c>
      <c r="F1066" s="45" t="s">
        <v>425</v>
      </c>
      <c r="H1066" s="42">
        <v>120</v>
      </c>
      <c r="I1066" s="7">
        <f>IFERROR(VLOOKUP(C1065,DATA!A:I,7,0),"")</f>
        <v>10701.93</v>
      </c>
    </row>
    <row r="1067" spans="1:9">
      <c r="A1067">
        <v>1065</v>
      </c>
      <c r="B1067" s="4">
        <v>44547</v>
      </c>
      <c r="C1067" t="s">
        <v>21</v>
      </c>
      <c r="E1067" t="s">
        <v>113</v>
      </c>
      <c r="F1067" s="45" t="s">
        <v>1051</v>
      </c>
      <c r="H1067" s="42">
        <v>216</v>
      </c>
      <c r="I1067" s="7">
        <f>IFERROR(VLOOKUP(C1066,DATA!A:I,7,0),"")</f>
        <v>10701.93</v>
      </c>
    </row>
    <row r="1068" spans="1:9">
      <c r="A1068">
        <v>1066</v>
      </c>
      <c r="B1068" s="4">
        <v>44547</v>
      </c>
      <c r="C1068" t="s">
        <v>21</v>
      </c>
      <c r="E1068" t="s">
        <v>113</v>
      </c>
      <c r="F1068" s="45" t="s">
        <v>1052</v>
      </c>
      <c r="H1068" s="42">
        <v>35.200000000000003</v>
      </c>
      <c r="I1068" s="7">
        <f>IFERROR(VLOOKUP(C1067,DATA!A:I,7,0),"")</f>
        <v>86168.2</v>
      </c>
    </row>
    <row r="1069" spans="1:9">
      <c r="A1069">
        <v>1067</v>
      </c>
      <c r="B1069" s="4">
        <v>44547</v>
      </c>
      <c r="C1069" t="s">
        <v>21</v>
      </c>
      <c r="E1069" t="s">
        <v>113</v>
      </c>
      <c r="F1069" s="45" t="s">
        <v>1052</v>
      </c>
      <c r="H1069" s="42">
        <v>66.599999999999994</v>
      </c>
      <c r="I1069" s="7">
        <f>IFERROR(VLOOKUP(C1068,DATA!A:I,7,0),"")</f>
        <v>86168.2</v>
      </c>
    </row>
    <row r="1070" spans="1:9">
      <c r="A1070">
        <v>1068</v>
      </c>
      <c r="B1070" s="4">
        <v>44547</v>
      </c>
      <c r="C1070" t="s">
        <v>21</v>
      </c>
      <c r="E1070" t="s">
        <v>113</v>
      </c>
      <c r="F1070" s="45" t="s">
        <v>1053</v>
      </c>
      <c r="H1070" s="42">
        <v>3245.77</v>
      </c>
      <c r="I1070" s="7">
        <f>IFERROR(VLOOKUP(C1069,DATA!A:I,7,0),"")</f>
        <v>86168.2</v>
      </c>
    </row>
    <row r="1071" spans="1:9">
      <c r="A1071">
        <v>1069</v>
      </c>
      <c r="B1071" s="4">
        <v>44547</v>
      </c>
      <c r="C1071" t="s">
        <v>21</v>
      </c>
      <c r="E1071" t="s">
        <v>113</v>
      </c>
      <c r="F1071" s="45" t="s">
        <v>1054</v>
      </c>
      <c r="H1071" s="42">
        <v>522.05999999999995</v>
      </c>
      <c r="I1071" s="7">
        <f>IFERROR(VLOOKUP(C1070,DATA!A:I,7,0),"")</f>
        <v>86168.2</v>
      </c>
    </row>
    <row r="1072" spans="1:9">
      <c r="A1072">
        <v>1070</v>
      </c>
      <c r="B1072" s="4">
        <v>44547</v>
      </c>
      <c r="C1072" t="s">
        <v>69</v>
      </c>
      <c r="E1072" t="s">
        <v>113</v>
      </c>
      <c r="F1072" s="45" t="s">
        <v>887</v>
      </c>
      <c r="H1072" s="42">
        <v>87.03</v>
      </c>
      <c r="I1072" s="7">
        <f>IFERROR(VLOOKUP(C1071,DATA!A:I,7,0),"")</f>
        <v>86168.2</v>
      </c>
    </row>
    <row r="1073" spans="1:9">
      <c r="A1073">
        <v>1071</v>
      </c>
      <c r="B1073" s="4">
        <v>44547</v>
      </c>
      <c r="C1073" t="s">
        <v>21</v>
      </c>
      <c r="E1073" t="s">
        <v>113</v>
      </c>
      <c r="F1073" s="45" t="s">
        <v>1055</v>
      </c>
      <c r="H1073" s="42">
        <v>244</v>
      </c>
      <c r="I1073" s="7">
        <f>IFERROR(VLOOKUP(C1072,DATA!A:I,7,0),"")</f>
        <v>10701.93</v>
      </c>
    </row>
    <row r="1074" spans="1:9">
      <c r="A1074">
        <v>1072</v>
      </c>
      <c r="B1074" s="4">
        <v>44547</v>
      </c>
      <c r="C1074" t="s">
        <v>21</v>
      </c>
      <c r="E1074" t="s">
        <v>113</v>
      </c>
      <c r="F1074" s="45" t="s">
        <v>1054</v>
      </c>
      <c r="H1074" s="42">
        <v>407.48</v>
      </c>
      <c r="I1074" s="7">
        <f>IFERROR(VLOOKUP(C1073,DATA!A:I,7,0),"")</f>
        <v>86168.2</v>
      </c>
    </row>
    <row r="1075" spans="1:9">
      <c r="A1075">
        <v>1073</v>
      </c>
      <c r="B1075" s="4">
        <v>44547</v>
      </c>
      <c r="C1075" t="s">
        <v>21</v>
      </c>
      <c r="E1075" t="s">
        <v>113</v>
      </c>
      <c r="F1075" s="45" t="s">
        <v>425</v>
      </c>
      <c r="H1075" s="42">
        <v>50</v>
      </c>
      <c r="I1075" s="7">
        <f>IFERROR(VLOOKUP(C1074,DATA!A:I,7,0),"")</f>
        <v>86168.2</v>
      </c>
    </row>
    <row r="1076" spans="1:9">
      <c r="A1076">
        <v>1074</v>
      </c>
      <c r="B1076" s="4">
        <v>44547</v>
      </c>
      <c r="C1076" t="s">
        <v>69</v>
      </c>
      <c r="E1076" t="s">
        <v>113</v>
      </c>
      <c r="F1076" s="45" t="s">
        <v>1014</v>
      </c>
      <c r="H1076" s="42">
        <v>494.94</v>
      </c>
      <c r="I1076" s="7">
        <f>IFERROR(VLOOKUP(C1075,DATA!A:I,7,0),"")</f>
        <v>86168.2</v>
      </c>
    </row>
    <row r="1077" spans="1:9">
      <c r="A1077">
        <v>1075</v>
      </c>
      <c r="B1077" s="4">
        <v>44547</v>
      </c>
      <c r="C1077" t="s">
        <v>39</v>
      </c>
      <c r="E1077" t="s">
        <v>113</v>
      </c>
      <c r="F1077" s="45" t="s">
        <v>1056</v>
      </c>
      <c r="H1077" s="42">
        <v>224.8</v>
      </c>
      <c r="I1077" s="7">
        <f>IFERROR(VLOOKUP(C1076,DATA!A:I,7,0),"")</f>
        <v>10701.93</v>
      </c>
    </row>
    <row r="1078" spans="1:9">
      <c r="A1078">
        <v>1076</v>
      </c>
      <c r="B1078" s="4">
        <v>44547</v>
      </c>
      <c r="C1078" t="s">
        <v>21</v>
      </c>
      <c r="E1078" t="s">
        <v>113</v>
      </c>
      <c r="F1078" s="45" t="s">
        <v>1054</v>
      </c>
      <c r="H1078" s="42">
        <v>522.05999999999995</v>
      </c>
      <c r="I1078" s="7">
        <f>IFERROR(VLOOKUP(C1077,DATA!A:I,7,0),"")</f>
        <v>9234.9599999999991</v>
      </c>
    </row>
    <row r="1079" spans="1:9">
      <c r="A1079">
        <v>1077</v>
      </c>
      <c r="B1079" s="4">
        <v>44547</v>
      </c>
      <c r="C1079" t="s">
        <v>21</v>
      </c>
      <c r="E1079" t="s">
        <v>113</v>
      </c>
      <c r="F1079" s="45" t="s">
        <v>1052</v>
      </c>
      <c r="H1079" s="42">
        <v>60</v>
      </c>
      <c r="I1079" s="7">
        <f>IFERROR(VLOOKUP(C1078,DATA!A:I,7,0),"")</f>
        <v>86168.2</v>
      </c>
    </row>
    <row r="1080" spans="1:9">
      <c r="A1080">
        <v>1078</v>
      </c>
      <c r="B1080" s="4">
        <v>44547</v>
      </c>
      <c r="C1080" t="s">
        <v>69</v>
      </c>
      <c r="E1080" t="s">
        <v>113</v>
      </c>
      <c r="F1080" s="45" t="s">
        <v>888</v>
      </c>
      <c r="H1080" s="42">
        <v>291</v>
      </c>
      <c r="I1080" s="7">
        <f>IFERROR(VLOOKUP(C1079,DATA!A:I,7,0),"")</f>
        <v>86168.2</v>
      </c>
    </row>
    <row r="1081" spans="1:9">
      <c r="A1081">
        <v>1079</v>
      </c>
      <c r="B1081" s="4">
        <v>44547</v>
      </c>
      <c r="C1081" t="s">
        <v>124</v>
      </c>
      <c r="E1081" t="s">
        <v>109</v>
      </c>
      <c r="F1081" s="45" t="s">
        <v>994</v>
      </c>
      <c r="H1081" s="42">
        <v>4710</v>
      </c>
      <c r="I1081" s="7">
        <f>IFERROR(VLOOKUP(C1080,DATA!A:I,7,0),"")</f>
        <v>10701.93</v>
      </c>
    </row>
    <row r="1082" spans="1:9">
      <c r="A1082">
        <v>1080</v>
      </c>
      <c r="B1082" s="4">
        <v>44547</v>
      </c>
      <c r="C1082" t="s">
        <v>21</v>
      </c>
      <c r="E1082" t="s">
        <v>113</v>
      </c>
      <c r="F1082" s="45" t="s">
        <v>394</v>
      </c>
      <c r="H1082" s="42">
        <v>58.98</v>
      </c>
      <c r="I1082" s="7">
        <f>IFERROR(VLOOKUP(C1081,DATA!A:I,7,0),"")</f>
        <v>33480.06</v>
      </c>
    </row>
    <row r="1083" spans="1:9">
      <c r="A1083">
        <v>1081</v>
      </c>
      <c r="B1083" s="4">
        <v>44547</v>
      </c>
      <c r="C1083" t="s">
        <v>39</v>
      </c>
      <c r="E1083" t="s">
        <v>113</v>
      </c>
      <c r="F1083" s="45" t="s">
        <v>992</v>
      </c>
      <c r="H1083" s="42">
        <v>2480</v>
      </c>
      <c r="I1083" s="7">
        <f>IFERROR(VLOOKUP(C1082,DATA!A:I,7,0),"")</f>
        <v>86168.2</v>
      </c>
    </row>
    <row r="1084" spans="1:9">
      <c r="A1084">
        <v>1082</v>
      </c>
      <c r="B1084" s="4">
        <v>44547</v>
      </c>
      <c r="C1084" t="s">
        <v>73</v>
      </c>
      <c r="E1084" t="s">
        <v>113</v>
      </c>
      <c r="F1084" s="45" t="s">
        <v>1057</v>
      </c>
      <c r="H1084" s="42"/>
      <c r="I1084" s="7">
        <f>IFERROR(VLOOKUP(C1083,DATA!A:I,7,0),"")</f>
        <v>9234.9599999999991</v>
      </c>
    </row>
    <row r="1085" spans="1:9">
      <c r="A1085">
        <v>1083</v>
      </c>
      <c r="B1085" s="4">
        <v>44547</v>
      </c>
      <c r="C1085" t="s">
        <v>21</v>
      </c>
      <c r="E1085" t="s">
        <v>113</v>
      </c>
      <c r="F1085" s="45" t="s">
        <v>393</v>
      </c>
      <c r="H1085" s="42">
        <v>313.60000000000002</v>
      </c>
      <c r="I1085" s="7">
        <f>IFERROR(VLOOKUP(C1084,DATA!A:I,7,0),"")</f>
        <v>55007.87</v>
      </c>
    </row>
    <row r="1086" spans="1:9">
      <c r="A1086">
        <v>1084</v>
      </c>
      <c r="B1086" s="4">
        <v>44547</v>
      </c>
      <c r="C1086" t="s">
        <v>21</v>
      </c>
      <c r="E1086" t="s">
        <v>113</v>
      </c>
      <c r="F1086" s="45" t="s">
        <v>987</v>
      </c>
      <c r="H1086" s="42">
        <v>2033.93</v>
      </c>
      <c r="I1086" s="7">
        <f>IFERROR(VLOOKUP(C1085,DATA!A:I,7,0),"")</f>
        <v>86168.2</v>
      </c>
    </row>
    <row r="1087" spans="1:9">
      <c r="A1087">
        <v>1085</v>
      </c>
      <c r="B1087" s="4">
        <v>44547</v>
      </c>
      <c r="C1087" t="s">
        <v>40</v>
      </c>
      <c r="E1087" t="s">
        <v>113</v>
      </c>
      <c r="F1087" s="45" t="s">
        <v>891</v>
      </c>
      <c r="H1087" s="42">
        <v>470</v>
      </c>
      <c r="I1087" s="7">
        <f>IFERROR(VLOOKUP(C1086,DATA!A:I,7,0),"")</f>
        <v>86168.2</v>
      </c>
    </row>
    <row r="1088" spans="1:9">
      <c r="A1088">
        <v>1086</v>
      </c>
      <c r="B1088" s="4">
        <v>44547</v>
      </c>
      <c r="C1088" t="s">
        <v>23</v>
      </c>
      <c r="E1088" t="s">
        <v>113</v>
      </c>
      <c r="F1088" s="45" t="s">
        <v>1058</v>
      </c>
      <c r="H1088" s="42">
        <v>5863.33</v>
      </c>
      <c r="I1088" s="7">
        <f>IFERROR(VLOOKUP(C1087,DATA!A:I,7,0),"")</f>
        <v>36234.129999999997</v>
      </c>
    </row>
    <row r="1089" spans="1:9">
      <c r="A1089">
        <v>1087</v>
      </c>
      <c r="B1089" s="4">
        <v>44547</v>
      </c>
      <c r="C1089" t="s">
        <v>68</v>
      </c>
      <c r="E1089" t="s">
        <v>113</v>
      </c>
      <c r="F1089" s="45" t="s">
        <v>1059</v>
      </c>
      <c r="H1089" s="42">
        <v>331.3</v>
      </c>
      <c r="I1089" s="7">
        <f>IFERROR(VLOOKUP(C1088,DATA!A:I,7,0),"")</f>
        <v>27349.24</v>
      </c>
    </row>
    <row r="1090" spans="1:9">
      <c r="A1090">
        <v>1088</v>
      </c>
      <c r="B1090" s="4">
        <v>44547</v>
      </c>
      <c r="C1090" t="s">
        <v>23</v>
      </c>
      <c r="E1090" t="s">
        <v>113</v>
      </c>
      <c r="F1090" s="45" t="s">
        <v>1060</v>
      </c>
      <c r="H1090" s="42">
        <v>4171.47</v>
      </c>
      <c r="I1090" s="7">
        <f>IFERROR(VLOOKUP(C1089,DATA!A:I,7,0),"")</f>
        <v>45263.930000000008</v>
      </c>
    </row>
    <row r="1091" spans="1:9">
      <c r="A1091">
        <v>1089</v>
      </c>
      <c r="B1091" s="4">
        <v>44547</v>
      </c>
      <c r="C1091" t="s">
        <v>73</v>
      </c>
      <c r="E1091" t="s">
        <v>113</v>
      </c>
      <c r="F1091" s="45" t="s">
        <v>1061</v>
      </c>
      <c r="H1091" s="42">
        <v>2580</v>
      </c>
      <c r="I1091" s="7">
        <f>IFERROR(VLOOKUP(C1090,DATA!A:I,7,0),"")</f>
        <v>27349.24</v>
      </c>
    </row>
    <row r="1092" spans="1:9">
      <c r="A1092">
        <v>1090</v>
      </c>
      <c r="B1092" s="4">
        <v>44547</v>
      </c>
      <c r="C1092" t="s">
        <v>21</v>
      </c>
      <c r="E1092" t="s">
        <v>113</v>
      </c>
      <c r="F1092" s="45" t="s">
        <v>1062</v>
      </c>
      <c r="H1092" s="42">
        <v>35.200000000000003</v>
      </c>
      <c r="I1092" s="7">
        <f>IFERROR(VLOOKUP(C1091,DATA!A:I,7,0),"")</f>
        <v>55007.87</v>
      </c>
    </row>
    <row r="1093" spans="1:9">
      <c r="A1093">
        <v>1091</v>
      </c>
      <c r="B1093" s="4">
        <v>44547</v>
      </c>
      <c r="C1093" t="s">
        <v>21</v>
      </c>
      <c r="E1093" t="s">
        <v>113</v>
      </c>
      <c r="F1093" s="45" t="s">
        <v>425</v>
      </c>
      <c r="H1093" s="42">
        <v>192</v>
      </c>
      <c r="I1093" s="7">
        <f>IFERROR(VLOOKUP(C1092,DATA!A:I,7,0),"")</f>
        <v>86168.2</v>
      </c>
    </row>
    <row r="1094" spans="1:9">
      <c r="A1094">
        <v>1092</v>
      </c>
      <c r="B1094" s="4">
        <v>44547</v>
      </c>
      <c r="C1094" t="s">
        <v>21</v>
      </c>
      <c r="E1094" t="s">
        <v>113</v>
      </c>
      <c r="F1094" s="45" t="s">
        <v>1063</v>
      </c>
      <c r="H1094" s="42">
        <v>594.16</v>
      </c>
      <c r="I1094" s="7">
        <f>IFERROR(VLOOKUP(C1093,DATA!A:I,7,0),"")</f>
        <v>86168.2</v>
      </c>
    </row>
    <row r="1095" spans="1:9">
      <c r="A1095">
        <v>1093</v>
      </c>
      <c r="B1095" s="4">
        <v>44547</v>
      </c>
      <c r="C1095" t="s">
        <v>23</v>
      </c>
      <c r="E1095" t="s">
        <v>113</v>
      </c>
      <c r="F1095" s="45" t="s">
        <v>1064</v>
      </c>
      <c r="H1095" s="42">
        <v>1634.72</v>
      </c>
      <c r="I1095" s="7">
        <f>IFERROR(VLOOKUP(C1094,DATA!A:I,7,0),"")</f>
        <v>86168.2</v>
      </c>
    </row>
    <row r="1096" spans="1:9">
      <c r="A1096">
        <v>1094</v>
      </c>
      <c r="B1096" s="4">
        <v>44547</v>
      </c>
      <c r="C1096" t="s">
        <v>21</v>
      </c>
      <c r="E1096" t="s">
        <v>113</v>
      </c>
      <c r="F1096" s="45" t="s">
        <v>1065</v>
      </c>
      <c r="H1096" s="42">
        <v>1284.44</v>
      </c>
      <c r="I1096" s="7">
        <f>IFERROR(VLOOKUP(C1095,DATA!A:I,7,0),"")</f>
        <v>27349.24</v>
      </c>
    </row>
    <row r="1097" spans="1:9">
      <c r="A1097">
        <v>1095</v>
      </c>
      <c r="B1097" s="4">
        <v>44547</v>
      </c>
      <c r="C1097" t="s">
        <v>44</v>
      </c>
      <c r="E1097" t="s">
        <v>113</v>
      </c>
      <c r="F1097" s="45" t="s">
        <v>1066</v>
      </c>
      <c r="H1097" s="42">
        <v>5683.12</v>
      </c>
      <c r="I1097" s="7">
        <f>IFERROR(VLOOKUP(C1096,DATA!A:I,7,0),"")</f>
        <v>86168.2</v>
      </c>
    </row>
    <row r="1098" spans="1:9">
      <c r="A1098">
        <v>1096</v>
      </c>
      <c r="B1098" s="4">
        <v>44547</v>
      </c>
      <c r="C1098" t="s">
        <v>21</v>
      </c>
      <c r="E1098" t="s">
        <v>113</v>
      </c>
      <c r="F1098" s="45" t="s">
        <v>386</v>
      </c>
      <c r="H1098" s="42">
        <v>103.08</v>
      </c>
      <c r="I1098" s="7">
        <f>IFERROR(VLOOKUP(C1097,DATA!A:I,7,0),"")</f>
        <v>53469.490000000005</v>
      </c>
    </row>
    <row r="1099" spans="1:9">
      <c r="A1099">
        <v>1097</v>
      </c>
      <c r="B1099" s="4">
        <v>44547</v>
      </c>
      <c r="C1099" t="s">
        <v>228</v>
      </c>
      <c r="E1099" t="s">
        <v>109</v>
      </c>
      <c r="F1099" s="45" t="s">
        <v>1002</v>
      </c>
      <c r="H1099" s="42">
        <v>440</v>
      </c>
      <c r="I1099" s="7">
        <f>IFERROR(VLOOKUP(C1098,DATA!A:I,7,0),"")</f>
        <v>86168.2</v>
      </c>
    </row>
    <row r="1100" spans="1:9">
      <c r="A1100">
        <v>1098</v>
      </c>
      <c r="B1100" s="4">
        <v>44547</v>
      </c>
      <c r="C1100" t="s">
        <v>36</v>
      </c>
      <c r="E1100" t="s">
        <v>113</v>
      </c>
      <c r="F1100" s="45" t="s">
        <v>929</v>
      </c>
      <c r="H1100" s="42">
        <v>65.73</v>
      </c>
      <c r="I1100" s="7">
        <f>IFERROR(VLOOKUP(C1099,DATA!A:I,7,0),"")</f>
        <v>23249.339999999997</v>
      </c>
    </row>
    <row r="1101" spans="1:9">
      <c r="A1101">
        <v>1099</v>
      </c>
      <c r="B1101" s="4">
        <v>44547</v>
      </c>
      <c r="C1101" t="s">
        <v>20</v>
      </c>
      <c r="E1101" t="s">
        <v>113</v>
      </c>
      <c r="F1101" s="45" t="s">
        <v>1067</v>
      </c>
      <c r="H1101" s="42">
        <v>2400</v>
      </c>
      <c r="I1101" s="7">
        <f>IFERROR(VLOOKUP(C1100,DATA!A:I,7,0),"")</f>
        <v>95073.530000000013</v>
      </c>
    </row>
    <row r="1102" spans="1:9">
      <c r="A1102">
        <v>1100</v>
      </c>
      <c r="B1102" s="4">
        <v>44547</v>
      </c>
      <c r="C1102" t="s">
        <v>45</v>
      </c>
      <c r="E1102" t="s">
        <v>113</v>
      </c>
      <c r="F1102" s="45" t="s">
        <v>1068</v>
      </c>
      <c r="H1102" s="42">
        <v>1050</v>
      </c>
      <c r="I1102" s="7">
        <f>IFERROR(VLOOKUP(C1101,DATA!A:I,7,0),"")</f>
        <v>35587.089999999997</v>
      </c>
    </row>
    <row r="1103" spans="1:9">
      <c r="A1103">
        <v>1101</v>
      </c>
      <c r="B1103" s="4">
        <v>44547</v>
      </c>
      <c r="C1103" t="s">
        <v>51</v>
      </c>
      <c r="E1103" t="s">
        <v>113</v>
      </c>
      <c r="F1103" s="45" t="s">
        <v>1069</v>
      </c>
      <c r="H1103" s="42">
        <v>672</v>
      </c>
      <c r="I1103" s="7">
        <f>IFERROR(VLOOKUP(C1102,DATA!A:I,7,0),"")</f>
        <v>7506.32</v>
      </c>
    </row>
    <row r="1104" spans="1:9">
      <c r="A1104">
        <v>1102</v>
      </c>
      <c r="B1104" s="4">
        <v>44547</v>
      </c>
      <c r="C1104" t="s">
        <v>15</v>
      </c>
      <c r="E1104" t="s">
        <v>113</v>
      </c>
      <c r="F1104" s="45" t="s">
        <v>393</v>
      </c>
      <c r="H1104" s="42">
        <v>3360</v>
      </c>
      <c r="I1104" s="7">
        <f>IFERROR(VLOOKUP(C1103,DATA!A:I,7,0),"")</f>
        <v>52473.98</v>
      </c>
    </row>
    <row r="1105" spans="1:9">
      <c r="A1105">
        <v>1103</v>
      </c>
      <c r="B1105" s="4">
        <v>44547</v>
      </c>
      <c r="C1105" t="s">
        <v>36</v>
      </c>
      <c r="E1105" t="s">
        <v>113</v>
      </c>
      <c r="F1105" s="45" t="s">
        <v>1070</v>
      </c>
      <c r="H1105" s="42">
        <v>380</v>
      </c>
      <c r="I1105" s="7">
        <f>IFERROR(VLOOKUP(C1104,DATA!A:I,7,0),"")</f>
        <v>19176.560000000001</v>
      </c>
    </row>
    <row r="1106" spans="1:9">
      <c r="A1106">
        <v>1104</v>
      </c>
      <c r="B1106" s="4">
        <v>44547</v>
      </c>
      <c r="C1106" t="s">
        <v>36</v>
      </c>
      <c r="E1106" t="s">
        <v>113</v>
      </c>
      <c r="F1106" s="45" t="s">
        <v>941</v>
      </c>
      <c r="H1106" s="42">
        <v>449</v>
      </c>
      <c r="I1106" s="7">
        <f>IFERROR(VLOOKUP(C1105,DATA!A:I,7,0),"")</f>
        <v>95073.530000000013</v>
      </c>
    </row>
    <row r="1107" spans="1:9">
      <c r="A1107">
        <v>1105</v>
      </c>
      <c r="B1107" s="4">
        <v>44547</v>
      </c>
      <c r="C1107" t="s">
        <v>36</v>
      </c>
      <c r="E1107" t="s">
        <v>113</v>
      </c>
      <c r="F1107" s="45" t="s">
        <v>1071</v>
      </c>
      <c r="H1107" s="42">
        <v>495.41</v>
      </c>
      <c r="I1107" s="7">
        <f>IFERROR(VLOOKUP(C1106,DATA!A:I,7,0),"")</f>
        <v>95073.530000000013</v>
      </c>
    </row>
    <row r="1108" spans="1:9">
      <c r="A1108">
        <v>1106</v>
      </c>
      <c r="B1108" s="4">
        <v>44547</v>
      </c>
      <c r="C1108" t="s">
        <v>20</v>
      </c>
      <c r="E1108" t="s">
        <v>113</v>
      </c>
      <c r="F1108" s="45" t="s">
        <v>1018</v>
      </c>
      <c r="H1108" s="42">
        <v>148.59</v>
      </c>
      <c r="I1108" s="7">
        <f>IFERROR(VLOOKUP(C1107,DATA!A:I,7,0),"")</f>
        <v>95073.530000000013</v>
      </c>
    </row>
    <row r="1109" spans="1:9">
      <c r="A1109">
        <v>1107</v>
      </c>
      <c r="B1109" s="4">
        <v>44547</v>
      </c>
      <c r="C1109" t="s">
        <v>20</v>
      </c>
      <c r="E1109" t="s">
        <v>113</v>
      </c>
      <c r="F1109" s="45" t="s">
        <v>1072</v>
      </c>
      <c r="H1109" s="42">
        <v>3960</v>
      </c>
      <c r="I1109" s="7">
        <f>IFERROR(VLOOKUP(C1108,DATA!A:I,7,0),"")</f>
        <v>35587.089999999997</v>
      </c>
    </row>
    <row r="1110" spans="1:9">
      <c r="A1110">
        <v>1108</v>
      </c>
      <c r="B1110" s="4">
        <v>44547</v>
      </c>
      <c r="C1110" t="s">
        <v>61</v>
      </c>
      <c r="E1110" t="s">
        <v>113</v>
      </c>
      <c r="F1110" s="45" t="s">
        <v>1073</v>
      </c>
      <c r="H1110" s="42">
        <v>168</v>
      </c>
      <c r="I1110" s="7">
        <f>IFERROR(VLOOKUP(C1109,DATA!A:I,7,0),"")</f>
        <v>35587.089999999997</v>
      </c>
    </row>
    <row r="1111" spans="1:9">
      <c r="A1111">
        <v>1109</v>
      </c>
      <c r="B1111" s="4">
        <v>44547</v>
      </c>
      <c r="C1111" t="s">
        <v>61</v>
      </c>
      <c r="E1111" t="s">
        <v>113</v>
      </c>
      <c r="F1111" s="45" t="s">
        <v>401</v>
      </c>
      <c r="H1111" s="42">
        <v>200</v>
      </c>
      <c r="I1111" s="7">
        <f>IFERROR(VLOOKUP(C1110,DATA!A:I,7,0),"")</f>
        <v>34992.58</v>
      </c>
    </row>
    <row r="1112" spans="1:9">
      <c r="A1112">
        <v>1110</v>
      </c>
      <c r="B1112" s="4">
        <v>44547</v>
      </c>
      <c r="C1112" t="s">
        <v>61</v>
      </c>
      <c r="E1112" t="s">
        <v>113</v>
      </c>
      <c r="F1112" s="45" t="s">
        <v>1074</v>
      </c>
      <c r="H1112" s="42">
        <v>2520</v>
      </c>
      <c r="I1112" s="7">
        <f>IFERROR(VLOOKUP(C1111,DATA!A:I,7,0),"")</f>
        <v>34992.58</v>
      </c>
    </row>
    <row r="1113" spans="1:9">
      <c r="A1113">
        <v>1111</v>
      </c>
      <c r="B1113" s="4">
        <v>44547</v>
      </c>
      <c r="C1113" t="s">
        <v>35</v>
      </c>
      <c r="E1113" t="s">
        <v>113</v>
      </c>
      <c r="F1113" s="45" t="s">
        <v>889</v>
      </c>
      <c r="H1113" s="42">
        <v>750</v>
      </c>
      <c r="I1113" s="7">
        <f>IFERROR(VLOOKUP(C1112,DATA!A:I,7,0),"")</f>
        <v>34992.58</v>
      </c>
    </row>
    <row r="1114" spans="1:9">
      <c r="A1114">
        <v>1112</v>
      </c>
      <c r="B1114" s="4">
        <v>44547</v>
      </c>
      <c r="C1114" t="s">
        <v>73</v>
      </c>
      <c r="E1114" t="s">
        <v>113</v>
      </c>
      <c r="F1114" s="45" t="s">
        <v>1075</v>
      </c>
      <c r="H1114" s="42">
        <v>8151</v>
      </c>
      <c r="I1114" s="7">
        <f>IFERROR(VLOOKUP(C1113,DATA!A:I,7,0),"")</f>
        <v>15218.349999999999</v>
      </c>
    </row>
    <row r="1115" spans="1:9">
      <c r="A1115">
        <v>1113</v>
      </c>
      <c r="B1115" s="4">
        <v>44547</v>
      </c>
      <c r="C1115" t="s">
        <v>61</v>
      </c>
      <c r="E1115" t="s">
        <v>113</v>
      </c>
      <c r="F1115" s="45" t="s">
        <v>1076</v>
      </c>
      <c r="H1115" s="42">
        <v>301</v>
      </c>
      <c r="I1115" s="7">
        <f>IFERROR(VLOOKUP(C1114,DATA!A:I,7,0),"")</f>
        <v>55007.87</v>
      </c>
    </row>
    <row r="1116" spans="1:9">
      <c r="A1116">
        <v>1114</v>
      </c>
      <c r="B1116" s="4">
        <v>44547</v>
      </c>
      <c r="C1116" t="s">
        <v>36</v>
      </c>
      <c r="E1116" t="s">
        <v>113</v>
      </c>
      <c r="F1116" s="45" t="s">
        <v>425</v>
      </c>
      <c r="H1116" s="42">
        <v>1559.4</v>
      </c>
      <c r="I1116" s="7">
        <f>IFERROR(VLOOKUP(C1115,DATA!A:I,7,0),"")</f>
        <v>34992.58</v>
      </c>
    </row>
    <row r="1117" spans="1:9">
      <c r="A1117">
        <v>1115</v>
      </c>
      <c r="B1117" s="4">
        <v>44547</v>
      </c>
      <c r="C1117" t="s">
        <v>36</v>
      </c>
      <c r="E1117" t="s">
        <v>113</v>
      </c>
      <c r="F1117" s="45" t="s">
        <v>402</v>
      </c>
      <c r="H1117" s="42">
        <v>3772</v>
      </c>
      <c r="I1117" s="7">
        <f>IFERROR(VLOOKUP(C1116,DATA!A:I,7,0),"")</f>
        <v>95073.530000000013</v>
      </c>
    </row>
    <row r="1118" spans="1:9">
      <c r="A1118">
        <v>1116</v>
      </c>
      <c r="B1118" s="4">
        <v>44547</v>
      </c>
      <c r="C1118" t="s">
        <v>35</v>
      </c>
      <c r="E1118" t="s">
        <v>113</v>
      </c>
      <c r="F1118" s="45" t="s">
        <v>1077</v>
      </c>
      <c r="H1118" s="42">
        <v>150</v>
      </c>
      <c r="I1118" s="7">
        <f>IFERROR(VLOOKUP(C1117,DATA!A:I,7,0),"")</f>
        <v>95073.530000000013</v>
      </c>
    </row>
    <row r="1119" spans="1:9">
      <c r="A1119">
        <v>1117</v>
      </c>
      <c r="B1119" s="4">
        <v>44547</v>
      </c>
      <c r="C1119" t="s">
        <v>61</v>
      </c>
      <c r="E1119" t="s">
        <v>113</v>
      </c>
      <c r="F1119" s="45" t="s">
        <v>1078</v>
      </c>
      <c r="H1119" s="42">
        <v>2240</v>
      </c>
      <c r="I1119" s="7">
        <f>IFERROR(VLOOKUP(C1118,DATA!A:I,7,0),"")</f>
        <v>15218.349999999999</v>
      </c>
    </row>
    <row r="1120" spans="1:9">
      <c r="A1120">
        <v>1118</v>
      </c>
      <c r="B1120" s="4">
        <v>44547</v>
      </c>
      <c r="C1120" t="s">
        <v>119</v>
      </c>
      <c r="E1120" t="s">
        <v>113</v>
      </c>
      <c r="F1120" s="45" t="s">
        <v>1018</v>
      </c>
      <c r="H1120" s="42">
        <v>272.70999999999998</v>
      </c>
      <c r="I1120" s="7">
        <f>IFERROR(VLOOKUP(C1119,DATA!A:I,7,0),"")</f>
        <v>34992.58</v>
      </c>
    </row>
    <row r="1121" spans="1:9">
      <c r="A1121">
        <v>1119</v>
      </c>
      <c r="B1121" s="4">
        <v>44547</v>
      </c>
      <c r="C1121" t="s">
        <v>119</v>
      </c>
      <c r="E1121" t="s">
        <v>113</v>
      </c>
      <c r="F1121" s="45" t="s">
        <v>1014</v>
      </c>
      <c r="H1121" s="42">
        <v>254.83</v>
      </c>
      <c r="I1121" s="7">
        <f>IFERROR(VLOOKUP(C1120,DATA!A:I,7,0),"")</f>
        <v>5849.3700000000008</v>
      </c>
    </row>
    <row r="1122" spans="1:9">
      <c r="A1122">
        <v>1120</v>
      </c>
      <c r="B1122" s="4">
        <v>44547</v>
      </c>
      <c r="C1122" t="s">
        <v>61</v>
      </c>
      <c r="E1122" t="s">
        <v>113</v>
      </c>
      <c r="F1122" s="45" t="s">
        <v>1079</v>
      </c>
      <c r="H1122" s="42">
        <v>469.98</v>
      </c>
      <c r="I1122" s="7">
        <f>IFERROR(VLOOKUP(C1121,DATA!A:I,7,0),"")</f>
        <v>5849.3700000000008</v>
      </c>
    </row>
    <row r="1123" spans="1:9">
      <c r="A1123">
        <v>1121</v>
      </c>
      <c r="B1123" s="4">
        <v>44547</v>
      </c>
      <c r="C1123" t="s">
        <v>119</v>
      </c>
      <c r="E1123" t="s">
        <v>113</v>
      </c>
      <c r="F1123" s="45" t="s">
        <v>1080</v>
      </c>
      <c r="H1123" s="42">
        <v>374.28</v>
      </c>
      <c r="I1123" s="7">
        <f>IFERROR(VLOOKUP(C1122,DATA!A:I,7,0),"")</f>
        <v>34992.58</v>
      </c>
    </row>
    <row r="1124" spans="1:9">
      <c r="A1124">
        <v>1122</v>
      </c>
      <c r="B1124" s="4">
        <v>44547</v>
      </c>
      <c r="C1124" t="s">
        <v>41</v>
      </c>
      <c r="E1124" t="s">
        <v>113</v>
      </c>
      <c r="F1124" s="45" t="s">
        <v>1081</v>
      </c>
      <c r="H1124" s="42">
        <v>118.8</v>
      </c>
      <c r="I1124" s="7">
        <f>IFERROR(VLOOKUP(C1123,DATA!A:I,7,0),"")</f>
        <v>5849.3700000000008</v>
      </c>
    </row>
    <row r="1125" spans="1:9">
      <c r="A1125">
        <v>1123</v>
      </c>
      <c r="B1125" s="4">
        <v>44547</v>
      </c>
      <c r="C1125" t="s">
        <v>54</v>
      </c>
      <c r="E1125" t="s">
        <v>113</v>
      </c>
      <c r="F1125" s="45" t="s">
        <v>1082</v>
      </c>
      <c r="H1125" s="42">
        <v>10904</v>
      </c>
      <c r="I1125" s="7">
        <f>IFERROR(VLOOKUP(C1124,DATA!A:I,7,0),"")</f>
        <v>43889.789999999994</v>
      </c>
    </row>
    <row r="1126" spans="1:9">
      <c r="A1126">
        <v>1124</v>
      </c>
      <c r="B1126" s="4">
        <v>44547</v>
      </c>
      <c r="C1126" t="s">
        <v>26</v>
      </c>
      <c r="E1126" t="s">
        <v>109</v>
      </c>
      <c r="F1126" s="45" t="s">
        <v>1083</v>
      </c>
      <c r="H1126" s="42">
        <v>25000</v>
      </c>
      <c r="I1126" s="7">
        <f>IFERROR(VLOOKUP(C1125,DATA!A:I,7,0),"")</f>
        <v>35960.380000000005</v>
      </c>
    </row>
    <row r="1127" spans="1:9">
      <c r="A1127">
        <v>1125</v>
      </c>
      <c r="B1127" s="4">
        <v>44547</v>
      </c>
      <c r="C1127" t="s">
        <v>41</v>
      </c>
      <c r="E1127" t="s">
        <v>113</v>
      </c>
      <c r="F1127" s="45" t="s">
        <v>402</v>
      </c>
      <c r="H1127" s="42">
        <v>5773</v>
      </c>
      <c r="I1127" s="7">
        <f>IFERROR(VLOOKUP(C1126,DATA!A:I,7,0),"")</f>
        <v>26708.7</v>
      </c>
    </row>
    <row r="1128" spans="1:9">
      <c r="A1128">
        <v>1126</v>
      </c>
      <c r="B1128" s="4">
        <v>44547</v>
      </c>
      <c r="C1128" t="s">
        <v>8</v>
      </c>
      <c r="E1128" t="s">
        <v>113</v>
      </c>
      <c r="F1128" s="45" t="s">
        <v>416</v>
      </c>
      <c r="H1128" s="42">
        <v>46.5</v>
      </c>
      <c r="I1128" s="7">
        <f>IFERROR(VLOOKUP(C1127,DATA!A:I,7,0),"")</f>
        <v>43889.789999999994</v>
      </c>
    </row>
    <row r="1129" spans="1:9">
      <c r="A1129">
        <v>1127</v>
      </c>
      <c r="B1129" s="4">
        <v>44547</v>
      </c>
      <c r="C1129" t="s">
        <v>119</v>
      </c>
      <c r="E1129" t="s">
        <v>113</v>
      </c>
      <c r="F1129" s="45" t="s">
        <v>924</v>
      </c>
      <c r="H1129" s="42">
        <v>251</v>
      </c>
      <c r="I1129" s="7">
        <f>IFERROR(VLOOKUP(C1128,DATA!A:I,7,0),"")</f>
        <v>67677.31</v>
      </c>
    </row>
    <row r="1130" spans="1:9">
      <c r="A1130">
        <v>1128</v>
      </c>
      <c r="B1130" s="4">
        <v>44547</v>
      </c>
      <c r="C1130" t="s">
        <v>8</v>
      </c>
      <c r="E1130" t="s">
        <v>113</v>
      </c>
      <c r="F1130" s="45" t="s">
        <v>889</v>
      </c>
      <c r="H1130" s="42">
        <v>300</v>
      </c>
      <c r="I1130" s="7">
        <f>IFERROR(VLOOKUP(C1129,DATA!A:I,7,0),"")</f>
        <v>5849.3700000000008</v>
      </c>
    </row>
    <row r="1131" spans="1:9">
      <c r="A1131">
        <v>1129</v>
      </c>
      <c r="B1131" s="4">
        <v>44547</v>
      </c>
      <c r="C1131" t="s">
        <v>50</v>
      </c>
      <c r="E1131" t="s">
        <v>113</v>
      </c>
      <c r="F1131" s="45" t="s">
        <v>1084</v>
      </c>
      <c r="H1131" s="42">
        <v>1197.4000000000001</v>
      </c>
      <c r="I1131" s="7">
        <f>IFERROR(VLOOKUP(C1130,DATA!A:I,7,0),"")</f>
        <v>67677.31</v>
      </c>
    </row>
    <row r="1132" spans="1:9">
      <c r="A1132">
        <v>1130</v>
      </c>
      <c r="B1132" s="4">
        <v>44547</v>
      </c>
      <c r="C1132" t="s">
        <v>51</v>
      </c>
      <c r="E1132" t="s">
        <v>113</v>
      </c>
      <c r="F1132" s="45" t="s">
        <v>1085</v>
      </c>
      <c r="H1132" s="42">
        <v>483.7</v>
      </c>
      <c r="I1132" s="7">
        <f>IFERROR(VLOOKUP(C1131,DATA!A:I,7,0),"")</f>
        <v>7889.97</v>
      </c>
    </row>
    <row r="1133" spans="1:9">
      <c r="A1133">
        <v>1131</v>
      </c>
      <c r="B1133" s="4">
        <v>44547</v>
      </c>
      <c r="C1133" t="s">
        <v>44</v>
      </c>
      <c r="E1133" t="s">
        <v>113</v>
      </c>
      <c r="F1133" s="45" t="s">
        <v>1038</v>
      </c>
      <c r="H1133" s="42">
        <v>118.56</v>
      </c>
      <c r="I1133" s="7">
        <f>IFERROR(VLOOKUP(C1132,DATA!A:I,7,0),"")</f>
        <v>52473.98</v>
      </c>
    </row>
    <row r="1134" spans="1:9">
      <c r="A1134">
        <v>1132</v>
      </c>
      <c r="B1134" s="4">
        <v>44547</v>
      </c>
      <c r="C1134" t="s">
        <v>61</v>
      </c>
      <c r="E1134" t="s">
        <v>113</v>
      </c>
      <c r="F1134" s="45" t="s">
        <v>951</v>
      </c>
      <c r="H1134" s="42">
        <v>159.28</v>
      </c>
      <c r="I1134" s="7">
        <f>IFERROR(VLOOKUP(C1133,DATA!A:I,7,0),"")</f>
        <v>53469.490000000005</v>
      </c>
    </row>
    <row r="1135" spans="1:9">
      <c r="A1135">
        <v>1133</v>
      </c>
      <c r="B1135" s="4">
        <v>44547</v>
      </c>
      <c r="C1135" t="s">
        <v>20</v>
      </c>
      <c r="E1135" t="s">
        <v>113</v>
      </c>
      <c r="F1135" s="45" t="s">
        <v>395</v>
      </c>
      <c r="H1135" s="42">
        <v>467.84</v>
      </c>
      <c r="I1135" s="7">
        <f>IFERROR(VLOOKUP(C1134,DATA!A:I,7,0),"")</f>
        <v>34992.58</v>
      </c>
    </row>
    <row r="1136" spans="1:9">
      <c r="A1136">
        <v>1134</v>
      </c>
      <c r="B1136" s="4">
        <v>44547</v>
      </c>
      <c r="C1136" t="s">
        <v>50</v>
      </c>
      <c r="E1136" t="s">
        <v>113</v>
      </c>
      <c r="F1136" s="45" t="s">
        <v>1037</v>
      </c>
      <c r="H1136" s="42">
        <v>77.83</v>
      </c>
      <c r="I1136" s="7">
        <f>IFERROR(VLOOKUP(C1135,DATA!A:I,7,0),"")</f>
        <v>35587.089999999997</v>
      </c>
    </row>
    <row r="1137" spans="1:9">
      <c r="A1137">
        <v>1135</v>
      </c>
      <c r="B1137" s="4">
        <v>44547</v>
      </c>
      <c r="C1137" t="s">
        <v>41</v>
      </c>
      <c r="E1137" t="s">
        <v>113</v>
      </c>
      <c r="F1137" s="45" t="s">
        <v>1086</v>
      </c>
      <c r="H1137" s="42">
        <v>677.25</v>
      </c>
      <c r="I1137" s="7">
        <f>IFERROR(VLOOKUP(C1136,DATA!A:I,7,0),"")</f>
        <v>7889.97</v>
      </c>
    </row>
    <row r="1138" spans="1:9">
      <c r="A1138">
        <v>1136</v>
      </c>
      <c r="B1138" s="4">
        <v>44547</v>
      </c>
      <c r="C1138" t="s">
        <v>36</v>
      </c>
      <c r="E1138" t="s">
        <v>113</v>
      </c>
      <c r="F1138" s="45" t="s">
        <v>402</v>
      </c>
      <c r="H1138" s="42">
        <v>2832</v>
      </c>
      <c r="I1138" s="7">
        <f>IFERROR(VLOOKUP(C1137,DATA!A:I,7,0),"")</f>
        <v>43889.789999999994</v>
      </c>
    </row>
    <row r="1139" spans="1:9">
      <c r="A1139">
        <v>1137</v>
      </c>
      <c r="B1139" s="4">
        <v>44547</v>
      </c>
      <c r="C1139" t="s">
        <v>36</v>
      </c>
      <c r="E1139" t="s">
        <v>113</v>
      </c>
      <c r="F1139" s="45" t="s">
        <v>1087</v>
      </c>
      <c r="H1139" s="42">
        <v>95.4</v>
      </c>
      <c r="I1139" s="7">
        <f>IFERROR(VLOOKUP(C1138,DATA!A:I,7,0),"")</f>
        <v>95073.530000000013</v>
      </c>
    </row>
    <row r="1140" spans="1:9">
      <c r="A1140">
        <v>1138</v>
      </c>
      <c r="B1140" s="4">
        <v>44547</v>
      </c>
      <c r="C1140" t="s">
        <v>36</v>
      </c>
      <c r="E1140" t="s">
        <v>113</v>
      </c>
      <c r="F1140" s="45" t="s">
        <v>1088</v>
      </c>
      <c r="H1140" s="42">
        <v>239.6</v>
      </c>
      <c r="I1140" s="7">
        <f>IFERROR(VLOOKUP(C1139,DATA!A:I,7,0),"")</f>
        <v>95073.530000000013</v>
      </c>
    </row>
    <row r="1141" spans="1:9">
      <c r="A1141">
        <v>1139</v>
      </c>
      <c r="B1141" s="4">
        <v>44547</v>
      </c>
      <c r="C1141" t="s">
        <v>61</v>
      </c>
      <c r="E1141" t="s">
        <v>113</v>
      </c>
      <c r="F1141" s="45" t="s">
        <v>928</v>
      </c>
      <c r="H1141" s="42">
        <v>1341.13</v>
      </c>
      <c r="I1141" s="7">
        <f>IFERROR(VLOOKUP(C1140,DATA!A:I,7,0),"")</f>
        <v>95073.530000000013</v>
      </c>
    </row>
    <row r="1142" spans="1:9">
      <c r="A1142">
        <v>1140</v>
      </c>
      <c r="B1142" s="4">
        <v>44547</v>
      </c>
      <c r="C1142" t="s">
        <v>61</v>
      </c>
      <c r="E1142" t="s">
        <v>113</v>
      </c>
      <c r="F1142" s="45" t="s">
        <v>1089</v>
      </c>
      <c r="H1142" s="42">
        <v>332</v>
      </c>
      <c r="I1142" s="7">
        <f>IFERROR(VLOOKUP(C1141,DATA!A:I,7,0),"")</f>
        <v>34992.58</v>
      </c>
    </row>
    <row r="1143" spans="1:9">
      <c r="A1143">
        <v>1141</v>
      </c>
      <c r="B1143" s="4">
        <v>44547</v>
      </c>
      <c r="C1143" t="s">
        <v>61</v>
      </c>
      <c r="E1143" t="s">
        <v>113</v>
      </c>
      <c r="F1143" s="45" t="s">
        <v>1090</v>
      </c>
      <c r="H1143" s="42">
        <v>1421</v>
      </c>
      <c r="I1143" s="7">
        <f>IFERROR(VLOOKUP(C1142,DATA!A:I,7,0),"")</f>
        <v>34992.58</v>
      </c>
    </row>
    <row r="1144" spans="1:9">
      <c r="A1144">
        <v>1142</v>
      </c>
      <c r="B1144" s="4">
        <v>44547</v>
      </c>
      <c r="C1144" t="s">
        <v>61</v>
      </c>
      <c r="E1144" t="s">
        <v>113</v>
      </c>
      <c r="F1144" s="45" t="s">
        <v>414</v>
      </c>
      <c r="H1144" s="42">
        <v>2473.38</v>
      </c>
      <c r="I1144" s="7">
        <f>IFERROR(VLOOKUP(C1143,DATA!A:I,7,0),"")</f>
        <v>34992.58</v>
      </c>
    </row>
    <row r="1145" spans="1:9">
      <c r="A1145">
        <v>1143</v>
      </c>
      <c r="B1145" s="4">
        <v>44547</v>
      </c>
      <c r="C1145" t="s">
        <v>51</v>
      </c>
      <c r="E1145" t="s">
        <v>113</v>
      </c>
      <c r="F1145" s="45" t="s">
        <v>1014</v>
      </c>
      <c r="H1145" s="42">
        <v>132.78</v>
      </c>
      <c r="I1145" s="7">
        <f>IFERROR(VLOOKUP(C1144,DATA!A:I,7,0),"")</f>
        <v>34992.58</v>
      </c>
    </row>
    <row r="1146" spans="1:9">
      <c r="A1146">
        <v>1144</v>
      </c>
      <c r="B1146" s="4">
        <v>44547</v>
      </c>
      <c r="C1146" t="s">
        <v>36</v>
      </c>
      <c r="E1146" t="s">
        <v>113</v>
      </c>
      <c r="F1146" s="45" t="s">
        <v>1088</v>
      </c>
      <c r="H1146" s="42">
        <v>278.95999999999998</v>
      </c>
      <c r="I1146" s="7">
        <f>IFERROR(VLOOKUP(C1145,DATA!A:I,7,0),"")</f>
        <v>52473.98</v>
      </c>
    </row>
    <row r="1147" spans="1:9">
      <c r="A1147">
        <v>1145</v>
      </c>
      <c r="B1147" s="4">
        <v>44547</v>
      </c>
      <c r="C1147" t="s">
        <v>36</v>
      </c>
      <c r="E1147" t="s">
        <v>113</v>
      </c>
      <c r="F1147" s="45" t="s">
        <v>1091</v>
      </c>
      <c r="H1147" s="42">
        <v>384</v>
      </c>
      <c r="I1147" s="7">
        <f>IFERROR(VLOOKUP(C1146,DATA!A:I,7,0),"")</f>
        <v>95073.530000000013</v>
      </c>
    </row>
    <row r="1148" spans="1:9">
      <c r="A1148">
        <v>1146</v>
      </c>
      <c r="B1148" s="4">
        <v>44547</v>
      </c>
      <c r="C1148" t="s">
        <v>36</v>
      </c>
      <c r="E1148" t="s">
        <v>113</v>
      </c>
      <c r="F1148" s="45" t="s">
        <v>402</v>
      </c>
      <c r="H1148" s="42">
        <v>2790</v>
      </c>
      <c r="I1148" s="7">
        <f>IFERROR(VLOOKUP(C1147,DATA!A:I,7,0),"")</f>
        <v>95073.530000000013</v>
      </c>
    </row>
    <row r="1149" spans="1:9">
      <c r="A1149">
        <v>1147</v>
      </c>
      <c r="B1149" s="4">
        <v>44547</v>
      </c>
      <c r="C1149" t="s">
        <v>61</v>
      </c>
      <c r="E1149" t="s">
        <v>113</v>
      </c>
      <c r="F1149" s="45" t="s">
        <v>974</v>
      </c>
      <c r="H1149" s="42">
        <v>430</v>
      </c>
      <c r="I1149" s="7">
        <f>IFERROR(VLOOKUP(C1148,DATA!A:I,7,0),"")</f>
        <v>95073.530000000013</v>
      </c>
    </row>
    <row r="1150" spans="1:9">
      <c r="A1150">
        <v>1148</v>
      </c>
      <c r="B1150" s="4">
        <v>44547</v>
      </c>
      <c r="C1150" t="s">
        <v>36</v>
      </c>
      <c r="E1150" t="s">
        <v>113</v>
      </c>
      <c r="F1150" s="45" t="s">
        <v>402</v>
      </c>
      <c r="H1150" s="42">
        <v>2045</v>
      </c>
      <c r="I1150" s="7">
        <f>IFERROR(VLOOKUP(C1149,DATA!A:I,7,0),"")</f>
        <v>34992.58</v>
      </c>
    </row>
    <row r="1151" spans="1:9">
      <c r="A1151">
        <v>1149</v>
      </c>
      <c r="B1151" s="4">
        <v>44547</v>
      </c>
      <c r="C1151" t="s">
        <v>36</v>
      </c>
      <c r="E1151" t="s">
        <v>113</v>
      </c>
      <c r="F1151" s="45" t="s">
        <v>982</v>
      </c>
      <c r="H1151" s="42">
        <v>12484.55</v>
      </c>
      <c r="I1151" s="7">
        <f>IFERROR(VLOOKUP(C1150,DATA!A:I,7,0),"")</f>
        <v>95073.530000000013</v>
      </c>
    </row>
    <row r="1152" spans="1:9">
      <c r="A1152">
        <v>1150</v>
      </c>
      <c r="B1152" s="4">
        <v>44547</v>
      </c>
      <c r="C1152" t="s">
        <v>23</v>
      </c>
      <c r="E1152" t="s">
        <v>113</v>
      </c>
      <c r="F1152" s="45" t="s">
        <v>1092</v>
      </c>
      <c r="H1152" s="42">
        <v>5175</v>
      </c>
      <c r="I1152" s="7">
        <f>IFERROR(VLOOKUP(C1151,DATA!A:I,7,0),"")</f>
        <v>95073.530000000013</v>
      </c>
    </row>
    <row r="1153" spans="1:9">
      <c r="A1153">
        <v>1151</v>
      </c>
      <c r="B1153" s="4">
        <v>44547</v>
      </c>
      <c r="C1153" t="s">
        <v>41</v>
      </c>
      <c r="E1153" t="s">
        <v>113</v>
      </c>
      <c r="F1153" s="45" t="s">
        <v>1037</v>
      </c>
      <c r="H1153" s="42">
        <v>40.9</v>
      </c>
      <c r="I1153" s="7">
        <f>IFERROR(VLOOKUP(C1152,DATA!A:I,7,0),"")</f>
        <v>27349.24</v>
      </c>
    </row>
    <row r="1154" spans="1:9">
      <c r="A1154">
        <v>1152</v>
      </c>
      <c r="B1154" s="4">
        <v>44547</v>
      </c>
      <c r="C1154" t="s">
        <v>35</v>
      </c>
      <c r="E1154" t="s">
        <v>113</v>
      </c>
      <c r="F1154" s="45" t="s">
        <v>951</v>
      </c>
      <c r="H1154" s="42">
        <v>1448</v>
      </c>
      <c r="I1154" s="7">
        <f>IFERROR(VLOOKUP(C1153,DATA!A:I,7,0),"")</f>
        <v>43889.789999999994</v>
      </c>
    </row>
    <row r="1155" spans="1:9">
      <c r="A1155">
        <v>1153</v>
      </c>
      <c r="B1155" s="4">
        <v>44547</v>
      </c>
      <c r="C1155" t="s">
        <v>21</v>
      </c>
      <c r="E1155" t="s">
        <v>113</v>
      </c>
      <c r="F1155" s="45" t="s">
        <v>1093</v>
      </c>
      <c r="H1155" s="42">
        <v>5231</v>
      </c>
      <c r="I1155" s="7">
        <f>IFERROR(VLOOKUP(C1154,DATA!A:I,7,0),"")</f>
        <v>15218.349999999999</v>
      </c>
    </row>
    <row r="1156" spans="1:9">
      <c r="A1156">
        <v>1154</v>
      </c>
      <c r="B1156" s="4">
        <v>44547</v>
      </c>
      <c r="C1156" t="s">
        <v>21</v>
      </c>
      <c r="E1156" t="s">
        <v>113</v>
      </c>
      <c r="F1156" s="45" t="s">
        <v>1094</v>
      </c>
      <c r="H1156" s="42">
        <v>250</v>
      </c>
      <c r="I1156" s="7">
        <f>IFERROR(VLOOKUP(C1155,DATA!A:I,7,0),"")</f>
        <v>86168.2</v>
      </c>
    </row>
    <row r="1157" spans="1:9">
      <c r="A1157">
        <v>1155</v>
      </c>
      <c r="B1157" s="4">
        <v>44547</v>
      </c>
      <c r="C1157" t="s">
        <v>21</v>
      </c>
      <c r="E1157" t="s">
        <v>113</v>
      </c>
      <c r="F1157" s="45" t="s">
        <v>1054</v>
      </c>
      <c r="H1157" s="42">
        <v>407.48</v>
      </c>
      <c r="I1157" s="7">
        <f>IFERROR(VLOOKUP(C1156,DATA!A:I,7,0),"")</f>
        <v>86168.2</v>
      </c>
    </row>
    <row r="1158" spans="1:9">
      <c r="A1158">
        <v>1156</v>
      </c>
      <c r="B1158" s="4">
        <v>44547</v>
      </c>
      <c r="C1158" t="s">
        <v>39</v>
      </c>
      <c r="E1158" t="s">
        <v>113</v>
      </c>
      <c r="F1158" s="45" t="s">
        <v>894</v>
      </c>
      <c r="H1158" s="42">
        <v>335</v>
      </c>
      <c r="I1158" s="7">
        <f>IFERROR(VLOOKUP(C1157,DATA!A:I,7,0),"")</f>
        <v>86168.2</v>
      </c>
    </row>
    <row r="1159" spans="1:9">
      <c r="A1159">
        <v>1157</v>
      </c>
      <c r="B1159" s="4">
        <v>44547</v>
      </c>
      <c r="C1159" t="s">
        <v>61</v>
      </c>
      <c r="E1159" t="s">
        <v>113</v>
      </c>
      <c r="F1159" s="45" t="s">
        <v>1095</v>
      </c>
      <c r="H1159" s="42">
        <v>396</v>
      </c>
      <c r="I1159" s="7">
        <f>IFERROR(VLOOKUP(C1158,DATA!A:I,7,0),"")</f>
        <v>9234.9599999999991</v>
      </c>
    </row>
    <row r="1160" spans="1:9">
      <c r="A1160">
        <v>1158</v>
      </c>
      <c r="B1160" s="4">
        <v>44547</v>
      </c>
      <c r="C1160" t="s">
        <v>61</v>
      </c>
      <c r="E1160" t="s">
        <v>113</v>
      </c>
      <c r="F1160" s="45" t="s">
        <v>400</v>
      </c>
      <c r="H1160" s="42">
        <v>192</v>
      </c>
      <c r="I1160" s="7">
        <f>IFERROR(VLOOKUP(C1159,DATA!A:I,7,0),"")</f>
        <v>34992.58</v>
      </c>
    </row>
    <row r="1161" spans="1:9">
      <c r="A1161">
        <v>1159</v>
      </c>
      <c r="B1161" s="4">
        <v>44547</v>
      </c>
      <c r="C1161" t="s">
        <v>40</v>
      </c>
      <c r="E1161" t="s">
        <v>113</v>
      </c>
      <c r="F1161" s="45" t="s">
        <v>1096</v>
      </c>
      <c r="H1161" s="42">
        <v>1840</v>
      </c>
      <c r="I1161" s="7">
        <f>IFERROR(VLOOKUP(C1160,DATA!A:I,7,0),"")</f>
        <v>34992.58</v>
      </c>
    </row>
    <row r="1162" spans="1:9">
      <c r="A1162">
        <v>1160</v>
      </c>
      <c r="B1162" s="4">
        <v>44547</v>
      </c>
      <c r="C1162" t="s">
        <v>51</v>
      </c>
      <c r="E1162" t="s">
        <v>113</v>
      </c>
      <c r="F1162" s="45" t="s">
        <v>928</v>
      </c>
      <c r="H1162" s="42">
        <v>913</v>
      </c>
      <c r="I1162" s="7">
        <f>IFERROR(VLOOKUP(C1161,DATA!A:I,7,0),"")</f>
        <v>36234.129999999997</v>
      </c>
    </row>
    <row r="1163" spans="1:9">
      <c r="A1163">
        <v>1161</v>
      </c>
      <c r="B1163" s="4">
        <v>44547</v>
      </c>
      <c r="C1163" t="s">
        <v>44</v>
      </c>
      <c r="E1163" t="s">
        <v>113</v>
      </c>
      <c r="F1163" s="45" t="s">
        <v>1097</v>
      </c>
      <c r="H1163" s="42">
        <v>2104.21</v>
      </c>
      <c r="I1163" s="7">
        <f>IFERROR(VLOOKUP(C1162,DATA!A:I,7,0),"")</f>
        <v>52473.98</v>
      </c>
    </row>
    <row r="1164" spans="1:9">
      <c r="A1164">
        <v>1162</v>
      </c>
      <c r="B1164" s="4">
        <v>44547</v>
      </c>
      <c r="C1164" t="s">
        <v>9</v>
      </c>
      <c r="E1164" t="s">
        <v>109</v>
      </c>
      <c r="F1164" s="45" t="s">
        <v>412</v>
      </c>
      <c r="H1164" s="42">
        <v>785.4</v>
      </c>
      <c r="I1164" s="7">
        <f>IFERROR(VLOOKUP(C1163,DATA!A:I,7,0),"")</f>
        <v>53469.490000000005</v>
      </c>
    </row>
    <row r="1165" spans="1:9">
      <c r="A1165">
        <v>1163</v>
      </c>
      <c r="B1165" s="4">
        <v>44547</v>
      </c>
      <c r="C1165" t="s">
        <v>7</v>
      </c>
      <c r="E1165" t="s">
        <v>109</v>
      </c>
      <c r="F1165" s="45" t="s">
        <v>1098</v>
      </c>
      <c r="H1165" s="42">
        <v>698.04</v>
      </c>
      <c r="I1165" s="7">
        <f>IFERROR(VLOOKUP(C1164,DATA!A:I,7,0),"")</f>
        <v>13578.4</v>
      </c>
    </row>
    <row r="1166" spans="1:9">
      <c r="A1166">
        <v>1164</v>
      </c>
      <c r="B1166" s="4">
        <v>44547</v>
      </c>
      <c r="C1166" t="s">
        <v>61</v>
      </c>
      <c r="E1166" t="s">
        <v>113</v>
      </c>
      <c r="F1166" s="45" t="s">
        <v>951</v>
      </c>
      <c r="H1166" s="42">
        <v>506.8</v>
      </c>
      <c r="I1166" s="7">
        <f>IFERROR(VLOOKUP(C1165,DATA!A:I,7,0),"")</f>
        <v>10555.14</v>
      </c>
    </row>
    <row r="1167" spans="1:9">
      <c r="A1167">
        <v>1165</v>
      </c>
      <c r="B1167" s="4">
        <v>44547</v>
      </c>
      <c r="C1167" t="s">
        <v>41</v>
      </c>
      <c r="E1167" t="s">
        <v>113</v>
      </c>
      <c r="F1167" s="45" t="s">
        <v>1037</v>
      </c>
      <c r="H1167" s="42">
        <v>62.23</v>
      </c>
      <c r="I1167" s="7">
        <f>IFERROR(VLOOKUP(C1166,DATA!A:I,7,0),"")</f>
        <v>34992.58</v>
      </c>
    </row>
    <row r="1168" spans="1:9">
      <c r="A1168">
        <v>1166</v>
      </c>
      <c r="B1168" s="4">
        <v>44547</v>
      </c>
      <c r="C1168" t="s">
        <v>41</v>
      </c>
      <c r="E1168" t="s">
        <v>113</v>
      </c>
      <c r="F1168" s="45" t="s">
        <v>425</v>
      </c>
      <c r="H1168" s="42">
        <v>38.4</v>
      </c>
      <c r="I1168" s="7">
        <f>IFERROR(VLOOKUP(C1167,DATA!A:I,7,0),"")</f>
        <v>43889.789999999994</v>
      </c>
    </row>
    <row r="1169" spans="1:9">
      <c r="A1169">
        <v>1167</v>
      </c>
      <c r="B1169" s="4">
        <v>44547</v>
      </c>
      <c r="C1169" t="s">
        <v>73</v>
      </c>
      <c r="E1169" t="s">
        <v>113</v>
      </c>
      <c r="F1169" s="45" t="s">
        <v>1099</v>
      </c>
      <c r="H1169" s="42">
        <v>93.9</v>
      </c>
      <c r="I1169" s="7">
        <f>IFERROR(VLOOKUP(C1168,DATA!A:I,7,0),"")</f>
        <v>43889.789999999994</v>
      </c>
    </row>
    <row r="1170" spans="1:9">
      <c r="A1170">
        <v>1168</v>
      </c>
      <c r="B1170" s="4">
        <v>44547</v>
      </c>
      <c r="C1170" t="s">
        <v>14</v>
      </c>
      <c r="E1170" t="s">
        <v>113</v>
      </c>
      <c r="F1170" s="45" t="s">
        <v>395</v>
      </c>
      <c r="H1170" s="42">
        <v>818.72</v>
      </c>
      <c r="I1170" s="7">
        <f>IFERROR(VLOOKUP(C1169,DATA!A:I,7,0),"")</f>
        <v>55007.87</v>
      </c>
    </row>
    <row r="1171" spans="1:9">
      <c r="A1171">
        <v>1169</v>
      </c>
      <c r="B1171" s="4">
        <v>44547</v>
      </c>
      <c r="C1171" t="s">
        <v>39</v>
      </c>
      <c r="E1171" t="s">
        <v>113</v>
      </c>
      <c r="F1171" s="45" t="s">
        <v>1100</v>
      </c>
      <c r="H1171" s="42">
        <v>169.8</v>
      </c>
      <c r="I1171" s="7">
        <f>IFERROR(VLOOKUP(C1170,DATA!A:I,7,0),"")</f>
        <v>47013.799999999996</v>
      </c>
    </row>
    <row r="1172" spans="1:9">
      <c r="A1172">
        <v>1170</v>
      </c>
      <c r="B1172" s="4">
        <v>44547</v>
      </c>
      <c r="C1172" t="s">
        <v>119</v>
      </c>
      <c r="E1172" t="s">
        <v>113</v>
      </c>
      <c r="F1172" s="45" t="s">
        <v>1101</v>
      </c>
      <c r="H1172" s="42">
        <v>38</v>
      </c>
      <c r="I1172" s="7">
        <f>IFERROR(VLOOKUP(C1171,DATA!A:I,7,0),"")</f>
        <v>9234.9599999999991</v>
      </c>
    </row>
    <row r="1173" spans="1:9">
      <c r="A1173">
        <v>1171</v>
      </c>
      <c r="B1173" s="4">
        <v>44547</v>
      </c>
      <c r="C1173" t="s">
        <v>39</v>
      </c>
      <c r="E1173" t="s">
        <v>113</v>
      </c>
      <c r="F1173" s="45" t="s">
        <v>900</v>
      </c>
      <c r="H1173" s="42">
        <v>720</v>
      </c>
      <c r="I1173" s="7">
        <f>IFERROR(VLOOKUP(C1172,DATA!A:I,7,0),"")</f>
        <v>5849.3700000000008</v>
      </c>
    </row>
    <row r="1174" spans="1:9">
      <c r="A1174">
        <v>1172</v>
      </c>
      <c r="B1174" s="4">
        <v>44547</v>
      </c>
      <c r="C1174" t="s">
        <v>119</v>
      </c>
      <c r="E1174" t="s">
        <v>113</v>
      </c>
      <c r="F1174" s="45" t="s">
        <v>1102</v>
      </c>
      <c r="H1174" s="42">
        <v>354.9</v>
      </c>
      <c r="I1174" s="7">
        <f>IFERROR(VLOOKUP(C1173,DATA!A:I,7,0),"")</f>
        <v>9234.9599999999991</v>
      </c>
    </row>
    <row r="1175" spans="1:9">
      <c r="A1175">
        <v>1173</v>
      </c>
      <c r="B1175" s="4">
        <v>44547</v>
      </c>
      <c r="C1175" t="s">
        <v>41</v>
      </c>
      <c r="E1175" t="s">
        <v>113</v>
      </c>
      <c r="F1175" s="45" t="s">
        <v>425</v>
      </c>
      <c r="H1175" s="42">
        <v>150.69999999999999</v>
      </c>
      <c r="I1175" s="7">
        <f>IFERROR(VLOOKUP(C1174,DATA!A:I,7,0),"")</f>
        <v>5849.3700000000008</v>
      </c>
    </row>
    <row r="1176" spans="1:9">
      <c r="A1176">
        <v>1174</v>
      </c>
      <c r="B1176" s="4">
        <v>44547</v>
      </c>
      <c r="C1176" t="s">
        <v>45</v>
      </c>
      <c r="E1176" t="s">
        <v>113</v>
      </c>
      <c r="F1176" s="45" t="s">
        <v>402</v>
      </c>
      <c r="H1176" s="42">
        <v>1116</v>
      </c>
      <c r="I1176" s="7">
        <f>IFERROR(VLOOKUP(C1175,DATA!A:I,7,0),"")</f>
        <v>43889.789999999994</v>
      </c>
    </row>
    <row r="1177" spans="1:9">
      <c r="A1177">
        <v>1175</v>
      </c>
      <c r="B1177" s="4">
        <v>44547</v>
      </c>
      <c r="C1177" t="s">
        <v>41</v>
      </c>
      <c r="E1177" t="s">
        <v>113</v>
      </c>
      <c r="F1177" s="45" t="s">
        <v>1038</v>
      </c>
      <c r="H1177" s="42">
        <v>20.32</v>
      </c>
      <c r="I1177" s="7">
        <f>IFERROR(VLOOKUP(C1176,DATA!A:I,7,0),"")</f>
        <v>7506.32</v>
      </c>
    </row>
    <row r="1178" spans="1:9">
      <c r="A1178">
        <v>1176</v>
      </c>
      <c r="B1178" s="4">
        <v>44547</v>
      </c>
      <c r="C1178" t="s">
        <v>41</v>
      </c>
      <c r="E1178" t="s">
        <v>113</v>
      </c>
      <c r="F1178" s="45" t="s">
        <v>422</v>
      </c>
      <c r="H1178" s="42">
        <v>39.99</v>
      </c>
      <c r="I1178" s="7">
        <f>IFERROR(VLOOKUP(C1177,DATA!A:I,7,0),"")</f>
        <v>43889.789999999994</v>
      </c>
    </row>
    <row r="1179" spans="1:9">
      <c r="A1179">
        <v>1177</v>
      </c>
      <c r="B1179" s="4">
        <v>44547</v>
      </c>
      <c r="C1179" t="s">
        <v>36</v>
      </c>
      <c r="E1179" t="s">
        <v>113</v>
      </c>
      <c r="F1179" s="45" t="s">
        <v>1088</v>
      </c>
      <c r="H1179" s="42">
        <v>1559.05</v>
      </c>
      <c r="I1179" s="7">
        <f>IFERROR(VLOOKUP(C1178,DATA!A:I,7,0),"")</f>
        <v>43889.789999999994</v>
      </c>
    </row>
    <row r="1180" spans="1:9">
      <c r="A1180">
        <v>1178</v>
      </c>
      <c r="B1180" s="4">
        <v>44547</v>
      </c>
      <c r="C1180" t="s">
        <v>36</v>
      </c>
      <c r="E1180" t="s">
        <v>113</v>
      </c>
      <c r="F1180" s="45" t="s">
        <v>402</v>
      </c>
      <c r="H1180" s="42">
        <v>2708</v>
      </c>
      <c r="I1180" s="7">
        <f>IFERROR(VLOOKUP(C1179,DATA!A:I,7,0),"")</f>
        <v>95073.530000000013</v>
      </c>
    </row>
    <row r="1181" spans="1:9">
      <c r="A1181">
        <v>1179</v>
      </c>
      <c r="B1181" s="4">
        <v>44547</v>
      </c>
      <c r="C1181" t="s">
        <v>36</v>
      </c>
      <c r="E1181" t="s">
        <v>113</v>
      </c>
      <c r="F1181" s="45" t="s">
        <v>402</v>
      </c>
      <c r="H1181" s="42">
        <v>3777</v>
      </c>
      <c r="I1181" s="7">
        <f>IFERROR(VLOOKUP(C1180,DATA!A:I,7,0),"")</f>
        <v>95073.530000000013</v>
      </c>
    </row>
    <row r="1182" spans="1:9">
      <c r="A1182">
        <v>1180</v>
      </c>
      <c r="B1182" s="4">
        <v>44547</v>
      </c>
      <c r="C1182" t="s">
        <v>36</v>
      </c>
      <c r="E1182" t="s">
        <v>113</v>
      </c>
      <c r="F1182" s="45" t="s">
        <v>929</v>
      </c>
      <c r="H1182" s="42">
        <v>499.84</v>
      </c>
      <c r="I1182" s="7">
        <f>IFERROR(VLOOKUP(C1181,DATA!A:I,7,0),"")</f>
        <v>95073.530000000013</v>
      </c>
    </row>
    <row r="1183" spans="1:9">
      <c r="A1183">
        <v>1181</v>
      </c>
      <c r="B1183" s="4">
        <v>44547</v>
      </c>
      <c r="C1183" t="s">
        <v>36</v>
      </c>
      <c r="E1183" t="s">
        <v>113</v>
      </c>
      <c r="F1183" s="45" t="s">
        <v>1103</v>
      </c>
      <c r="H1183" s="42">
        <v>4890.75</v>
      </c>
      <c r="I1183" s="7">
        <f>IFERROR(VLOOKUP(C1182,DATA!A:I,7,0),"")</f>
        <v>95073.530000000013</v>
      </c>
    </row>
    <row r="1184" spans="1:9">
      <c r="A1184">
        <v>1182</v>
      </c>
      <c r="B1184" s="4">
        <v>44547</v>
      </c>
      <c r="C1184" t="s">
        <v>36</v>
      </c>
      <c r="E1184" t="s">
        <v>113</v>
      </c>
      <c r="F1184" s="45" t="s">
        <v>1025</v>
      </c>
      <c r="H1184" s="42">
        <v>6578</v>
      </c>
      <c r="I1184" s="7">
        <f>IFERROR(VLOOKUP(C1183,DATA!A:I,7,0),"")</f>
        <v>95073.530000000013</v>
      </c>
    </row>
    <row r="1185" spans="1:9">
      <c r="A1185">
        <v>1183</v>
      </c>
      <c r="B1185" s="4">
        <v>44547</v>
      </c>
      <c r="C1185" t="s">
        <v>46</v>
      </c>
      <c r="E1185" t="s">
        <v>113</v>
      </c>
      <c r="F1185" s="45" t="s">
        <v>1104</v>
      </c>
      <c r="H1185" s="42">
        <v>1933</v>
      </c>
      <c r="I1185" s="7">
        <f>IFERROR(VLOOKUP(C1184,DATA!A:I,7,0),"")</f>
        <v>95073.530000000013</v>
      </c>
    </row>
    <row r="1186" spans="1:9">
      <c r="A1186">
        <v>1184</v>
      </c>
      <c r="B1186" s="4">
        <v>44547</v>
      </c>
      <c r="C1186" t="s">
        <v>54</v>
      </c>
      <c r="E1186" t="s">
        <v>113</v>
      </c>
      <c r="F1186" s="45" t="s">
        <v>1105</v>
      </c>
      <c r="H1186" s="42">
        <v>9851.5</v>
      </c>
      <c r="I1186" s="7">
        <f>IFERROR(VLOOKUP(C1185,DATA!A:I,7,0),"")</f>
        <v>23717.739999999998</v>
      </c>
    </row>
    <row r="1187" spans="1:9">
      <c r="A1187">
        <v>1185</v>
      </c>
      <c r="B1187" s="4">
        <v>44547</v>
      </c>
      <c r="C1187" t="s">
        <v>24</v>
      </c>
      <c r="E1187" t="s">
        <v>113</v>
      </c>
      <c r="F1187" s="45" t="s">
        <v>1106</v>
      </c>
      <c r="H1187" s="42">
        <v>12750</v>
      </c>
      <c r="I1187" s="7">
        <f>IFERROR(VLOOKUP(C1186,DATA!A:I,7,0),"")</f>
        <v>35960.380000000005</v>
      </c>
    </row>
    <row r="1188" spans="1:9">
      <c r="A1188">
        <v>1186</v>
      </c>
      <c r="B1188" s="4">
        <v>44547</v>
      </c>
      <c r="C1188" t="s">
        <v>51</v>
      </c>
      <c r="E1188" t="s">
        <v>113</v>
      </c>
      <c r="F1188" s="45" t="s">
        <v>413</v>
      </c>
      <c r="H1188" s="42">
        <v>682</v>
      </c>
      <c r="I1188" s="7">
        <f>IFERROR(VLOOKUP(C1187,DATA!A:I,7,0),"")</f>
        <v>30977.95</v>
      </c>
    </row>
    <row r="1189" spans="1:9">
      <c r="A1189">
        <v>1187</v>
      </c>
      <c r="B1189" s="4">
        <v>44547</v>
      </c>
      <c r="C1189" t="s">
        <v>51</v>
      </c>
      <c r="E1189" t="s">
        <v>113</v>
      </c>
      <c r="F1189" s="45" t="s">
        <v>1107</v>
      </c>
      <c r="H1189" s="42">
        <v>1208</v>
      </c>
      <c r="I1189" s="7">
        <f>IFERROR(VLOOKUP(C1188,DATA!A:I,7,0),"")</f>
        <v>52473.98</v>
      </c>
    </row>
    <row r="1190" spans="1:9">
      <c r="A1190">
        <v>1188</v>
      </c>
      <c r="B1190" s="4">
        <v>44547</v>
      </c>
      <c r="C1190" t="s">
        <v>51</v>
      </c>
      <c r="E1190" t="s">
        <v>113</v>
      </c>
      <c r="F1190" s="45" t="s">
        <v>1108</v>
      </c>
      <c r="H1190" s="42">
        <v>316.98</v>
      </c>
      <c r="I1190" s="7">
        <f>IFERROR(VLOOKUP(C1189,DATA!A:I,7,0),"")</f>
        <v>52473.98</v>
      </c>
    </row>
    <row r="1191" spans="1:9">
      <c r="A1191">
        <v>1189</v>
      </c>
      <c r="B1191" s="4">
        <v>44547</v>
      </c>
      <c r="C1191" t="s">
        <v>24</v>
      </c>
      <c r="E1191" t="s">
        <v>113</v>
      </c>
      <c r="F1191" s="45" t="s">
        <v>1109</v>
      </c>
      <c r="H1191" s="42">
        <v>2400</v>
      </c>
      <c r="I1191" s="7">
        <f>IFERROR(VLOOKUP(C1190,DATA!A:I,7,0),"")</f>
        <v>52473.98</v>
      </c>
    </row>
    <row r="1192" spans="1:9">
      <c r="A1192">
        <v>1190</v>
      </c>
      <c r="B1192" s="4">
        <v>44547</v>
      </c>
      <c r="C1192" t="s">
        <v>61</v>
      </c>
      <c r="E1192" t="s">
        <v>113</v>
      </c>
      <c r="F1192" s="45" t="s">
        <v>1110</v>
      </c>
      <c r="H1192" s="42">
        <v>134.88</v>
      </c>
      <c r="I1192" s="7">
        <f>IFERROR(VLOOKUP(C1191,DATA!A:I,7,0),"")</f>
        <v>30977.95</v>
      </c>
    </row>
    <row r="1193" spans="1:9">
      <c r="A1193">
        <v>1191</v>
      </c>
      <c r="B1193" s="4">
        <v>44547</v>
      </c>
      <c r="C1193" t="s">
        <v>61</v>
      </c>
      <c r="E1193" t="s">
        <v>113</v>
      </c>
      <c r="F1193" s="45" t="s">
        <v>1111</v>
      </c>
      <c r="H1193" s="42">
        <v>318.56</v>
      </c>
      <c r="I1193" s="7">
        <f>IFERROR(VLOOKUP(C1192,DATA!A:I,7,0),"")</f>
        <v>34992.58</v>
      </c>
    </row>
    <row r="1194" spans="1:9">
      <c r="A1194">
        <v>1192</v>
      </c>
      <c r="B1194" s="4">
        <v>44547</v>
      </c>
      <c r="C1194" t="s">
        <v>72</v>
      </c>
      <c r="E1194" t="s">
        <v>113</v>
      </c>
      <c r="F1194" s="45" t="s">
        <v>1112</v>
      </c>
      <c r="H1194" s="42">
        <v>6860</v>
      </c>
      <c r="I1194" s="7">
        <f>IFERROR(VLOOKUP(C1193,DATA!A:I,7,0),"")</f>
        <v>34992.58</v>
      </c>
    </row>
    <row r="1195" spans="1:9">
      <c r="A1195">
        <v>1193</v>
      </c>
      <c r="B1195" s="4">
        <v>44547</v>
      </c>
      <c r="C1195" t="s">
        <v>35</v>
      </c>
      <c r="E1195" t="s">
        <v>113</v>
      </c>
      <c r="F1195" s="45" t="s">
        <v>422</v>
      </c>
      <c r="H1195" s="42">
        <v>1466.56</v>
      </c>
      <c r="I1195" s="7">
        <f>IFERROR(VLOOKUP(C1194,DATA!A:I,7,0),"")</f>
        <v>30414.86</v>
      </c>
    </row>
    <row r="1196" spans="1:9">
      <c r="A1196">
        <v>1194</v>
      </c>
      <c r="B1196" s="4">
        <v>44547</v>
      </c>
      <c r="C1196" t="s">
        <v>51</v>
      </c>
      <c r="E1196" t="s">
        <v>113</v>
      </c>
      <c r="F1196" s="45" t="s">
        <v>1113</v>
      </c>
      <c r="H1196" s="42">
        <v>1388.3</v>
      </c>
      <c r="I1196" s="7">
        <f>IFERROR(VLOOKUP(C1195,DATA!A:I,7,0),"")</f>
        <v>15218.349999999999</v>
      </c>
    </row>
    <row r="1197" spans="1:9">
      <c r="A1197">
        <v>1195</v>
      </c>
      <c r="B1197" s="4">
        <v>44547</v>
      </c>
      <c r="C1197" t="s">
        <v>14</v>
      </c>
      <c r="E1197" t="s">
        <v>113</v>
      </c>
      <c r="F1197" s="45" t="s">
        <v>984</v>
      </c>
      <c r="H1197" s="42">
        <v>135</v>
      </c>
      <c r="I1197" s="7">
        <f>IFERROR(VLOOKUP(C1196,DATA!A:I,7,0),"")</f>
        <v>52473.98</v>
      </c>
    </row>
    <row r="1198" spans="1:9">
      <c r="A1198">
        <v>1196</v>
      </c>
      <c r="B1198" s="4">
        <v>44547</v>
      </c>
      <c r="C1198" t="s">
        <v>61</v>
      </c>
      <c r="E1198" t="s">
        <v>113</v>
      </c>
      <c r="F1198" s="45" t="s">
        <v>1114</v>
      </c>
      <c r="H1198" s="42">
        <v>180</v>
      </c>
      <c r="I1198" s="7">
        <f>IFERROR(VLOOKUP(C1197,DATA!A:I,7,0),"")</f>
        <v>47013.799999999996</v>
      </c>
    </row>
    <row r="1199" spans="1:9">
      <c r="A1199">
        <v>1197</v>
      </c>
      <c r="B1199" s="4">
        <v>44547</v>
      </c>
      <c r="C1199" t="s">
        <v>46</v>
      </c>
      <c r="E1199" t="s">
        <v>113</v>
      </c>
      <c r="F1199" s="45" t="s">
        <v>1115</v>
      </c>
      <c r="H1199" s="42">
        <v>300</v>
      </c>
      <c r="I1199" s="7">
        <f>IFERROR(VLOOKUP(C1198,DATA!A:I,7,0),"")</f>
        <v>34992.58</v>
      </c>
    </row>
    <row r="1200" spans="1:9">
      <c r="A1200">
        <v>1198</v>
      </c>
      <c r="B1200" s="4">
        <v>44547</v>
      </c>
      <c r="C1200" t="s">
        <v>73</v>
      </c>
      <c r="E1200" t="s">
        <v>113</v>
      </c>
      <c r="F1200" s="45" t="s">
        <v>1116</v>
      </c>
      <c r="H1200" s="42">
        <v>1157</v>
      </c>
      <c r="I1200" s="7">
        <f>IFERROR(VLOOKUP(C1199,DATA!A:I,7,0),"")</f>
        <v>23717.739999999998</v>
      </c>
    </row>
    <row r="1201" spans="1:9">
      <c r="A1201">
        <v>1199</v>
      </c>
      <c r="B1201" s="4">
        <v>44547</v>
      </c>
      <c r="C1201" t="s">
        <v>51</v>
      </c>
      <c r="E1201" t="s">
        <v>113</v>
      </c>
      <c r="F1201" s="45" t="s">
        <v>928</v>
      </c>
      <c r="H1201" s="42">
        <v>1191.9000000000001</v>
      </c>
      <c r="I1201" s="7">
        <f>IFERROR(VLOOKUP(C1200,DATA!A:I,7,0),"")</f>
        <v>55007.87</v>
      </c>
    </row>
    <row r="1202" spans="1:9">
      <c r="A1202">
        <v>1200</v>
      </c>
      <c r="B1202" s="4">
        <v>44547</v>
      </c>
      <c r="C1202" t="s">
        <v>51</v>
      </c>
      <c r="E1202" t="s">
        <v>113</v>
      </c>
      <c r="F1202" s="45" t="s">
        <v>985</v>
      </c>
      <c r="H1202" s="42">
        <v>182.25</v>
      </c>
      <c r="I1202" s="7">
        <f>IFERROR(VLOOKUP(C1201,DATA!A:I,7,0),"")</f>
        <v>52473.98</v>
      </c>
    </row>
    <row r="1203" spans="1:9">
      <c r="A1203">
        <v>1201</v>
      </c>
      <c r="B1203" s="4">
        <v>44547</v>
      </c>
      <c r="C1203" t="s">
        <v>8</v>
      </c>
      <c r="E1203" t="s">
        <v>113</v>
      </c>
      <c r="F1203" s="45" t="s">
        <v>891</v>
      </c>
      <c r="H1203" s="42">
        <v>94</v>
      </c>
      <c r="I1203" s="7">
        <f>IFERROR(VLOOKUP(C1202,DATA!A:I,7,0),"")</f>
        <v>52473.98</v>
      </c>
    </row>
    <row r="1204" spans="1:9">
      <c r="A1204">
        <v>1202</v>
      </c>
      <c r="B1204" s="4">
        <v>44547</v>
      </c>
      <c r="C1204" t="s">
        <v>14</v>
      </c>
      <c r="E1204" t="s">
        <v>113</v>
      </c>
      <c r="F1204" s="45" t="s">
        <v>1035</v>
      </c>
      <c r="H1204" s="42">
        <v>1410</v>
      </c>
      <c r="I1204" s="7">
        <f>IFERROR(VLOOKUP(C1203,DATA!A:I,7,0),"")</f>
        <v>67677.31</v>
      </c>
    </row>
    <row r="1205" spans="1:9">
      <c r="A1205">
        <v>1203</v>
      </c>
      <c r="B1205" s="4">
        <v>44547</v>
      </c>
      <c r="C1205" t="s">
        <v>51</v>
      </c>
      <c r="E1205" t="s">
        <v>113</v>
      </c>
      <c r="F1205" s="45" t="s">
        <v>1117</v>
      </c>
      <c r="H1205" s="42">
        <v>21.96</v>
      </c>
      <c r="I1205" s="7">
        <f>IFERROR(VLOOKUP(C1204,DATA!A:I,7,0),"")</f>
        <v>47013.799999999996</v>
      </c>
    </row>
    <row r="1206" spans="1:9">
      <c r="A1206">
        <v>1204</v>
      </c>
      <c r="B1206" s="4">
        <v>44547</v>
      </c>
      <c r="C1206" t="s">
        <v>124</v>
      </c>
      <c r="E1206" t="s">
        <v>109</v>
      </c>
      <c r="F1206" s="45" t="s">
        <v>1118</v>
      </c>
      <c r="H1206" s="42">
        <v>2471.3000000000002</v>
      </c>
      <c r="I1206" s="7">
        <f>IFERROR(VLOOKUP(C1205,DATA!A:I,7,0),"")</f>
        <v>52473.98</v>
      </c>
    </row>
    <row r="1207" spans="1:9">
      <c r="A1207">
        <v>1205</v>
      </c>
      <c r="B1207" s="4">
        <v>44547</v>
      </c>
      <c r="C1207" t="s">
        <v>41</v>
      </c>
      <c r="E1207" t="s">
        <v>113</v>
      </c>
      <c r="F1207" s="45" t="s">
        <v>1044</v>
      </c>
      <c r="H1207" s="42">
        <v>135.09</v>
      </c>
      <c r="I1207" s="7">
        <f>IFERROR(VLOOKUP(C1206,DATA!A:I,7,0),"")</f>
        <v>33480.06</v>
      </c>
    </row>
    <row r="1208" spans="1:9">
      <c r="A1208">
        <v>1206</v>
      </c>
      <c r="B1208" s="4">
        <v>44547</v>
      </c>
      <c r="C1208" t="s">
        <v>124</v>
      </c>
      <c r="E1208" t="s">
        <v>109</v>
      </c>
      <c r="F1208" s="45" t="s">
        <v>963</v>
      </c>
      <c r="H1208" s="42">
        <v>322.38</v>
      </c>
      <c r="I1208" s="7">
        <f>IFERROR(VLOOKUP(C1207,DATA!A:I,7,0),"")</f>
        <v>43889.789999999994</v>
      </c>
    </row>
    <row r="1209" spans="1:9">
      <c r="A1209">
        <v>1207</v>
      </c>
      <c r="B1209" s="4">
        <v>44547</v>
      </c>
      <c r="C1209" t="s">
        <v>18</v>
      </c>
      <c r="E1209" t="s">
        <v>109</v>
      </c>
      <c r="F1209" s="45" t="s">
        <v>1119</v>
      </c>
      <c r="H1209" s="42">
        <v>2000</v>
      </c>
      <c r="I1209" s="7">
        <f>IFERROR(VLOOKUP(C1208,DATA!A:I,7,0),"")</f>
        <v>33480.06</v>
      </c>
    </row>
    <row r="1210" spans="1:9">
      <c r="A1210">
        <v>1208</v>
      </c>
      <c r="B1210" s="4">
        <v>44547</v>
      </c>
      <c r="C1210" t="s">
        <v>63</v>
      </c>
      <c r="E1210" t="s">
        <v>113</v>
      </c>
      <c r="F1210" s="45" t="s">
        <v>959</v>
      </c>
      <c r="H1210" s="42">
        <v>2392</v>
      </c>
      <c r="I1210" s="7">
        <f>IFERROR(VLOOKUP(C1209,DATA!A:I,7,0),"")</f>
        <v>31640.55</v>
      </c>
    </row>
    <row r="1211" spans="1:9">
      <c r="A1211">
        <v>1209</v>
      </c>
      <c r="B1211" s="4">
        <v>44547</v>
      </c>
      <c r="C1211" t="s">
        <v>21</v>
      </c>
      <c r="E1211" t="s">
        <v>113</v>
      </c>
      <c r="F1211" s="45" t="s">
        <v>393</v>
      </c>
      <c r="H1211" s="42">
        <v>312.74</v>
      </c>
      <c r="I1211" s="7">
        <f>IFERROR(VLOOKUP(C1210,DATA!A:I,7,0),"")</f>
        <v>12445.12</v>
      </c>
    </row>
    <row r="1212" spans="1:9">
      <c r="A1212">
        <v>1210</v>
      </c>
      <c r="B1212" s="4">
        <v>44547</v>
      </c>
      <c r="C1212" t="s">
        <v>21</v>
      </c>
      <c r="E1212" t="s">
        <v>113</v>
      </c>
      <c r="F1212" s="45" t="s">
        <v>393</v>
      </c>
      <c r="H1212" s="42">
        <v>720.51</v>
      </c>
      <c r="I1212" s="7">
        <f>IFERROR(VLOOKUP(C1211,DATA!A:I,7,0),"")</f>
        <v>86168.2</v>
      </c>
    </row>
    <row r="1213" spans="1:9">
      <c r="A1213">
        <v>1211</v>
      </c>
      <c r="B1213" s="4">
        <v>44547</v>
      </c>
      <c r="C1213" t="s">
        <v>63</v>
      </c>
      <c r="E1213" t="s">
        <v>113</v>
      </c>
      <c r="F1213" s="45" t="s">
        <v>1120</v>
      </c>
      <c r="H1213" s="42">
        <v>101.52</v>
      </c>
      <c r="I1213" s="7">
        <f>IFERROR(VLOOKUP(C1212,DATA!A:I,7,0),"")</f>
        <v>86168.2</v>
      </c>
    </row>
    <row r="1214" spans="1:9">
      <c r="A1214">
        <v>1212</v>
      </c>
      <c r="B1214" s="4">
        <v>44547</v>
      </c>
      <c r="C1214" t="s">
        <v>124</v>
      </c>
      <c r="E1214" t="s">
        <v>113</v>
      </c>
      <c r="F1214" s="45" t="s">
        <v>971</v>
      </c>
      <c r="H1214" s="42">
        <v>1901</v>
      </c>
      <c r="I1214" s="7">
        <f>IFERROR(VLOOKUP(C1213,DATA!A:I,7,0),"")</f>
        <v>12445.12</v>
      </c>
    </row>
    <row r="1215" spans="1:9">
      <c r="A1215">
        <v>1213</v>
      </c>
      <c r="B1215" s="4">
        <v>44547</v>
      </c>
      <c r="C1215" t="s">
        <v>53</v>
      </c>
      <c r="E1215" t="s">
        <v>113</v>
      </c>
      <c r="F1215" s="45" t="s">
        <v>1121</v>
      </c>
      <c r="H1215" s="42">
        <v>14874.63</v>
      </c>
      <c r="I1215" s="7">
        <f>IFERROR(VLOOKUP(C1214,DATA!A:I,7,0),"")</f>
        <v>33480.06</v>
      </c>
    </row>
    <row r="1216" spans="1:9">
      <c r="A1216">
        <v>1214</v>
      </c>
      <c r="B1216" s="4">
        <v>44547</v>
      </c>
      <c r="C1216" t="s">
        <v>82</v>
      </c>
      <c r="E1216" t="s">
        <v>109</v>
      </c>
      <c r="F1216" s="45" t="s">
        <v>1122</v>
      </c>
      <c r="H1216" s="42">
        <v>650</v>
      </c>
      <c r="I1216" s="7">
        <f>IFERROR(VLOOKUP(C1215,DATA!A:I,7,0),"")</f>
        <v>38142.03</v>
      </c>
    </row>
    <row r="1217" spans="1:9">
      <c r="A1217">
        <v>1215</v>
      </c>
      <c r="B1217" s="4">
        <v>44547</v>
      </c>
      <c r="C1217" t="s">
        <v>119</v>
      </c>
      <c r="E1217" t="s">
        <v>113</v>
      </c>
      <c r="F1217" s="45" t="s">
        <v>924</v>
      </c>
      <c r="H1217" s="42">
        <v>251</v>
      </c>
      <c r="I1217" s="7">
        <f>IFERROR(VLOOKUP(C1216,DATA!A:I,7,0),"")</f>
        <v>19419</v>
      </c>
    </row>
    <row r="1218" spans="1:9">
      <c r="A1218">
        <v>1216</v>
      </c>
      <c r="B1218" s="4">
        <v>44547</v>
      </c>
      <c r="C1218" t="s">
        <v>44</v>
      </c>
      <c r="E1218" t="s">
        <v>113</v>
      </c>
      <c r="F1218" s="45" t="s">
        <v>1097</v>
      </c>
      <c r="H1218" s="42">
        <v>2104.21</v>
      </c>
      <c r="I1218" s="7">
        <f>IFERROR(VLOOKUP(C1217,DATA!A:I,7,0),"")</f>
        <v>5849.3700000000008</v>
      </c>
    </row>
    <row r="1219" spans="1:9">
      <c r="A1219">
        <v>1217</v>
      </c>
      <c r="B1219" s="4">
        <v>44547</v>
      </c>
      <c r="C1219" t="s">
        <v>32</v>
      </c>
      <c r="E1219" t="s">
        <v>109</v>
      </c>
      <c r="F1219" s="45" t="s">
        <v>1123</v>
      </c>
      <c r="H1219" s="42">
        <v>250</v>
      </c>
      <c r="I1219" s="7">
        <f>IFERROR(VLOOKUP(C1218,DATA!A:I,7,0),"")</f>
        <v>53469.490000000005</v>
      </c>
    </row>
    <row r="1220" spans="1:9">
      <c r="A1220">
        <v>1218</v>
      </c>
      <c r="B1220" s="4">
        <v>44547</v>
      </c>
      <c r="C1220" t="s">
        <v>221</v>
      </c>
      <c r="E1220" t="s">
        <v>113</v>
      </c>
      <c r="F1220" s="45" t="s">
        <v>1124</v>
      </c>
      <c r="H1220" s="42">
        <v>715.62</v>
      </c>
      <c r="I1220" s="7">
        <f>IFERROR(VLOOKUP(C1219,DATA!A:I,7,0),"")</f>
        <v>3776</v>
      </c>
    </row>
    <row r="1221" spans="1:9">
      <c r="A1221">
        <v>1219</v>
      </c>
      <c r="B1221" s="4">
        <v>44547</v>
      </c>
      <c r="C1221" t="s">
        <v>61</v>
      </c>
      <c r="E1221" t="s">
        <v>113</v>
      </c>
      <c r="F1221" s="45" t="s">
        <v>1125</v>
      </c>
      <c r="H1221" s="42">
        <v>577</v>
      </c>
      <c r="I1221" s="7">
        <f>IFERROR(VLOOKUP(C1220,DATA!A:I,7,0),"")</f>
        <v>8312.08</v>
      </c>
    </row>
    <row r="1222" spans="1:9">
      <c r="A1222">
        <v>1220</v>
      </c>
      <c r="B1222" s="4">
        <v>44547</v>
      </c>
      <c r="C1222" t="s">
        <v>73</v>
      </c>
      <c r="E1222" t="s">
        <v>113</v>
      </c>
      <c r="F1222" s="45" t="s">
        <v>1126</v>
      </c>
      <c r="H1222" s="42">
        <v>17130.400000000001</v>
      </c>
      <c r="I1222" s="7">
        <f>IFERROR(VLOOKUP(C1221,DATA!A:I,7,0),"")</f>
        <v>34992.58</v>
      </c>
    </row>
    <row r="1223" spans="1:9">
      <c r="A1223">
        <v>1221</v>
      </c>
      <c r="B1223" s="4">
        <v>44547</v>
      </c>
      <c r="C1223" t="s">
        <v>51</v>
      </c>
      <c r="E1223" t="s">
        <v>113</v>
      </c>
      <c r="F1223" s="45" t="s">
        <v>941</v>
      </c>
      <c r="H1223" s="42">
        <v>367.98</v>
      </c>
      <c r="I1223" s="7">
        <f>IFERROR(VLOOKUP(C1222,DATA!A:I,7,0),"")</f>
        <v>55007.87</v>
      </c>
    </row>
    <row r="1224" spans="1:9">
      <c r="A1224">
        <v>1222</v>
      </c>
      <c r="B1224" s="4">
        <v>44547</v>
      </c>
      <c r="C1224" t="s">
        <v>72</v>
      </c>
      <c r="E1224" t="s">
        <v>113</v>
      </c>
      <c r="F1224" s="45" t="s">
        <v>974</v>
      </c>
      <c r="H1224" s="42">
        <v>132</v>
      </c>
      <c r="I1224" s="7">
        <f>IFERROR(VLOOKUP(C1223,DATA!A:I,7,0),"")</f>
        <v>52473.98</v>
      </c>
    </row>
    <row r="1225" spans="1:9">
      <c r="A1225">
        <v>1223</v>
      </c>
      <c r="B1225" s="4">
        <v>44547</v>
      </c>
      <c r="C1225" t="s">
        <v>32</v>
      </c>
      <c r="E1225" t="s">
        <v>109</v>
      </c>
      <c r="F1225" s="45" t="s">
        <v>967</v>
      </c>
      <c r="H1225" s="42">
        <v>150</v>
      </c>
      <c r="I1225" s="7">
        <f>IFERROR(VLOOKUP(C1224,DATA!A:I,7,0),"")</f>
        <v>30414.86</v>
      </c>
    </row>
    <row r="1226" spans="1:9">
      <c r="A1226">
        <v>1224</v>
      </c>
      <c r="B1226" s="4">
        <v>44547</v>
      </c>
      <c r="C1226" t="s">
        <v>124</v>
      </c>
      <c r="E1226" t="s">
        <v>109</v>
      </c>
      <c r="F1226" s="45" t="s">
        <v>977</v>
      </c>
      <c r="H1226" s="42">
        <v>657</v>
      </c>
      <c r="I1226" s="7">
        <f>IFERROR(VLOOKUP(C1225,DATA!A:I,7,0),"")</f>
        <v>3776</v>
      </c>
    </row>
    <row r="1227" spans="1:9">
      <c r="A1227">
        <v>1225</v>
      </c>
      <c r="B1227" s="4">
        <v>44547</v>
      </c>
      <c r="C1227" t="s">
        <v>39</v>
      </c>
      <c r="E1227" t="s">
        <v>113</v>
      </c>
      <c r="F1227" s="45" t="s">
        <v>1127</v>
      </c>
      <c r="H1227" s="42">
        <v>440</v>
      </c>
      <c r="I1227" s="7">
        <f>IFERROR(VLOOKUP(C1226,DATA!A:I,7,0),"")</f>
        <v>33480.06</v>
      </c>
    </row>
    <row r="1228" spans="1:9">
      <c r="A1228">
        <v>1226</v>
      </c>
      <c r="B1228" s="4">
        <v>44547</v>
      </c>
      <c r="C1228" t="s">
        <v>35</v>
      </c>
      <c r="E1228" t="s">
        <v>113</v>
      </c>
      <c r="F1228" s="45" t="s">
        <v>1128</v>
      </c>
      <c r="H1228" s="42">
        <v>96</v>
      </c>
      <c r="I1228" s="7">
        <f>IFERROR(VLOOKUP(C1227,DATA!A:I,7,0),"")</f>
        <v>9234.9599999999991</v>
      </c>
    </row>
    <row r="1229" spans="1:9">
      <c r="A1229">
        <v>1227</v>
      </c>
      <c r="B1229" s="4">
        <v>44547</v>
      </c>
      <c r="C1229" t="s">
        <v>35</v>
      </c>
      <c r="E1229" t="s">
        <v>113</v>
      </c>
      <c r="F1229" s="45" t="s">
        <v>1129</v>
      </c>
      <c r="H1229" s="42">
        <v>432.55</v>
      </c>
      <c r="I1229" s="7">
        <f>IFERROR(VLOOKUP(C1228,DATA!A:I,7,0),"")</f>
        <v>15218.349999999999</v>
      </c>
    </row>
    <row r="1230" spans="1:9">
      <c r="A1230">
        <v>1228</v>
      </c>
      <c r="B1230" s="4">
        <v>44547</v>
      </c>
      <c r="C1230" t="s">
        <v>35</v>
      </c>
      <c r="E1230" t="s">
        <v>113</v>
      </c>
      <c r="F1230" s="45" t="s">
        <v>987</v>
      </c>
      <c r="H1230" s="42">
        <v>1944.74</v>
      </c>
      <c r="I1230" s="7">
        <f>IFERROR(VLOOKUP(C1229,DATA!A:I,7,0),"")</f>
        <v>15218.349999999999</v>
      </c>
    </row>
    <row r="1231" spans="1:9">
      <c r="A1231">
        <v>1229</v>
      </c>
      <c r="B1231" s="4">
        <v>44547</v>
      </c>
      <c r="C1231" t="s">
        <v>221</v>
      </c>
      <c r="E1231" t="s">
        <v>113</v>
      </c>
      <c r="F1231" s="45" t="s">
        <v>1130</v>
      </c>
      <c r="H1231" s="42">
        <v>2000</v>
      </c>
      <c r="I1231" s="7">
        <f>IFERROR(VLOOKUP(C1230,DATA!A:I,7,0),"")</f>
        <v>15218.349999999999</v>
      </c>
    </row>
    <row r="1232" spans="1:9">
      <c r="A1232">
        <v>1230</v>
      </c>
      <c r="B1232" s="4">
        <v>44547</v>
      </c>
      <c r="C1232" t="s">
        <v>41</v>
      </c>
      <c r="E1232" t="s">
        <v>113</v>
      </c>
      <c r="F1232" s="45" t="s">
        <v>1131</v>
      </c>
      <c r="H1232" s="42">
        <v>2474.92</v>
      </c>
      <c r="I1232" s="7">
        <f>IFERROR(VLOOKUP(C1231,DATA!A:I,7,0),"")</f>
        <v>8312.08</v>
      </c>
    </row>
    <row r="1233" spans="1:9">
      <c r="A1233">
        <v>1231</v>
      </c>
      <c r="B1233" s="4">
        <v>44547</v>
      </c>
      <c r="C1233" t="s">
        <v>50</v>
      </c>
      <c r="E1233" t="s">
        <v>113</v>
      </c>
      <c r="F1233" s="45" t="s">
        <v>1132</v>
      </c>
      <c r="H1233" s="42">
        <v>1358.5</v>
      </c>
      <c r="I1233" s="7">
        <f>IFERROR(VLOOKUP(C1232,DATA!A:I,7,0),"")</f>
        <v>43889.789999999994</v>
      </c>
    </row>
    <row r="1234" spans="1:9">
      <c r="A1234">
        <v>1232</v>
      </c>
      <c r="B1234" s="4">
        <v>44547</v>
      </c>
      <c r="C1234" t="s">
        <v>14</v>
      </c>
      <c r="E1234" t="s">
        <v>113</v>
      </c>
      <c r="F1234" s="45" t="s">
        <v>941</v>
      </c>
      <c r="H1234" s="42">
        <v>2339.12</v>
      </c>
      <c r="I1234" s="7">
        <f>IFERROR(VLOOKUP(C1233,DATA!A:I,7,0),"")</f>
        <v>7889.97</v>
      </c>
    </row>
    <row r="1235" spans="1:9">
      <c r="A1235">
        <v>1233</v>
      </c>
      <c r="B1235" s="4">
        <v>44547</v>
      </c>
      <c r="C1235" t="s">
        <v>14</v>
      </c>
      <c r="E1235" t="s">
        <v>113</v>
      </c>
      <c r="F1235" s="45" t="s">
        <v>1133</v>
      </c>
      <c r="H1235" s="42">
        <v>280.02</v>
      </c>
      <c r="I1235" s="7">
        <f>IFERROR(VLOOKUP(C1234,DATA!A:I,7,0),"")</f>
        <v>47013.799999999996</v>
      </c>
    </row>
    <row r="1236" spans="1:9">
      <c r="A1236">
        <v>1234</v>
      </c>
      <c r="B1236" s="4">
        <v>44547</v>
      </c>
      <c r="C1236" t="s">
        <v>9</v>
      </c>
      <c r="E1236" t="s">
        <v>113</v>
      </c>
      <c r="F1236" s="45" t="s">
        <v>1043</v>
      </c>
      <c r="H1236" s="42">
        <v>490</v>
      </c>
      <c r="I1236" s="7">
        <f>IFERROR(VLOOKUP(C1235,DATA!A:I,7,0),"")</f>
        <v>47013.799999999996</v>
      </c>
    </row>
    <row r="1237" spans="1:9">
      <c r="A1237">
        <v>1235</v>
      </c>
      <c r="B1237" s="4">
        <v>44547</v>
      </c>
      <c r="C1237" t="s">
        <v>23</v>
      </c>
      <c r="E1237" t="s">
        <v>113</v>
      </c>
      <c r="F1237" s="45" t="s">
        <v>974</v>
      </c>
      <c r="H1237" s="42">
        <v>2279.4</v>
      </c>
      <c r="I1237" s="7">
        <f>IFERROR(VLOOKUP(C1236,DATA!A:I,7,0),"")</f>
        <v>13578.4</v>
      </c>
    </row>
    <row r="1238" spans="1:9">
      <c r="A1238">
        <v>1236</v>
      </c>
      <c r="B1238" s="4">
        <v>44547</v>
      </c>
      <c r="C1238" t="s">
        <v>50</v>
      </c>
      <c r="E1238" t="s">
        <v>113</v>
      </c>
      <c r="F1238" s="45" t="s">
        <v>1134</v>
      </c>
      <c r="H1238" s="42">
        <v>1323.37</v>
      </c>
      <c r="I1238" s="7">
        <f>IFERROR(VLOOKUP(C1237,DATA!A:I,7,0),"")</f>
        <v>27349.24</v>
      </c>
    </row>
    <row r="1239" spans="1:9">
      <c r="A1239">
        <v>1237</v>
      </c>
      <c r="B1239" s="4">
        <v>44547</v>
      </c>
      <c r="C1239" t="s">
        <v>51</v>
      </c>
      <c r="E1239" t="s">
        <v>113</v>
      </c>
      <c r="F1239" s="45" t="s">
        <v>1135</v>
      </c>
      <c r="H1239" s="42">
        <v>2634</v>
      </c>
      <c r="I1239" s="7">
        <f>IFERROR(VLOOKUP(C1238,DATA!A:I,7,0),"")</f>
        <v>7889.97</v>
      </c>
    </row>
    <row r="1240" spans="1:9">
      <c r="A1240">
        <v>1238</v>
      </c>
      <c r="B1240" s="4">
        <v>44547</v>
      </c>
      <c r="C1240" t="s">
        <v>21</v>
      </c>
      <c r="E1240" t="s">
        <v>113</v>
      </c>
      <c r="F1240" s="45" t="s">
        <v>941</v>
      </c>
      <c r="H1240" s="42">
        <v>2862.98</v>
      </c>
      <c r="I1240" s="7">
        <f>IFERROR(VLOOKUP(C1239,DATA!A:I,7,0),"")</f>
        <v>52473.98</v>
      </c>
    </row>
    <row r="1241" spans="1:9">
      <c r="A1241">
        <v>1239</v>
      </c>
      <c r="B1241" s="4">
        <v>44547</v>
      </c>
      <c r="C1241" t="s">
        <v>21</v>
      </c>
      <c r="E1241" t="s">
        <v>113</v>
      </c>
      <c r="F1241" s="45" t="s">
        <v>1133</v>
      </c>
      <c r="H1241" s="42">
        <v>111.21</v>
      </c>
      <c r="I1241" s="7">
        <f>IFERROR(VLOOKUP(C1240,DATA!A:I,7,0),"")</f>
        <v>86168.2</v>
      </c>
    </row>
    <row r="1242" spans="1:9">
      <c r="A1242">
        <v>1240</v>
      </c>
      <c r="B1242" s="4">
        <v>44547</v>
      </c>
      <c r="C1242" t="s">
        <v>21</v>
      </c>
      <c r="E1242" t="s">
        <v>113</v>
      </c>
      <c r="F1242" s="45" t="s">
        <v>393</v>
      </c>
      <c r="H1242" s="42">
        <v>389.75</v>
      </c>
      <c r="I1242" s="7">
        <f>IFERROR(VLOOKUP(C1241,DATA!A:I,7,0),"")</f>
        <v>86168.2</v>
      </c>
    </row>
    <row r="1243" spans="1:9">
      <c r="A1243">
        <v>1241</v>
      </c>
      <c r="B1243" s="4">
        <v>44547</v>
      </c>
      <c r="C1243" t="s">
        <v>21</v>
      </c>
      <c r="E1243" t="s">
        <v>113</v>
      </c>
      <c r="F1243" s="45" t="s">
        <v>1136</v>
      </c>
      <c r="H1243" s="42">
        <v>2928.42</v>
      </c>
      <c r="I1243" s="7">
        <f>IFERROR(VLOOKUP(C1242,DATA!A:I,7,0),"")</f>
        <v>86168.2</v>
      </c>
    </row>
    <row r="1244" spans="1:9">
      <c r="A1244">
        <v>1242</v>
      </c>
      <c r="B1244" s="4">
        <v>44547</v>
      </c>
      <c r="C1244" t="s">
        <v>21</v>
      </c>
      <c r="E1244" t="s">
        <v>113</v>
      </c>
      <c r="F1244" s="45" t="s">
        <v>418</v>
      </c>
      <c r="H1244" s="42">
        <v>1376.3</v>
      </c>
      <c r="I1244" s="7">
        <f>IFERROR(VLOOKUP(C1243,DATA!A:I,7,0),"")</f>
        <v>86168.2</v>
      </c>
    </row>
    <row r="1245" spans="1:9">
      <c r="A1245">
        <v>1243</v>
      </c>
      <c r="B1245" s="4">
        <v>44547</v>
      </c>
      <c r="C1245" t="s">
        <v>21</v>
      </c>
      <c r="E1245" t="s">
        <v>113</v>
      </c>
      <c r="F1245" s="45" t="s">
        <v>418</v>
      </c>
      <c r="H1245" s="42">
        <v>927.3</v>
      </c>
      <c r="I1245" s="7">
        <f>IFERROR(VLOOKUP(C1244,DATA!A:I,7,0),"")</f>
        <v>86168.2</v>
      </c>
    </row>
    <row r="1246" spans="1:9">
      <c r="A1246">
        <v>1244</v>
      </c>
      <c r="B1246" s="4">
        <v>44547</v>
      </c>
      <c r="C1246" t="s">
        <v>21</v>
      </c>
      <c r="E1246" t="s">
        <v>113</v>
      </c>
      <c r="F1246" s="45" t="s">
        <v>1055</v>
      </c>
      <c r="H1246" s="42">
        <v>1647</v>
      </c>
      <c r="I1246" s="7">
        <f>IFERROR(VLOOKUP(C1245,DATA!A:I,7,0),"")</f>
        <v>86168.2</v>
      </c>
    </row>
    <row r="1247" spans="1:9">
      <c r="A1247">
        <v>1245</v>
      </c>
      <c r="B1247" s="4">
        <v>44547</v>
      </c>
      <c r="C1247" t="s">
        <v>221</v>
      </c>
      <c r="E1247" t="s">
        <v>113</v>
      </c>
      <c r="F1247" s="45" t="s">
        <v>1137</v>
      </c>
      <c r="H1247" s="42">
        <v>1136.33</v>
      </c>
      <c r="I1247" s="7">
        <f>IFERROR(VLOOKUP(C1246,DATA!A:I,7,0),"")</f>
        <v>86168.2</v>
      </c>
    </row>
    <row r="1248" spans="1:9">
      <c r="A1248">
        <v>1246</v>
      </c>
      <c r="B1248" s="4">
        <v>44547</v>
      </c>
      <c r="C1248" t="s">
        <v>73</v>
      </c>
      <c r="E1248" t="s">
        <v>113</v>
      </c>
      <c r="F1248" s="45" t="s">
        <v>425</v>
      </c>
      <c r="H1248" s="42">
        <v>768</v>
      </c>
      <c r="I1248" s="7">
        <f>IFERROR(VLOOKUP(C1247,DATA!A:I,7,0),"")</f>
        <v>8312.08</v>
      </c>
    </row>
    <row r="1249" spans="1:9">
      <c r="A1249">
        <v>1247</v>
      </c>
      <c r="B1249" s="4">
        <v>44547</v>
      </c>
      <c r="C1249" t="s">
        <v>9</v>
      </c>
      <c r="E1249" t="s">
        <v>113</v>
      </c>
      <c r="F1249" s="45" t="s">
        <v>1138</v>
      </c>
      <c r="H1249" s="42">
        <v>6009</v>
      </c>
      <c r="I1249" s="7">
        <f>IFERROR(VLOOKUP(C1248,DATA!A:I,7,0),"")</f>
        <v>55007.87</v>
      </c>
    </row>
    <row r="1250" spans="1:9">
      <c r="A1250">
        <v>1248</v>
      </c>
      <c r="B1250" s="4">
        <v>44547</v>
      </c>
      <c r="C1250" t="s">
        <v>46</v>
      </c>
      <c r="E1250" t="s">
        <v>113</v>
      </c>
      <c r="F1250" s="45" t="s">
        <v>1139</v>
      </c>
      <c r="H1250" s="42">
        <v>853.94</v>
      </c>
      <c r="I1250" s="7">
        <f>IFERROR(VLOOKUP(C1249,DATA!A:I,7,0),"")</f>
        <v>13578.4</v>
      </c>
    </row>
    <row r="1251" spans="1:9">
      <c r="A1251">
        <v>1249</v>
      </c>
      <c r="B1251" s="4">
        <v>44547</v>
      </c>
      <c r="C1251" t="s">
        <v>51</v>
      </c>
      <c r="E1251" t="s">
        <v>113</v>
      </c>
      <c r="F1251" s="45" t="s">
        <v>1140</v>
      </c>
      <c r="H1251" s="42">
        <v>218.62</v>
      </c>
      <c r="I1251" s="7">
        <f>IFERROR(VLOOKUP(C1250,DATA!A:I,7,0),"")</f>
        <v>23717.739999999998</v>
      </c>
    </row>
    <row r="1252" spans="1:9">
      <c r="A1252">
        <v>1250</v>
      </c>
      <c r="B1252" s="4">
        <v>44547</v>
      </c>
      <c r="C1252" t="s">
        <v>51</v>
      </c>
      <c r="E1252" t="s">
        <v>113</v>
      </c>
      <c r="F1252" s="45" t="s">
        <v>386</v>
      </c>
      <c r="H1252" s="42">
        <v>1166</v>
      </c>
      <c r="I1252" s="7">
        <f>IFERROR(VLOOKUP(C1251,DATA!A:I,7,0),"")</f>
        <v>52473.98</v>
      </c>
    </row>
    <row r="1253" spans="1:9">
      <c r="A1253">
        <v>1251</v>
      </c>
      <c r="B1253" s="4">
        <v>44547</v>
      </c>
      <c r="C1253" t="s">
        <v>46</v>
      </c>
      <c r="E1253" t="s">
        <v>113</v>
      </c>
      <c r="F1253" s="45" t="s">
        <v>398</v>
      </c>
      <c r="H1253" s="42">
        <v>5750</v>
      </c>
      <c r="I1253" s="7">
        <f>IFERROR(VLOOKUP(C1252,DATA!A:I,7,0),"")</f>
        <v>52473.98</v>
      </c>
    </row>
    <row r="1254" spans="1:9">
      <c r="A1254">
        <v>1252</v>
      </c>
      <c r="B1254" s="4">
        <v>44547</v>
      </c>
      <c r="C1254" t="s">
        <v>221</v>
      </c>
      <c r="E1254" t="s">
        <v>113</v>
      </c>
      <c r="F1254" s="45" t="s">
        <v>386</v>
      </c>
      <c r="H1254" s="42">
        <v>209.2</v>
      </c>
      <c r="I1254" s="7">
        <f>IFERROR(VLOOKUP(C1253,DATA!A:I,7,0),"")</f>
        <v>23717.739999999998</v>
      </c>
    </row>
    <row r="1255" spans="1:9">
      <c r="A1255">
        <v>1253</v>
      </c>
      <c r="B1255" s="4">
        <v>44547</v>
      </c>
      <c r="C1255" t="s">
        <v>24</v>
      </c>
      <c r="E1255" t="s">
        <v>109</v>
      </c>
      <c r="F1255" s="45" t="s">
        <v>1141</v>
      </c>
      <c r="H1255" s="42">
        <v>4453</v>
      </c>
      <c r="I1255" s="7">
        <f>IFERROR(VLOOKUP(C1254,DATA!A:I,7,0),"")</f>
        <v>8312.08</v>
      </c>
    </row>
    <row r="1256" spans="1:9">
      <c r="A1256">
        <v>1254</v>
      </c>
      <c r="B1256" s="4">
        <v>44547</v>
      </c>
      <c r="C1256" t="s">
        <v>73</v>
      </c>
      <c r="E1256" t="s">
        <v>113</v>
      </c>
      <c r="F1256" s="45" t="s">
        <v>1142</v>
      </c>
      <c r="H1256" s="42">
        <v>929.55</v>
      </c>
      <c r="I1256" s="7">
        <f>IFERROR(VLOOKUP(C1255,DATA!A:I,7,0),"")</f>
        <v>30977.95</v>
      </c>
    </row>
    <row r="1257" spans="1:9">
      <c r="A1257">
        <v>1255</v>
      </c>
      <c r="B1257" s="4">
        <v>44547</v>
      </c>
      <c r="C1257" t="s">
        <v>8</v>
      </c>
      <c r="E1257" t="s">
        <v>113</v>
      </c>
      <c r="F1257" s="45" t="s">
        <v>887</v>
      </c>
      <c r="H1257" s="42">
        <v>903.6</v>
      </c>
      <c r="I1257" s="7">
        <f>IFERROR(VLOOKUP(C1256,DATA!A:I,7,0),"")</f>
        <v>55007.87</v>
      </c>
    </row>
    <row r="1258" spans="1:9">
      <c r="A1258">
        <v>1256</v>
      </c>
      <c r="B1258" s="4">
        <v>44547</v>
      </c>
      <c r="C1258" t="s">
        <v>8</v>
      </c>
      <c r="E1258" t="s">
        <v>113</v>
      </c>
      <c r="F1258" s="45" t="s">
        <v>1143</v>
      </c>
      <c r="H1258" s="42">
        <v>62</v>
      </c>
      <c r="I1258" s="7">
        <f>IFERROR(VLOOKUP(C1257,DATA!A:I,7,0),"")</f>
        <v>67677.31</v>
      </c>
    </row>
    <row r="1259" spans="1:9">
      <c r="A1259">
        <v>1257</v>
      </c>
      <c r="B1259" s="4">
        <v>44547</v>
      </c>
      <c r="C1259" t="s">
        <v>8</v>
      </c>
      <c r="E1259" t="s">
        <v>113</v>
      </c>
      <c r="F1259" s="45" t="s">
        <v>968</v>
      </c>
      <c r="H1259" s="42">
        <v>126.9</v>
      </c>
      <c r="I1259" s="7">
        <f>IFERROR(VLOOKUP(C1258,DATA!A:I,7,0),"")</f>
        <v>67677.31</v>
      </c>
    </row>
    <row r="1260" spans="1:9">
      <c r="A1260">
        <v>1258</v>
      </c>
      <c r="B1260" s="4">
        <v>44547</v>
      </c>
      <c r="C1260" t="s">
        <v>8</v>
      </c>
      <c r="E1260" t="s">
        <v>113</v>
      </c>
      <c r="F1260" s="45" t="s">
        <v>1144</v>
      </c>
      <c r="H1260" s="42">
        <v>57</v>
      </c>
      <c r="I1260" s="7">
        <f>IFERROR(VLOOKUP(C1259,DATA!A:I,7,0),"")</f>
        <v>67677.31</v>
      </c>
    </row>
    <row r="1261" spans="1:9">
      <c r="A1261">
        <v>1259</v>
      </c>
      <c r="B1261" s="4">
        <v>44547</v>
      </c>
      <c r="C1261" t="s">
        <v>61</v>
      </c>
      <c r="E1261" t="s">
        <v>113</v>
      </c>
      <c r="F1261" s="45" t="s">
        <v>1145</v>
      </c>
      <c r="H1261" s="42">
        <v>347.4</v>
      </c>
      <c r="I1261" s="7">
        <f>IFERROR(VLOOKUP(C1260,DATA!A:I,7,0),"")</f>
        <v>67677.31</v>
      </c>
    </row>
    <row r="1262" spans="1:9">
      <c r="A1262">
        <v>1260</v>
      </c>
      <c r="B1262" s="4">
        <v>44547</v>
      </c>
      <c r="C1262" t="s">
        <v>32</v>
      </c>
      <c r="E1262" t="s">
        <v>109</v>
      </c>
      <c r="F1262" s="45" t="s">
        <v>1017</v>
      </c>
      <c r="H1262" s="42">
        <v>1100</v>
      </c>
      <c r="I1262" s="7">
        <f>IFERROR(VLOOKUP(C1261,DATA!A:I,7,0),"")</f>
        <v>34992.58</v>
      </c>
    </row>
    <row r="1263" spans="1:9">
      <c r="A1263">
        <v>1261</v>
      </c>
      <c r="B1263" s="4">
        <v>44547</v>
      </c>
      <c r="C1263" t="s">
        <v>71</v>
      </c>
      <c r="E1263" t="s">
        <v>109</v>
      </c>
      <c r="F1263" s="45" t="s">
        <v>950</v>
      </c>
      <c r="H1263" s="42">
        <v>313.5</v>
      </c>
      <c r="I1263" s="7">
        <f>IFERROR(VLOOKUP(C1262,DATA!A:I,7,0),"")</f>
        <v>3776</v>
      </c>
    </row>
    <row r="1264" spans="1:9">
      <c r="A1264">
        <v>1262</v>
      </c>
      <c r="B1264" s="4">
        <v>44547</v>
      </c>
      <c r="C1264" t="s">
        <v>36</v>
      </c>
      <c r="E1264" t="s">
        <v>113</v>
      </c>
      <c r="F1264" s="45" t="s">
        <v>1050</v>
      </c>
      <c r="H1264" s="42">
        <v>231.16</v>
      </c>
      <c r="I1264" s="7">
        <f>IFERROR(VLOOKUP(C1263,DATA!A:I,7,0),"")</f>
        <v>4575.59</v>
      </c>
    </row>
    <row r="1265" spans="1:9">
      <c r="A1265">
        <v>1263</v>
      </c>
      <c r="B1265" s="4">
        <v>44547</v>
      </c>
      <c r="C1265" t="s">
        <v>35</v>
      </c>
      <c r="E1265" t="s">
        <v>113</v>
      </c>
      <c r="F1265" s="45" t="s">
        <v>1146</v>
      </c>
      <c r="H1265" s="42">
        <v>1600</v>
      </c>
      <c r="I1265" s="7">
        <f>IFERROR(VLOOKUP(C1264,DATA!A:I,7,0),"")</f>
        <v>95073.530000000013</v>
      </c>
    </row>
    <row r="1266" spans="1:9">
      <c r="A1266">
        <v>1264</v>
      </c>
      <c r="B1266" s="4">
        <v>44547</v>
      </c>
      <c r="C1266" t="s">
        <v>35</v>
      </c>
      <c r="E1266" t="s">
        <v>113</v>
      </c>
      <c r="F1266" s="45" t="s">
        <v>1037</v>
      </c>
      <c r="H1266" s="42">
        <v>236.9</v>
      </c>
      <c r="I1266" s="7">
        <f>IFERROR(VLOOKUP(C1265,DATA!A:I,7,0),"")</f>
        <v>15218.349999999999</v>
      </c>
    </row>
    <row r="1267" spans="1:9">
      <c r="A1267">
        <v>1265</v>
      </c>
      <c r="B1267" s="4">
        <v>44547</v>
      </c>
      <c r="C1267" t="s">
        <v>54</v>
      </c>
      <c r="E1267" t="s">
        <v>113</v>
      </c>
      <c r="F1267" s="45" t="s">
        <v>1147</v>
      </c>
      <c r="H1267" s="42">
        <v>3014</v>
      </c>
      <c r="I1267" s="7">
        <f>IFERROR(VLOOKUP(C1266,DATA!A:I,7,0),"")</f>
        <v>15218.349999999999</v>
      </c>
    </row>
    <row r="1268" spans="1:9">
      <c r="A1268">
        <v>1266</v>
      </c>
      <c r="B1268" s="4">
        <v>44547</v>
      </c>
      <c r="C1268" t="s">
        <v>45</v>
      </c>
      <c r="E1268" t="s">
        <v>113</v>
      </c>
      <c r="F1268" s="45" t="s">
        <v>1148</v>
      </c>
      <c r="H1268" s="42">
        <v>48</v>
      </c>
      <c r="I1268" s="7">
        <f>IFERROR(VLOOKUP(C1267,DATA!A:I,7,0),"")</f>
        <v>35960.380000000005</v>
      </c>
    </row>
    <row r="1269" spans="1:9">
      <c r="A1269">
        <v>1267</v>
      </c>
      <c r="B1269" s="4">
        <v>44547</v>
      </c>
      <c r="C1269" t="s">
        <v>45</v>
      </c>
      <c r="E1269" t="s">
        <v>113</v>
      </c>
      <c r="F1269" s="45" t="s">
        <v>1149</v>
      </c>
      <c r="H1269" s="42">
        <v>393</v>
      </c>
      <c r="I1269" s="7">
        <f>IFERROR(VLOOKUP(C1268,DATA!A:I,7,0),"")</f>
        <v>7506.32</v>
      </c>
    </row>
    <row r="1270" spans="1:9">
      <c r="A1270">
        <v>1268</v>
      </c>
      <c r="B1270" s="4">
        <v>44547</v>
      </c>
      <c r="C1270" t="s">
        <v>45</v>
      </c>
      <c r="E1270" t="s">
        <v>113</v>
      </c>
      <c r="F1270" s="45" t="s">
        <v>941</v>
      </c>
      <c r="H1270" s="42">
        <v>837.77</v>
      </c>
      <c r="I1270" s="7">
        <f>IFERROR(VLOOKUP(C1269,DATA!A:I,7,0),"")</f>
        <v>7506.32</v>
      </c>
    </row>
    <row r="1271" spans="1:9">
      <c r="A1271">
        <v>1269</v>
      </c>
      <c r="B1271" s="4">
        <v>44547</v>
      </c>
      <c r="C1271" t="s">
        <v>36</v>
      </c>
      <c r="E1271" t="s">
        <v>113</v>
      </c>
      <c r="F1271" s="45" t="s">
        <v>1150</v>
      </c>
      <c r="H1271" s="42">
        <v>419.84</v>
      </c>
      <c r="I1271" s="7">
        <f>IFERROR(VLOOKUP(C1270,DATA!A:I,7,0),"")</f>
        <v>7506.32</v>
      </c>
    </row>
    <row r="1272" spans="1:9">
      <c r="A1272">
        <v>1270</v>
      </c>
      <c r="B1272" s="4">
        <v>44547</v>
      </c>
      <c r="C1272" t="s">
        <v>36</v>
      </c>
      <c r="E1272" t="s">
        <v>113</v>
      </c>
      <c r="F1272" s="45" t="s">
        <v>930</v>
      </c>
      <c r="H1272" s="42">
        <v>387.72</v>
      </c>
      <c r="I1272" s="7">
        <f>IFERROR(VLOOKUP(C1271,DATA!A:I,7,0),"")</f>
        <v>95073.530000000013</v>
      </c>
    </row>
    <row r="1273" spans="1:9">
      <c r="A1273">
        <v>1271</v>
      </c>
      <c r="B1273" s="4">
        <v>44547</v>
      </c>
      <c r="C1273" t="s">
        <v>119</v>
      </c>
      <c r="E1273" t="s">
        <v>113</v>
      </c>
      <c r="F1273" s="45" t="s">
        <v>425</v>
      </c>
      <c r="H1273" s="42">
        <v>340.4</v>
      </c>
      <c r="I1273" s="7">
        <f>IFERROR(VLOOKUP(C1272,DATA!A:I,7,0),"")</f>
        <v>95073.530000000013</v>
      </c>
    </row>
    <row r="1274" spans="1:9">
      <c r="A1274">
        <v>1272</v>
      </c>
      <c r="B1274" s="4">
        <v>44547</v>
      </c>
      <c r="C1274" t="s">
        <v>24</v>
      </c>
      <c r="E1274" t="s">
        <v>113</v>
      </c>
      <c r="F1274" s="45" t="s">
        <v>1151</v>
      </c>
      <c r="H1274" s="42">
        <v>5340</v>
      </c>
      <c r="I1274" s="7">
        <f>IFERROR(VLOOKUP(C1273,DATA!A:I,7,0),"")</f>
        <v>5849.3700000000008</v>
      </c>
    </row>
    <row r="1275" spans="1:9">
      <c r="A1275">
        <v>1273</v>
      </c>
      <c r="B1275" s="4">
        <v>44547</v>
      </c>
      <c r="C1275" t="s">
        <v>54</v>
      </c>
      <c r="E1275" t="s">
        <v>113</v>
      </c>
      <c r="F1275" s="45" t="s">
        <v>1152</v>
      </c>
      <c r="H1275" s="42">
        <v>3300</v>
      </c>
      <c r="I1275" s="7">
        <f>IFERROR(VLOOKUP(C1274,DATA!A:I,7,0),"")</f>
        <v>30977.95</v>
      </c>
    </row>
    <row r="1276" spans="1:9">
      <c r="A1276">
        <v>1274</v>
      </c>
      <c r="B1276" s="4">
        <v>44547</v>
      </c>
      <c r="C1276" t="s">
        <v>51</v>
      </c>
      <c r="E1276" t="s">
        <v>113</v>
      </c>
      <c r="F1276" s="45" t="s">
        <v>1153</v>
      </c>
      <c r="H1276" s="42">
        <v>2832</v>
      </c>
      <c r="I1276" s="7">
        <f>IFERROR(VLOOKUP(C1275,DATA!A:I,7,0),"")</f>
        <v>35960.380000000005</v>
      </c>
    </row>
    <row r="1277" spans="1:9">
      <c r="A1277">
        <v>1275</v>
      </c>
      <c r="B1277" s="4">
        <v>44547</v>
      </c>
      <c r="C1277" t="s">
        <v>61</v>
      </c>
      <c r="E1277" t="s">
        <v>113</v>
      </c>
      <c r="F1277" s="45" t="s">
        <v>1144</v>
      </c>
      <c r="H1277" s="42">
        <v>114</v>
      </c>
      <c r="I1277" s="7">
        <f>IFERROR(VLOOKUP(C1276,DATA!A:I,7,0),"")</f>
        <v>52473.98</v>
      </c>
    </row>
    <row r="1278" spans="1:9">
      <c r="A1278">
        <v>1276</v>
      </c>
      <c r="B1278" s="4">
        <v>44547</v>
      </c>
      <c r="C1278" t="s">
        <v>61</v>
      </c>
      <c r="E1278" t="s">
        <v>113</v>
      </c>
      <c r="F1278" s="45" t="s">
        <v>1154</v>
      </c>
      <c r="H1278" s="42">
        <v>126.9</v>
      </c>
      <c r="I1278" s="7">
        <f>IFERROR(VLOOKUP(C1277,DATA!A:I,7,0),"")</f>
        <v>34992.58</v>
      </c>
    </row>
    <row r="1279" spans="1:9">
      <c r="A1279">
        <v>1277</v>
      </c>
      <c r="B1279" s="4">
        <v>44547</v>
      </c>
      <c r="C1279" t="s">
        <v>119</v>
      </c>
      <c r="E1279" t="s">
        <v>113</v>
      </c>
      <c r="F1279" s="45" t="s">
        <v>1144</v>
      </c>
      <c r="H1279" s="42">
        <v>114</v>
      </c>
      <c r="I1279" s="7">
        <f>IFERROR(VLOOKUP(C1278,DATA!A:I,7,0),"")</f>
        <v>34992.58</v>
      </c>
    </row>
    <row r="1280" spans="1:9">
      <c r="A1280">
        <v>1278</v>
      </c>
      <c r="B1280" s="4">
        <v>44547</v>
      </c>
      <c r="C1280" t="s">
        <v>119</v>
      </c>
      <c r="E1280" t="s">
        <v>113</v>
      </c>
      <c r="F1280" s="45" t="s">
        <v>924</v>
      </c>
      <c r="H1280" s="42">
        <v>100.64</v>
      </c>
      <c r="I1280" s="7">
        <f>IFERROR(VLOOKUP(C1279,DATA!A:I,7,0),"")</f>
        <v>5849.3700000000008</v>
      </c>
    </row>
    <row r="1281" spans="1:9">
      <c r="A1281">
        <v>1279</v>
      </c>
      <c r="B1281" s="4">
        <v>44547</v>
      </c>
      <c r="C1281" t="s">
        <v>41</v>
      </c>
      <c r="E1281" t="s">
        <v>113</v>
      </c>
      <c r="F1281" s="45" t="s">
        <v>992</v>
      </c>
      <c r="H1281" s="42">
        <v>310</v>
      </c>
      <c r="I1281" s="7">
        <f>IFERROR(VLOOKUP(C1280,DATA!A:I,7,0),"")</f>
        <v>5849.3700000000008</v>
      </c>
    </row>
    <row r="1282" spans="1:9">
      <c r="A1282">
        <v>1280</v>
      </c>
      <c r="B1282" s="4">
        <v>44547</v>
      </c>
      <c r="C1282" t="s">
        <v>15</v>
      </c>
      <c r="E1282" t="s">
        <v>113</v>
      </c>
      <c r="F1282" s="45" t="s">
        <v>425</v>
      </c>
      <c r="H1282" s="42">
        <v>219.36</v>
      </c>
      <c r="I1282" s="7">
        <f>IFERROR(VLOOKUP(C1281,DATA!A:I,7,0),"")</f>
        <v>43889.789999999994</v>
      </c>
    </row>
    <row r="1283" spans="1:9">
      <c r="A1283">
        <v>1281</v>
      </c>
      <c r="B1283" s="4">
        <v>44547</v>
      </c>
      <c r="C1283" t="s">
        <v>15</v>
      </c>
      <c r="E1283" t="s">
        <v>113</v>
      </c>
      <c r="F1283" s="45" t="s">
        <v>1155</v>
      </c>
      <c r="H1283" s="42">
        <v>453.56</v>
      </c>
      <c r="I1283" s="7">
        <f>IFERROR(VLOOKUP(C1282,DATA!A:I,7,0),"")</f>
        <v>19176.560000000001</v>
      </c>
    </row>
    <row r="1284" spans="1:9">
      <c r="A1284">
        <v>1282</v>
      </c>
      <c r="B1284" s="4">
        <v>44547</v>
      </c>
      <c r="C1284" t="s">
        <v>45</v>
      </c>
      <c r="E1284" t="s">
        <v>109</v>
      </c>
      <c r="F1284" s="45" t="s">
        <v>1156</v>
      </c>
      <c r="H1284" s="42">
        <v>1190</v>
      </c>
      <c r="I1284" s="7">
        <f>IFERROR(VLOOKUP(C1283,DATA!A:I,7,0),"")</f>
        <v>19176.560000000001</v>
      </c>
    </row>
    <row r="1285" spans="1:9">
      <c r="A1285">
        <v>1283</v>
      </c>
      <c r="B1285" s="4">
        <v>44547</v>
      </c>
      <c r="C1285" t="s">
        <v>63</v>
      </c>
      <c r="E1285" t="s">
        <v>113</v>
      </c>
      <c r="F1285" s="45" t="s">
        <v>1157</v>
      </c>
      <c r="H1285" s="42">
        <v>201.83</v>
      </c>
      <c r="I1285" s="7">
        <f>IFERROR(VLOOKUP(C1284,DATA!A:I,7,0),"")</f>
        <v>7506.32</v>
      </c>
    </row>
    <row r="1286" spans="1:9">
      <c r="A1286">
        <v>1284</v>
      </c>
      <c r="B1286" s="4">
        <v>44547</v>
      </c>
      <c r="C1286" t="s">
        <v>63</v>
      </c>
      <c r="E1286" t="s">
        <v>113</v>
      </c>
      <c r="F1286" s="45" t="s">
        <v>1158</v>
      </c>
      <c r="H1286" s="42">
        <v>120.75</v>
      </c>
      <c r="I1286" s="7">
        <f>IFERROR(VLOOKUP(C1285,DATA!A:I,7,0),"")</f>
        <v>12445.12</v>
      </c>
    </row>
    <row r="1287" spans="1:9">
      <c r="A1287">
        <v>1285</v>
      </c>
      <c r="B1287" s="4">
        <v>44547</v>
      </c>
      <c r="C1287" t="s">
        <v>44</v>
      </c>
      <c r="E1287" t="s">
        <v>113</v>
      </c>
      <c r="F1287" s="45" t="s">
        <v>1159</v>
      </c>
      <c r="H1287" s="42">
        <v>224.8</v>
      </c>
      <c r="I1287" s="7">
        <f>IFERROR(VLOOKUP(C1286,DATA!A:I,7,0),"")</f>
        <v>12445.12</v>
      </c>
    </row>
    <row r="1288" spans="1:9">
      <c r="A1288">
        <v>1286</v>
      </c>
      <c r="B1288" s="4">
        <v>44547</v>
      </c>
      <c r="C1288" t="s">
        <v>68</v>
      </c>
      <c r="E1288" t="s">
        <v>113</v>
      </c>
      <c r="F1288" s="45" t="s">
        <v>1160</v>
      </c>
      <c r="H1288" s="42">
        <v>3825.9</v>
      </c>
      <c r="I1288" s="7">
        <f>IFERROR(VLOOKUP(C1287,DATA!A:I,7,0),"")</f>
        <v>53469.490000000005</v>
      </c>
    </row>
    <row r="1289" spans="1:9">
      <c r="A1289">
        <v>1287</v>
      </c>
      <c r="B1289" s="4">
        <v>44547</v>
      </c>
      <c r="C1289" t="s">
        <v>63</v>
      </c>
      <c r="E1289" t="s">
        <v>113</v>
      </c>
      <c r="F1289" s="45" t="s">
        <v>1161</v>
      </c>
      <c r="H1289" s="42">
        <v>224.8</v>
      </c>
      <c r="I1289" s="7">
        <f>IFERROR(VLOOKUP(C1288,DATA!A:I,7,0),"")</f>
        <v>45263.930000000008</v>
      </c>
    </row>
    <row r="1290" spans="1:9">
      <c r="A1290">
        <v>1288</v>
      </c>
      <c r="B1290" s="4">
        <v>44547</v>
      </c>
      <c r="C1290" t="s">
        <v>26</v>
      </c>
      <c r="E1290" t="s">
        <v>109</v>
      </c>
      <c r="F1290" s="45" t="s">
        <v>1162</v>
      </c>
      <c r="H1290" s="42">
        <v>120</v>
      </c>
      <c r="I1290" s="7">
        <f>IFERROR(VLOOKUP(C1289,DATA!A:I,7,0),"")</f>
        <v>12445.12</v>
      </c>
    </row>
    <row r="1291" spans="1:9">
      <c r="A1291">
        <v>1289</v>
      </c>
      <c r="B1291" s="4">
        <v>44547</v>
      </c>
      <c r="C1291" t="s">
        <v>44</v>
      </c>
      <c r="E1291" t="s">
        <v>113</v>
      </c>
      <c r="F1291" s="45" t="s">
        <v>1163</v>
      </c>
      <c r="H1291" s="42">
        <v>677.25</v>
      </c>
      <c r="I1291" s="7">
        <f>IFERROR(VLOOKUP(C1290,DATA!A:I,7,0),"")</f>
        <v>26708.7</v>
      </c>
    </row>
    <row r="1292" spans="1:9">
      <c r="A1292">
        <v>1290</v>
      </c>
      <c r="B1292" s="4">
        <v>44547</v>
      </c>
      <c r="C1292" t="s">
        <v>41</v>
      </c>
      <c r="E1292" t="s">
        <v>113</v>
      </c>
      <c r="F1292" s="45" t="s">
        <v>992</v>
      </c>
      <c r="H1292" s="42">
        <v>620</v>
      </c>
      <c r="I1292" s="7">
        <f>IFERROR(VLOOKUP(C1291,DATA!A:I,7,0),"")</f>
        <v>53469.490000000005</v>
      </c>
    </row>
    <row r="1293" spans="1:9">
      <c r="A1293">
        <v>1291</v>
      </c>
      <c r="B1293" s="4">
        <v>44547</v>
      </c>
      <c r="C1293" t="s">
        <v>41</v>
      </c>
      <c r="E1293" t="s">
        <v>113</v>
      </c>
      <c r="F1293" s="45" t="s">
        <v>1164</v>
      </c>
      <c r="H1293" s="42">
        <v>345.96</v>
      </c>
      <c r="I1293" s="7">
        <f>IFERROR(VLOOKUP(C1292,DATA!A:I,7,0),"")</f>
        <v>43889.789999999994</v>
      </c>
    </row>
    <row r="1294" spans="1:9">
      <c r="A1294">
        <v>1292</v>
      </c>
      <c r="B1294" s="4">
        <v>44547</v>
      </c>
      <c r="C1294" t="s">
        <v>221</v>
      </c>
      <c r="E1294" t="s">
        <v>113</v>
      </c>
      <c r="F1294" s="45" t="s">
        <v>1129</v>
      </c>
      <c r="H1294" s="42">
        <v>695.93</v>
      </c>
      <c r="I1294" s="7">
        <f>IFERROR(VLOOKUP(C1293,DATA!A:I,7,0),"")</f>
        <v>43889.789999999994</v>
      </c>
    </row>
    <row r="1295" spans="1:9">
      <c r="A1295">
        <v>1293</v>
      </c>
      <c r="B1295" s="4">
        <v>44547</v>
      </c>
      <c r="C1295" t="s">
        <v>8</v>
      </c>
      <c r="E1295" t="s">
        <v>113</v>
      </c>
      <c r="F1295" s="45" t="s">
        <v>1165</v>
      </c>
      <c r="H1295" s="42">
        <v>1614.29</v>
      </c>
      <c r="I1295" s="7">
        <f>IFERROR(VLOOKUP(C1294,DATA!A:I,7,0),"")</f>
        <v>8312.08</v>
      </c>
    </row>
    <row r="1296" spans="1:9">
      <c r="A1296">
        <v>1294</v>
      </c>
      <c r="B1296" s="4">
        <v>44547</v>
      </c>
      <c r="C1296" t="s">
        <v>8</v>
      </c>
      <c r="E1296" t="s">
        <v>113</v>
      </c>
      <c r="F1296" s="45" t="s">
        <v>1166</v>
      </c>
      <c r="H1296" s="42">
        <v>166.6</v>
      </c>
      <c r="I1296" s="7">
        <f>IFERROR(VLOOKUP(C1295,DATA!A:I,7,0),"")</f>
        <v>67677.31</v>
      </c>
    </row>
    <row r="1297" spans="1:9">
      <c r="A1297">
        <v>1295</v>
      </c>
      <c r="B1297" s="4">
        <v>44547</v>
      </c>
      <c r="C1297" t="s">
        <v>8</v>
      </c>
      <c r="E1297" t="s">
        <v>109</v>
      </c>
      <c r="F1297" s="45" t="s">
        <v>1167</v>
      </c>
      <c r="H1297" s="42">
        <v>780.75</v>
      </c>
      <c r="I1297" s="7">
        <f>IFERROR(VLOOKUP(C1296,DATA!A:I,7,0),"")</f>
        <v>67677.31</v>
      </c>
    </row>
    <row r="1298" spans="1:9">
      <c r="A1298">
        <v>1296</v>
      </c>
      <c r="B1298" s="4">
        <v>44547</v>
      </c>
      <c r="C1298" t="s">
        <v>73</v>
      </c>
      <c r="E1298" t="s">
        <v>109</v>
      </c>
      <c r="F1298" s="45" t="s">
        <v>1168</v>
      </c>
      <c r="H1298" s="42">
        <v>1764</v>
      </c>
      <c r="I1298" s="7">
        <f>IFERROR(VLOOKUP(C1297,DATA!A:I,7,0),"")</f>
        <v>67677.31</v>
      </c>
    </row>
    <row r="1299" spans="1:9">
      <c r="A1299">
        <v>1297</v>
      </c>
      <c r="B1299" s="4">
        <v>44547</v>
      </c>
      <c r="C1299" t="s">
        <v>8</v>
      </c>
      <c r="E1299" t="s">
        <v>113</v>
      </c>
      <c r="F1299" s="45" t="s">
        <v>1110</v>
      </c>
      <c r="H1299" s="42">
        <v>168.6</v>
      </c>
      <c r="I1299" s="7">
        <f>IFERROR(VLOOKUP(C1298,DATA!A:I,7,0),"")</f>
        <v>55007.87</v>
      </c>
    </row>
    <row r="1300" spans="1:9">
      <c r="A1300">
        <v>1298</v>
      </c>
      <c r="B1300" s="4">
        <v>44547</v>
      </c>
      <c r="C1300" t="s">
        <v>35</v>
      </c>
      <c r="E1300" t="s">
        <v>113</v>
      </c>
      <c r="F1300" s="45" t="s">
        <v>887</v>
      </c>
      <c r="H1300" s="42">
        <v>929.82</v>
      </c>
      <c r="I1300" s="7">
        <f>IFERROR(VLOOKUP(C1299,DATA!A:I,7,0),"")</f>
        <v>67677.31</v>
      </c>
    </row>
    <row r="1301" spans="1:9">
      <c r="A1301">
        <v>1299</v>
      </c>
      <c r="B1301" s="4">
        <v>44547</v>
      </c>
      <c r="C1301" t="s">
        <v>35</v>
      </c>
      <c r="E1301" t="s">
        <v>113</v>
      </c>
      <c r="F1301" s="45" t="s">
        <v>425</v>
      </c>
      <c r="H1301" s="42">
        <v>409.6</v>
      </c>
      <c r="I1301" s="7">
        <f>IFERROR(VLOOKUP(C1300,DATA!A:I,7,0),"")</f>
        <v>15218.349999999999</v>
      </c>
    </row>
    <row r="1302" spans="1:9">
      <c r="A1302">
        <v>1300</v>
      </c>
      <c r="B1302" s="4">
        <v>44547</v>
      </c>
      <c r="C1302" t="s">
        <v>45</v>
      </c>
      <c r="E1302" t="s">
        <v>113</v>
      </c>
      <c r="F1302" s="45" t="s">
        <v>1169</v>
      </c>
      <c r="H1302" s="42">
        <v>49</v>
      </c>
      <c r="I1302" s="7">
        <f>IFERROR(VLOOKUP(C1301,DATA!A:I,7,0),"")</f>
        <v>15218.349999999999</v>
      </c>
    </row>
    <row r="1303" spans="1:9">
      <c r="A1303">
        <v>1301</v>
      </c>
      <c r="B1303" s="4">
        <v>44547</v>
      </c>
      <c r="C1303" t="s">
        <v>61</v>
      </c>
      <c r="E1303" t="s">
        <v>113</v>
      </c>
      <c r="F1303" s="45" t="s">
        <v>1040</v>
      </c>
      <c r="H1303" s="42">
        <v>707</v>
      </c>
      <c r="I1303" s="7">
        <f>IFERROR(VLOOKUP(C1302,DATA!A:I,7,0),"")</f>
        <v>7506.32</v>
      </c>
    </row>
    <row r="1304" spans="1:9">
      <c r="A1304">
        <v>1302</v>
      </c>
      <c r="B1304" s="4">
        <v>44547</v>
      </c>
      <c r="C1304" t="s">
        <v>21</v>
      </c>
      <c r="E1304" t="s">
        <v>113</v>
      </c>
      <c r="F1304" s="45" t="s">
        <v>394</v>
      </c>
      <c r="H1304" s="42">
        <v>58.98</v>
      </c>
      <c r="I1304" s="7">
        <f>IFERROR(VLOOKUP(C1303,DATA!A:I,7,0),"")</f>
        <v>34992.58</v>
      </c>
    </row>
    <row r="1305" spans="1:9">
      <c r="A1305">
        <v>1303</v>
      </c>
      <c r="B1305" s="4">
        <v>44547</v>
      </c>
      <c r="C1305" t="s">
        <v>21</v>
      </c>
      <c r="E1305" t="s">
        <v>113</v>
      </c>
      <c r="F1305" s="45" t="s">
        <v>394</v>
      </c>
      <c r="H1305" s="42">
        <v>58.98</v>
      </c>
      <c r="I1305" s="7">
        <f>IFERROR(VLOOKUP(C1304,DATA!A:I,7,0),"")</f>
        <v>86168.2</v>
      </c>
    </row>
    <row r="1306" spans="1:9">
      <c r="A1306">
        <v>1304</v>
      </c>
      <c r="B1306" s="4">
        <v>44547</v>
      </c>
      <c r="C1306" t="s">
        <v>21</v>
      </c>
      <c r="E1306" t="s">
        <v>113</v>
      </c>
      <c r="F1306" s="45" t="s">
        <v>1054</v>
      </c>
      <c r="H1306" s="42">
        <v>522.1</v>
      </c>
      <c r="I1306" s="7">
        <f>IFERROR(VLOOKUP(C1305,DATA!A:I,7,0),"")</f>
        <v>86168.2</v>
      </c>
    </row>
    <row r="1307" spans="1:9">
      <c r="A1307">
        <v>1305</v>
      </c>
      <c r="B1307" s="4">
        <v>44547</v>
      </c>
      <c r="C1307" t="s">
        <v>21</v>
      </c>
      <c r="E1307" t="s">
        <v>113</v>
      </c>
      <c r="F1307" s="45" t="s">
        <v>1054</v>
      </c>
      <c r="H1307" s="42">
        <v>522.05999999999995</v>
      </c>
      <c r="I1307" s="7">
        <f>IFERROR(VLOOKUP(C1306,DATA!A:I,7,0),"")</f>
        <v>86168.2</v>
      </c>
    </row>
    <row r="1308" spans="1:9">
      <c r="A1308">
        <v>1306</v>
      </c>
      <c r="B1308" s="4">
        <v>44547</v>
      </c>
      <c r="C1308" t="s">
        <v>21</v>
      </c>
      <c r="E1308" t="s">
        <v>113</v>
      </c>
      <c r="F1308" s="45" t="s">
        <v>1054</v>
      </c>
      <c r="H1308" s="42">
        <v>522.05999999999995</v>
      </c>
      <c r="I1308" s="7">
        <f>IFERROR(VLOOKUP(C1307,DATA!A:I,7,0),"")</f>
        <v>86168.2</v>
      </c>
    </row>
    <row r="1309" spans="1:9">
      <c r="A1309">
        <v>1307</v>
      </c>
      <c r="B1309" s="4">
        <v>44547</v>
      </c>
      <c r="C1309" t="s">
        <v>119</v>
      </c>
      <c r="E1309" t="s">
        <v>113</v>
      </c>
      <c r="F1309" s="45" t="s">
        <v>425</v>
      </c>
      <c r="H1309" s="42">
        <v>65</v>
      </c>
      <c r="I1309" s="7">
        <f>IFERROR(VLOOKUP(C1308,DATA!A:I,7,0),"")</f>
        <v>86168.2</v>
      </c>
    </row>
    <row r="1310" spans="1:9">
      <c r="A1310">
        <v>1308</v>
      </c>
      <c r="B1310" s="4">
        <v>44547</v>
      </c>
      <c r="C1310" t="s">
        <v>221</v>
      </c>
      <c r="E1310" t="s">
        <v>113</v>
      </c>
      <c r="F1310" s="45" t="s">
        <v>1137</v>
      </c>
      <c r="H1310" s="42">
        <v>555</v>
      </c>
      <c r="I1310" s="7">
        <f>IFERROR(VLOOKUP(C1309,DATA!A:I,7,0),"")</f>
        <v>5849.3700000000008</v>
      </c>
    </row>
    <row r="1311" spans="1:9">
      <c r="A1311">
        <v>1309</v>
      </c>
      <c r="B1311" s="4">
        <v>44547</v>
      </c>
      <c r="C1311" t="s">
        <v>40</v>
      </c>
      <c r="E1311" t="s">
        <v>113</v>
      </c>
      <c r="F1311" s="45" t="s">
        <v>1170</v>
      </c>
      <c r="H1311" s="42">
        <v>400</v>
      </c>
      <c r="I1311" s="7">
        <f>IFERROR(VLOOKUP(C1310,DATA!A:I,7,0),"")</f>
        <v>8312.08</v>
      </c>
    </row>
    <row r="1312" spans="1:9">
      <c r="A1312">
        <v>1310</v>
      </c>
      <c r="B1312" s="4">
        <v>44547</v>
      </c>
      <c r="C1312" t="s">
        <v>119</v>
      </c>
      <c r="E1312" t="s">
        <v>113</v>
      </c>
      <c r="F1312" s="45" t="s">
        <v>1171</v>
      </c>
      <c r="H1312" s="42">
        <v>173.6</v>
      </c>
      <c r="I1312" s="7">
        <f>IFERROR(VLOOKUP(C1311,DATA!A:I,7,0),"")</f>
        <v>36234.129999999997</v>
      </c>
    </row>
    <row r="1313" spans="1:9">
      <c r="A1313">
        <v>1311</v>
      </c>
      <c r="B1313" s="4">
        <v>44547</v>
      </c>
      <c r="C1313" t="s">
        <v>119</v>
      </c>
      <c r="E1313" t="s">
        <v>113</v>
      </c>
      <c r="F1313" s="45" t="s">
        <v>1014</v>
      </c>
      <c r="H1313" s="42">
        <v>165.45</v>
      </c>
      <c r="I1313" s="7">
        <f>IFERROR(VLOOKUP(C1312,DATA!A:I,7,0),"")</f>
        <v>5849.3700000000008</v>
      </c>
    </row>
    <row r="1314" spans="1:9">
      <c r="A1314">
        <v>1312</v>
      </c>
      <c r="B1314" s="4">
        <v>44547</v>
      </c>
      <c r="C1314" t="s">
        <v>41</v>
      </c>
      <c r="E1314" t="s">
        <v>113</v>
      </c>
      <c r="F1314" s="45" t="s">
        <v>951</v>
      </c>
      <c r="H1314" s="42">
        <v>36</v>
      </c>
      <c r="I1314" s="7">
        <f>IFERROR(VLOOKUP(C1313,DATA!A:I,7,0),"")</f>
        <v>5849.3700000000008</v>
      </c>
    </row>
    <row r="1315" spans="1:9">
      <c r="A1315">
        <v>1313</v>
      </c>
      <c r="B1315" s="4">
        <v>44547</v>
      </c>
      <c r="C1315" t="s">
        <v>41</v>
      </c>
      <c r="E1315" t="s">
        <v>113</v>
      </c>
      <c r="F1315" s="45" t="s">
        <v>1164</v>
      </c>
      <c r="H1315" s="42">
        <v>518.94000000000005</v>
      </c>
      <c r="I1315" s="7">
        <f>IFERROR(VLOOKUP(C1314,DATA!A:I,7,0),"")</f>
        <v>43889.789999999994</v>
      </c>
    </row>
    <row r="1316" spans="1:9">
      <c r="A1316">
        <v>1314</v>
      </c>
      <c r="B1316" s="4">
        <v>44547</v>
      </c>
      <c r="C1316" t="s">
        <v>41</v>
      </c>
      <c r="E1316" t="s">
        <v>113</v>
      </c>
      <c r="F1316" s="45" t="s">
        <v>1110</v>
      </c>
      <c r="H1316" s="42">
        <v>224.8</v>
      </c>
      <c r="I1316" s="7">
        <f>IFERROR(VLOOKUP(C1315,DATA!A:I,7,0),"")</f>
        <v>43889.789999999994</v>
      </c>
    </row>
    <row r="1317" spans="1:9">
      <c r="A1317">
        <v>1315</v>
      </c>
      <c r="B1317" s="4">
        <v>44547</v>
      </c>
      <c r="C1317" t="s">
        <v>21</v>
      </c>
      <c r="E1317" t="s">
        <v>113</v>
      </c>
      <c r="F1317" s="45" t="s">
        <v>900</v>
      </c>
      <c r="H1317" s="42">
        <v>1800</v>
      </c>
      <c r="I1317" s="7">
        <f>IFERROR(VLOOKUP(C1316,DATA!A:I,7,0),"")</f>
        <v>43889.789999999994</v>
      </c>
    </row>
    <row r="1318" spans="1:9">
      <c r="A1318">
        <v>1316</v>
      </c>
      <c r="B1318" s="4">
        <v>44547</v>
      </c>
      <c r="C1318" t="s">
        <v>21</v>
      </c>
      <c r="E1318" t="s">
        <v>113</v>
      </c>
      <c r="F1318" s="45" t="s">
        <v>1077</v>
      </c>
      <c r="H1318" s="42">
        <v>150</v>
      </c>
      <c r="I1318" s="7">
        <f>IFERROR(VLOOKUP(C1317,DATA!A:I,7,0),"")</f>
        <v>86168.2</v>
      </c>
    </row>
    <row r="1319" spans="1:9">
      <c r="A1319">
        <v>1317</v>
      </c>
      <c r="B1319" s="4">
        <v>44547</v>
      </c>
      <c r="C1319" t="s">
        <v>119</v>
      </c>
      <c r="E1319" t="s">
        <v>113</v>
      </c>
      <c r="F1319" s="45" t="s">
        <v>887</v>
      </c>
      <c r="H1319" s="42">
        <v>262.48</v>
      </c>
      <c r="I1319" s="7">
        <f>IFERROR(VLOOKUP(C1318,DATA!A:I,7,0),"")</f>
        <v>86168.2</v>
      </c>
    </row>
    <row r="1320" spans="1:9">
      <c r="A1320">
        <v>1318</v>
      </c>
      <c r="B1320" s="4">
        <v>44547</v>
      </c>
      <c r="C1320" t="s">
        <v>119</v>
      </c>
      <c r="E1320" t="s">
        <v>113</v>
      </c>
      <c r="F1320" s="45" t="s">
        <v>1172</v>
      </c>
      <c r="H1320" s="42">
        <v>185.9</v>
      </c>
      <c r="I1320" s="7">
        <f>IFERROR(VLOOKUP(C1319,DATA!A:I,7,0),"")</f>
        <v>5849.3700000000008</v>
      </c>
    </row>
    <row r="1321" spans="1:9">
      <c r="A1321">
        <v>1319</v>
      </c>
      <c r="B1321" s="4">
        <v>44547</v>
      </c>
      <c r="C1321" t="s">
        <v>119</v>
      </c>
      <c r="E1321" t="s">
        <v>113</v>
      </c>
      <c r="F1321" s="45" t="s">
        <v>1014</v>
      </c>
      <c r="H1321" s="42">
        <v>439.79</v>
      </c>
      <c r="I1321" s="7">
        <f>IFERROR(VLOOKUP(C1320,DATA!A:I,7,0),"")</f>
        <v>5849.3700000000008</v>
      </c>
    </row>
    <row r="1322" spans="1:9">
      <c r="A1322">
        <v>1320</v>
      </c>
      <c r="B1322" s="4">
        <v>44547</v>
      </c>
      <c r="C1322" t="s">
        <v>119</v>
      </c>
      <c r="E1322" t="s">
        <v>113</v>
      </c>
      <c r="F1322" s="45" t="s">
        <v>425</v>
      </c>
      <c r="H1322" s="42">
        <v>92.45</v>
      </c>
      <c r="I1322" s="7">
        <f>IFERROR(VLOOKUP(C1321,DATA!A:I,7,0),"")</f>
        <v>5849.3700000000008</v>
      </c>
    </row>
    <row r="1323" spans="1:9">
      <c r="A1323">
        <v>1321</v>
      </c>
      <c r="B1323" s="4">
        <v>44547</v>
      </c>
      <c r="C1323" t="s">
        <v>44</v>
      </c>
      <c r="E1323" t="s">
        <v>113</v>
      </c>
      <c r="F1323" s="45" t="s">
        <v>992</v>
      </c>
      <c r="H1323" s="42">
        <v>1550</v>
      </c>
      <c r="I1323" s="7">
        <f>IFERROR(VLOOKUP(C1322,DATA!A:I,7,0),"")</f>
        <v>5849.3700000000008</v>
      </c>
    </row>
    <row r="1324" spans="1:9">
      <c r="A1324">
        <v>1322</v>
      </c>
      <c r="B1324" s="4">
        <v>44547</v>
      </c>
      <c r="C1324" t="s">
        <v>44</v>
      </c>
      <c r="E1324" t="s">
        <v>113</v>
      </c>
      <c r="F1324" s="45" t="s">
        <v>1173</v>
      </c>
      <c r="H1324" s="42">
        <v>280</v>
      </c>
      <c r="I1324" s="7">
        <f>IFERROR(VLOOKUP(C1323,DATA!A:I,7,0),"")</f>
        <v>53469.490000000005</v>
      </c>
    </row>
    <row r="1325" spans="1:9">
      <c r="A1325">
        <v>1323</v>
      </c>
      <c r="B1325" s="4">
        <v>44547</v>
      </c>
      <c r="C1325" t="s">
        <v>14</v>
      </c>
      <c r="E1325" t="s">
        <v>113</v>
      </c>
      <c r="F1325" s="45" t="s">
        <v>425</v>
      </c>
      <c r="H1325" s="42">
        <v>300.06</v>
      </c>
      <c r="I1325" s="7">
        <f>IFERROR(VLOOKUP(C1324,DATA!A:I,7,0),"")</f>
        <v>53469.490000000005</v>
      </c>
    </row>
    <row r="1326" spans="1:9">
      <c r="A1326">
        <v>1324</v>
      </c>
      <c r="B1326" s="4">
        <v>44547</v>
      </c>
      <c r="C1326" t="s">
        <v>14</v>
      </c>
      <c r="E1326" t="s">
        <v>113</v>
      </c>
      <c r="F1326" s="45" t="s">
        <v>1174</v>
      </c>
      <c r="H1326" s="42">
        <v>186.12</v>
      </c>
      <c r="I1326" s="7">
        <f>IFERROR(VLOOKUP(C1325,DATA!A:I,7,0),"")</f>
        <v>47013.799999999996</v>
      </c>
    </row>
    <row r="1327" spans="1:9">
      <c r="A1327">
        <v>1325</v>
      </c>
      <c r="B1327" s="4">
        <v>44547</v>
      </c>
      <c r="C1327" t="s">
        <v>119</v>
      </c>
      <c r="E1327" t="s">
        <v>113</v>
      </c>
      <c r="F1327" s="45" t="s">
        <v>416</v>
      </c>
      <c r="H1327" s="42">
        <v>51</v>
      </c>
      <c r="I1327" s="7">
        <f>IFERROR(VLOOKUP(C1326,DATA!A:I,7,0),"")</f>
        <v>47013.799999999996</v>
      </c>
    </row>
    <row r="1328" spans="1:9">
      <c r="A1328">
        <v>1326</v>
      </c>
      <c r="B1328" s="4">
        <v>44547</v>
      </c>
      <c r="C1328" t="s">
        <v>44</v>
      </c>
      <c r="E1328" t="s">
        <v>113</v>
      </c>
      <c r="F1328" s="45" t="s">
        <v>1175</v>
      </c>
      <c r="H1328" s="42">
        <v>559.98</v>
      </c>
      <c r="I1328" s="7">
        <f>IFERROR(VLOOKUP(C1327,DATA!A:I,7,0),"")</f>
        <v>5849.3700000000008</v>
      </c>
    </row>
    <row r="1329" spans="1:9">
      <c r="A1329">
        <v>1327</v>
      </c>
      <c r="B1329" s="4">
        <v>44547</v>
      </c>
      <c r="C1329" t="s">
        <v>9</v>
      </c>
      <c r="E1329" t="s">
        <v>113</v>
      </c>
      <c r="F1329" s="45" t="s">
        <v>1135</v>
      </c>
      <c r="H1329" s="42">
        <v>1160</v>
      </c>
      <c r="I1329" s="7">
        <f>IFERROR(VLOOKUP(C1328,DATA!A:I,7,0),"")</f>
        <v>53469.490000000005</v>
      </c>
    </row>
    <row r="1330" spans="1:9">
      <c r="A1330">
        <v>1328</v>
      </c>
      <c r="B1330" s="4">
        <v>44547</v>
      </c>
      <c r="C1330" t="s">
        <v>21</v>
      </c>
      <c r="E1330" t="s">
        <v>113</v>
      </c>
      <c r="F1330" s="45" t="s">
        <v>386</v>
      </c>
      <c r="H1330" s="42">
        <v>101.49</v>
      </c>
      <c r="I1330" s="7">
        <f>IFERROR(VLOOKUP(C1329,DATA!A:I,7,0),"")</f>
        <v>13578.4</v>
      </c>
    </row>
    <row r="1331" spans="1:9">
      <c r="A1331">
        <v>1329</v>
      </c>
      <c r="B1331" s="4">
        <v>44547</v>
      </c>
      <c r="C1331" t="s">
        <v>44</v>
      </c>
      <c r="E1331" t="s">
        <v>113</v>
      </c>
      <c r="F1331" s="45" t="s">
        <v>1176</v>
      </c>
      <c r="H1331" s="42">
        <v>4800</v>
      </c>
      <c r="I1331" s="7">
        <f>IFERROR(VLOOKUP(C1330,DATA!A:I,7,0),"")</f>
        <v>86168.2</v>
      </c>
    </row>
    <row r="1332" spans="1:9">
      <c r="A1332">
        <v>1330</v>
      </c>
      <c r="B1332" s="4">
        <v>44547</v>
      </c>
      <c r="C1332" t="s">
        <v>13</v>
      </c>
      <c r="E1332" t="s">
        <v>109</v>
      </c>
      <c r="F1332" s="45" t="s">
        <v>1177</v>
      </c>
      <c r="H1332" s="42">
        <v>8735</v>
      </c>
      <c r="I1332" s="7">
        <f>IFERROR(VLOOKUP(C1331,DATA!A:I,7,0),"")</f>
        <v>53469.490000000005</v>
      </c>
    </row>
    <row r="1333" spans="1:9">
      <c r="A1333">
        <v>1331</v>
      </c>
      <c r="B1333" s="4"/>
      <c r="C1333" s="3"/>
      <c r="F1333" s="3"/>
      <c r="I1333" s="7">
        <f>IFERROR(VLOOKUP(C1332,DATA!A:I,7,0),"")</f>
        <v>8735</v>
      </c>
    </row>
    <row r="1334" spans="1:9">
      <c r="A1334">
        <v>1332</v>
      </c>
      <c r="B1334" s="4"/>
      <c r="C1334" s="3"/>
      <c r="F1334" s="3"/>
      <c r="I1334" s="7" t="str">
        <f>IFERROR(VLOOKUP(C1333,DATA!A:I,7,0),"")</f>
        <v/>
      </c>
    </row>
    <row r="1335" spans="1:9">
      <c r="A1335">
        <v>1333</v>
      </c>
      <c r="B1335" s="4"/>
      <c r="C1335" s="3"/>
      <c r="F1335" s="3"/>
      <c r="I1335" s="7" t="str">
        <f>IFERROR(VLOOKUP(C1334,DATA!A:I,7,0),"")</f>
        <v/>
      </c>
    </row>
    <row r="1336" spans="1:9">
      <c r="A1336">
        <v>1334</v>
      </c>
      <c r="B1336" s="4"/>
      <c r="C1336" s="3"/>
      <c r="F1336" s="3"/>
      <c r="I1336" s="7" t="str">
        <f>IFERROR(VLOOKUP(C1335,DATA!A:I,7,0),"")</f>
        <v/>
      </c>
    </row>
    <row r="1337" spans="1:9">
      <c r="A1337">
        <v>1335</v>
      </c>
      <c r="B1337" s="4"/>
      <c r="C1337" s="3"/>
      <c r="F1337" s="3"/>
      <c r="I1337" s="7" t="str">
        <f>IFERROR(VLOOKUP(C1336,DATA!A:I,7,0),"")</f>
        <v/>
      </c>
    </row>
    <row r="1338" spans="1:9">
      <c r="A1338">
        <v>1336</v>
      </c>
      <c r="B1338" s="4"/>
      <c r="C1338" s="3"/>
      <c r="F1338" s="3"/>
      <c r="I1338" s="7" t="str">
        <f>IFERROR(VLOOKUP(C1337,DATA!A:I,7,0),"")</f>
        <v/>
      </c>
    </row>
    <row r="1339" spans="1:9">
      <c r="A1339">
        <v>1337</v>
      </c>
      <c r="B1339" s="4"/>
      <c r="C1339" s="3"/>
      <c r="F1339" s="3"/>
      <c r="I1339" s="7" t="str">
        <f>IFERROR(VLOOKUP(C1338,DATA!A:I,7,0),"")</f>
        <v/>
      </c>
    </row>
    <row r="1340" spans="1:9">
      <c r="A1340">
        <v>1338</v>
      </c>
      <c r="B1340" s="4"/>
      <c r="C1340" s="3"/>
      <c r="F1340" s="3"/>
      <c r="I1340" s="7" t="str">
        <f>IFERROR(VLOOKUP(C1339,DATA!A:I,7,0),"")</f>
        <v/>
      </c>
    </row>
    <row r="1341" spans="1:9">
      <c r="A1341">
        <v>1339</v>
      </c>
      <c r="B1341" s="4"/>
      <c r="C1341" s="3"/>
      <c r="F1341" s="3"/>
      <c r="I1341" s="7" t="str">
        <f>IFERROR(VLOOKUP(C1340,DATA!A:I,7,0),"")</f>
        <v/>
      </c>
    </row>
    <row r="1342" spans="1:9">
      <c r="A1342">
        <v>1340</v>
      </c>
      <c r="B1342" s="4"/>
      <c r="C1342" s="3"/>
      <c r="F1342" s="3"/>
      <c r="I1342" s="7" t="str">
        <f>IFERROR(VLOOKUP(C1341,DATA!A:I,7,0),"")</f>
        <v/>
      </c>
    </row>
    <row r="1343" spans="1:9">
      <c r="A1343">
        <v>1341</v>
      </c>
      <c r="B1343" s="4"/>
      <c r="C1343" s="3"/>
      <c r="F1343" s="3"/>
      <c r="I1343" s="7" t="str">
        <f>IFERROR(VLOOKUP(C1342,DATA!A:I,7,0),"")</f>
        <v/>
      </c>
    </row>
    <row r="1344" spans="1:9">
      <c r="A1344">
        <v>1342</v>
      </c>
      <c r="B1344" s="4"/>
      <c r="C1344" s="3"/>
      <c r="F1344" s="3"/>
      <c r="I1344" s="7" t="str">
        <f>IFERROR(VLOOKUP(C1343,DATA!A:I,7,0),"")</f>
        <v/>
      </c>
    </row>
    <row r="1345" spans="1:9">
      <c r="A1345">
        <v>1343</v>
      </c>
      <c r="B1345" s="4"/>
      <c r="C1345" s="3"/>
      <c r="F1345" s="3"/>
      <c r="I1345" s="7" t="str">
        <f>IFERROR(VLOOKUP(C1344,DATA!A:I,7,0),"")</f>
        <v/>
      </c>
    </row>
    <row r="1346" spans="1:9">
      <c r="A1346">
        <v>1344</v>
      </c>
      <c r="B1346" s="4"/>
      <c r="C1346" s="3"/>
      <c r="F1346" s="3"/>
      <c r="I1346" s="7" t="str">
        <f>IFERROR(VLOOKUP(C1345,DATA!A:I,7,0),"")</f>
        <v/>
      </c>
    </row>
    <row r="1347" spans="1:9">
      <c r="A1347">
        <v>1345</v>
      </c>
      <c r="B1347" s="4"/>
      <c r="C1347" s="3"/>
      <c r="F1347" s="3"/>
      <c r="I1347" s="7" t="str">
        <f>IFERROR(VLOOKUP(C1346,DATA!A:I,7,0),"")</f>
        <v/>
      </c>
    </row>
    <row r="1348" spans="1:9">
      <c r="A1348">
        <v>1346</v>
      </c>
      <c r="B1348" s="4"/>
      <c r="C1348" s="3"/>
      <c r="F1348" s="3"/>
      <c r="I1348" s="7" t="str">
        <f>IFERROR(VLOOKUP(C1347,DATA!A:I,7,0),"")</f>
        <v/>
      </c>
    </row>
    <row r="1349" spans="1:9">
      <c r="A1349">
        <v>1347</v>
      </c>
      <c r="B1349" s="4"/>
      <c r="C1349" s="3"/>
      <c r="F1349" s="3"/>
      <c r="I1349" s="7" t="str">
        <f>IFERROR(VLOOKUP(C1348,DATA!A:I,7,0),"")</f>
        <v/>
      </c>
    </row>
    <row r="1350" spans="1:9">
      <c r="A1350">
        <v>1348</v>
      </c>
      <c r="B1350" s="4"/>
      <c r="C1350" s="3"/>
      <c r="F1350" s="3"/>
      <c r="I1350" s="7" t="str">
        <f>IFERROR(VLOOKUP(C1349,DATA!A:I,7,0),"")</f>
        <v/>
      </c>
    </row>
    <row r="1351" spans="1:9">
      <c r="A1351">
        <v>1349</v>
      </c>
      <c r="B1351" s="4"/>
      <c r="C1351" s="3"/>
      <c r="F1351" s="3"/>
      <c r="I1351" s="7" t="str">
        <f>IFERROR(VLOOKUP(C1350,DATA!A:I,7,0),"")</f>
        <v/>
      </c>
    </row>
    <row r="1352" spans="1:9">
      <c r="A1352">
        <v>1350</v>
      </c>
      <c r="B1352" s="4"/>
      <c r="C1352" s="3"/>
      <c r="F1352" s="3"/>
      <c r="I1352" s="7" t="str">
        <f>IFERROR(VLOOKUP(C1351,DATA!A:I,7,0),"")</f>
        <v/>
      </c>
    </row>
    <row r="1353" spans="1:9">
      <c r="A1353">
        <v>1351</v>
      </c>
      <c r="B1353" s="4"/>
      <c r="C1353" s="3"/>
      <c r="F1353" s="3"/>
      <c r="I1353" s="7" t="str">
        <f>IFERROR(VLOOKUP(C1352,DATA!A:I,7,0),"")</f>
        <v/>
      </c>
    </row>
    <row r="1354" spans="1:9">
      <c r="A1354">
        <v>1352</v>
      </c>
      <c r="B1354" s="4"/>
      <c r="C1354" s="3"/>
      <c r="F1354" s="3"/>
      <c r="I1354" s="7" t="str">
        <f>IFERROR(VLOOKUP(C1353,DATA!A:I,7,0),"")</f>
        <v/>
      </c>
    </row>
    <row r="1355" spans="1:9">
      <c r="A1355">
        <v>1353</v>
      </c>
      <c r="B1355" s="4"/>
      <c r="C1355" s="3"/>
      <c r="F1355" s="3"/>
      <c r="I1355" s="7" t="str">
        <f>IFERROR(VLOOKUP(C1354,DATA!A:I,7,0),"")</f>
        <v/>
      </c>
    </row>
    <row r="1356" spans="1:9">
      <c r="A1356">
        <v>1354</v>
      </c>
      <c r="B1356" s="4"/>
      <c r="C1356" s="3"/>
      <c r="F1356" s="3"/>
      <c r="I1356" s="7" t="str">
        <f>IFERROR(VLOOKUP(C1355,DATA!A:I,7,0),"")</f>
        <v/>
      </c>
    </row>
    <row r="1357" spans="1:9">
      <c r="A1357">
        <v>1355</v>
      </c>
      <c r="B1357" s="4"/>
      <c r="C1357" s="3"/>
      <c r="F1357" s="3"/>
      <c r="I1357" s="7" t="str">
        <f>IFERROR(VLOOKUP(C1356,DATA!A:I,7,0),"")</f>
        <v/>
      </c>
    </row>
    <row r="1358" spans="1:9">
      <c r="A1358">
        <v>1356</v>
      </c>
      <c r="B1358" s="4"/>
      <c r="C1358" s="3"/>
      <c r="F1358" s="3"/>
      <c r="I1358" s="7" t="str">
        <f>IFERROR(VLOOKUP(C1357,DATA!A:I,7,0),"")</f>
        <v/>
      </c>
    </row>
    <row r="1359" spans="1:9">
      <c r="A1359">
        <v>1357</v>
      </c>
      <c r="B1359" s="4"/>
      <c r="F1359" s="6"/>
      <c r="I1359" s="7" t="str">
        <f>IFERROR(VLOOKUP(C1358,DATA!A:I,7,0),"")</f>
        <v/>
      </c>
    </row>
    <row r="1360" spans="1:9">
      <c r="A1360">
        <v>1358</v>
      </c>
      <c r="B1360" s="4"/>
      <c r="F1360" s="6"/>
      <c r="I1360" s="7" t="str">
        <f>IFERROR(VLOOKUP(C1359,DATA!A:I,7,0),"")</f>
        <v/>
      </c>
    </row>
    <row r="1361" spans="1:9">
      <c r="A1361">
        <v>1359</v>
      </c>
      <c r="B1361" s="4"/>
      <c r="F1361" s="6"/>
      <c r="I1361" s="7" t="str">
        <f>IFERROR(VLOOKUP(C1360,DATA!A:I,7,0),"")</f>
        <v/>
      </c>
    </row>
    <row r="1362" spans="1:9">
      <c r="A1362">
        <v>1360</v>
      </c>
      <c r="B1362" s="4"/>
      <c r="F1362" s="6"/>
      <c r="I1362" s="7" t="str">
        <f>IFERROR(VLOOKUP(C1361,DATA!A:I,7,0),"")</f>
        <v/>
      </c>
    </row>
    <row r="1363" spans="1:9">
      <c r="A1363">
        <v>1361</v>
      </c>
      <c r="B1363" s="4"/>
      <c r="F1363" s="6"/>
      <c r="I1363" s="7" t="str">
        <f>IFERROR(VLOOKUP(C1362,DATA!A:I,7,0),"")</f>
        <v/>
      </c>
    </row>
    <row r="1364" spans="1:9">
      <c r="A1364">
        <v>1362</v>
      </c>
      <c r="B1364" s="4"/>
      <c r="F1364" s="6"/>
      <c r="I1364" s="7" t="str">
        <f>IFERROR(VLOOKUP(C1363,DATA!A:I,7,0),"")</f>
        <v/>
      </c>
    </row>
    <row r="1365" spans="1:9">
      <c r="A1365">
        <v>1363</v>
      </c>
      <c r="B1365" s="4"/>
      <c r="F1365" s="6"/>
      <c r="I1365" s="7" t="str">
        <f>IFERROR(VLOOKUP(C1364,DATA!A:I,7,0),"")</f>
        <v/>
      </c>
    </row>
    <row r="1366" spans="1:9">
      <c r="A1366">
        <v>1364</v>
      </c>
      <c r="B1366" s="4"/>
      <c r="F1366" s="6"/>
      <c r="I1366" s="7" t="str">
        <f>IFERROR(VLOOKUP(C1365,DATA!A:I,7,0),"")</f>
        <v/>
      </c>
    </row>
    <row r="1367" spans="1:9">
      <c r="A1367">
        <v>1365</v>
      </c>
      <c r="B1367" s="4"/>
      <c r="F1367" s="6"/>
      <c r="I1367" s="7" t="str">
        <f>IFERROR(VLOOKUP(C1366,DATA!A:I,7,0),"")</f>
        <v/>
      </c>
    </row>
    <row r="1368" spans="1:9">
      <c r="A1368">
        <v>1366</v>
      </c>
      <c r="B1368" s="4"/>
      <c r="F1368" s="6"/>
      <c r="I1368" s="7" t="str">
        <f>IFERROR(VLOOKUP(C1367,DATA!A:I,7,0),"")</f>
        <v/>
      </c>
    </row>
    <row r="1369" spans="1:9">
      <c r="A1369">
        <v>1367</v>
      </c>
      <c r="B1369" s="4"/>
      <c r="F1369" s="6"/>
      <c r="I1369" s="7" t="str">
        <f>IFERROR(VLOOKUP(C1368,DATA!A:I,7,0),"")</f>
        <v/>
      </c>
    </row>
    <row r="1370" spans="1:9">
      <c r="A1370">
        <v>1368</v>
      </c>
      <c r="B1370" s="4"/>
      <c r="F1370" s="6"/>
      <c r="I1370" s="7" t="str">
        <f>IFERROR(VLOOKUP(C1369,DATA!A:I,7,0),"")</f>
        <v/>
      </c>
    </row>
    <row r="1371" spans="1:9">
      <c r="A1371">
        <v>1369</v>
      </c>
      <c r="B1371" s="4"/>
      <c r="F1371" s="6"/>
      <c r="I1371" s="7" t="str">
        <f>IFERROR(VLOOKUP(C1370,DATA!A:I,7,0),"")</f>
        <v/>
      </c>
    </row>
    <row r="1372" spans="1:9">
      <c r="A1372">
        <v>1370</v>
      </c>
      <c r="B1372" s="4"/>
      <c r="F1372" s="6"/>
      <c r="I1372" s="7" t="str">
        <f>IFERROR(VLOOKUP(C1371,DATA!A:I,7,0),"")</f>
        <v/>
      </c>
    </row>
    <row r="1373" spans="1:9">
      <c r="A1373">
        <v>1371</v>
      </c>
      <c r="B1373" s="4"/>
      <c r="F1373" s="6"/>
      <c r="I1373" s="7" t="str">
        <f>IFERROR(VLOOKUP(C1372,DATA!A:I,7,0),"")</f>
        <v/>
      </c>
    </row>
    <row r="1374" spans="1:9">
      <c r="A1374">
        <v>1372</v>
      </c>
      <c r="B1374" s="4"/>
      <c r="F1374" s="6"/>
      <c r="I1374" s="7" t="str">
        <f>IFERROR(VLOOKUP(C1373,DATA!A:I,7,0),"")</f>
        <v/>
      </c>
    </row>
    <row r="1375" spans="1:9">
      <c r="A1375">
        <v>1373</v>
      </c>
      <c r="B1375" s="4"/>
      <c r="F1375" s="6"/>
      <c r="I1375" s="7" t="str">
        <f>IFERROR(VLOOKUP(C1374,DATA!A:I,7,0),"")</f>
        <v/>
      </c>
    </row>
    <row r="1376" spans="1:9">
      <c r="A1376">
        <v>1374</v>
      </c>
      <c r="B1376" s="4"/>
      <c r="F1376" s="6"/>
      <c r="I1376" s="7" t="str">
        <f>IFERROR(VLOOKUP(C1375,DATA!A:I,7,0),"")</f>
        <v/>
      </c>
    </row>
    <row r="1377" spans="1:9">
      <c r="A1377">
        <v>1375</v>
      </c>
      <c r="B1377" s="4"/>
      <c r="F1377" s="6"/>
      <c r="I1377" s="7" t="str">
        <f>IFERROR(VLOOKUP(C1376,DATA!A:I,7,0),"")</f>
        <v/>
      </c>
    </row>
    <row r="1378" spans="1:9">
      <c r="A1378">
        <v>1376</v>
      </c>
      <c r="B1378" s="4"/>
      <c r="F1378" s="6"/>
      <c r="I1378" s="7" t="str">
        <f>IFERROR(VLOOKUP(C1377,DATA!A:I,7,0),"")</f>
        <v/>
      </c>
    </row>
    <row r="1379" spans="1:9">
      <c r="A1379">
        <v>1377</v>
      </c>
      <c r="B1379" s="4"/>
      <c r="F1379" s="6"/>
      <c r="I1379" s="7" t="str">
        <f>IFERROR(VLOOKUP(C1378,DATA!A:I,7,0),"")</f>
        <v/>
      </c>
    </row>
    <row r="1380" spans="1:9">
      <c r="A1380">
        <v>1378</v>
      </c>
      <c r="B1380" s="4"/>
      <c r="F1380" s="6"/>
      <c r="I1380" s="7" t="str">
        <f>IFERROR(VLOOKUP(C1379,DATA!A:I,7,0),"")</f>
        <v/>
      </c>
    </row>
    <row r="1381" spans="1:9">
      <c r="A1381">
        <v>1379</v>
      </c>
      <c r="B1381" s="4"/>
      <c r="F1381" s="6"/>
      <c r="I1381" s="7" t="str">
        <f>IFERROR(VLOOKUP(C1380,DATA!A:I,7,0),"")</f>
        <v/>
      </c>
    </row>
    <row r="1382" spans="1:9">
      <c r="A1382">
        <v>1380</v>
      </c>
      <c r="B1382" s="4"/>
      <c r="F1382" s="6"/>
      <c r="I1382" s="7" t="str">
        <f>IFERROR(VLOOKUP(C1381,DATA!A:I,7,0),"")</f>
        <v/>
      </c>
    </row>
    <row r="1383" spans="1:9">
      <c r="A1383">
        <v>1381</v>
      </c>
      <c r="B1383" s="4"/>
      <c r="F1383" s="6"/>
      <c r="I1383" s="7" t="str">
        <f>IFERROR(VLOOKUP(C1382,DATA!A:I,7,0),"")</f>
        <v/>
      </c>
    </row>
    <row r="1384" spans="1:9">
      <c r="A1384">
        <v>1382</v>
      </c>
      <c r="B1384" s="4"/>
      <c r="F1384" s="6"/>
      <c r="I1384" s="7" t="str">
        <f>IFERROR(VLOOKUP(C1383,DATA!A:I,7,0),"")</f>
        <v/>
      </c>
    </row>
    <row r="1385" spans="1:9">
      <c r="A1385">
        <v>1383</v>
      </c>
      <c r="B1385" s="4"/>
      <c r="F1385" s="6"/>
      <c r="I1385" s="7" t="str">
        <f>IFERROR(VLOOKUP(C1384,DATA!A:I,7,0),"")</f>
        <v/>
      </c>
    </row>
    <row r="1386" spans="1:9">
      <c r="A1386">
        <v>1384</v>
      </c>
      <c r="B1386" s="4"/>
      <c r="F1386" s="6"/>
      <c r="I1386" s="7" t="str">
        <f>IFERROR(VLOOKUP(C1385,DATA!A:I,7,0),"")</f>
        <v/>
      </c>
    </row>
    <row r="1387" spans="1:9">
      <c r="A1387">
        <v>1385</v>
      </c>
      <c r="B1387" s="4"/>
      <c r="F1387" s="6"/>
      <c r="I1387" s="7" t="str">
        <f>IFERROR(VLOOKUP(C1386,DATA!A:I,7,0),"")</f>
        <v/>
      </c>
    </row>
    <row r="1388" spans="1:9">
      <c r="A1388">
        <v>1386</v>
      </c>
      <c r="B1388" s="4"/>
      <c r="F1388" s="6"/>
      <c r="I1388" s="7" t="str">
        <f>IFERROR(VLOOKUP(C1387,DATA!A:I,7,0),"")</f>
        <v/>
      </c>
    </row>
    <row r="1389" spans="1:9">
      <c r="A1389">
        <v>1387</v>
      </c>
      <c r="B1389" s="4"/>
      <c r="F1389" s="6"/>
      <c r="I1389" s="7" t="str">
        <f>IFERROR(VLOOKUP(C1388,DATA!A:I,7,0),"")</f>
        <v/>
      </c>
    </row>
    <row r="1390" spans="1:9">
      <c r="A1390">
        <v>1388</v>
      </c>
      <c r="B1390" s="4"/>
      <c r="F1390" s="6"/>
      <c r="I1390" s="7" t="str">
        <f>IFERROR(VLOOKUP(C1389,DATA!A:I,7,0),"")</f>
        <v/>
      </c>
    </row>
    <row r="1391" spans="1:9">
      <c r="A1391">
        <v>1389</v>
      </c>
      <c r="B1391" s="4"/>
      <c r="F1391" s="6"/>
      <c r="I1391" s="7" t="str">
        <f>IFERROR(VLOOKUP(C1390,DATA!A:I,7,0),"")</f>
        <v/>
      </c>
    </row>
    <row r="1392" spans="1:9">
      <c r="A1392">
        <v>1390</v>
      </c>
      <c r="B1392" s="4"/>
      <c r="F1392" s="6"/>
      <c r="I1392" s="7" t="str">
        <f>IFERROR(VLOOKUP(C1391,DATA!A:I,7,0),"")</f>
        <v/>
      </c>
    </row>
    <row r="1393" spans="1:9">
      <c r="A1393">
        <v>1391</v>
      </c>
      <c r="B1393" s="4"/>
      <c r="F1393" s="6"/>
      <c r="I1393" s="7" t="str">
        <f>IFERROR(VLOOKUP(C1392,DATA!A:I,7,0),"")</f>
        <v/>
      </c>
    </row>
    <row r="1394" spans="1:9">
      <c r="A1394">
        <v>1392</v>
      </c>
      <c r="B1394" s="4"/>
      <c r="F1394" s="6"/>
      <c r="I1394" s="7" t="str">
        <f>IFERROR(VLOOKUP(C1393,DATA!A:I,7,0),"")</f>
        <v/>
      </c>
    </row>
    <row r="1395" spans="1:9">
      <c r="A1395">
        <v>1393</v>
      </c>
      <c r="B1395" s="4"/>
      <c r="F1395" s="6"/>
      <c r="I1395" s="7" t="str">
        <f>IFERROR(VLOOKUP(C1394,DATA!A:I,7,0),"")</f>
        <v/>
      </c>
    </row>
    <row r="1396" spans="1:9">
      <c r="A1396">
        <v>1394</v>
      </c>
      <c r="B1396" s="4"/>
      <c r="F1396" s="6"/>
      <c r="I1396" s="7" t="str">
        <f>IFERROR(VLOOKUP(C1395,DATA!A:I,7,0),"")</f>
        <v/>
      </c>
    </row>
    <row r="1397" spans="1:9">
      <c r="A1397">
        <v>1395</v>
      </c>
      <c r="B1397" s="4"/>
      <c r="F1397" s="6"/>
      <c r="I1397" s="7" t="str">
        <f>IFERROR(VLOOKUP(C1396,DATA!A:I,7,0),"")</f>
        <v/>
      </c>
    </row>
    <row r="1398" spans="1:9">
      <c r="A1398">
        <v>1396</v>
      </c>
      <c r="B1398" s="4"/>
      <c r="F1398" s="6"/>
      <c r="I1398" s="7" t="str">
        <f>IFERROR(VLOOKUP(C1397,DATA!A:I,7,0),"")</f>
        <v/>
      </c>
    </row>
    <row r="1399" spans="1:9">
      <c r="A1399">
        <v>1397</v>
      </c>
      <c r="B1399" s="4"/>
      <c r="F1399" s="6"/>
      <c r="I1399" s="7" t="str">
        <f>IFERROR(VLOOKUP(C1398,DATA!A:I,7,0),"")</f>
        <v/>
      </c>
    </row>
    <row r="1400" spans="1:9">
      <c r="A1400">
        <v>1398</v>
      </c>
      <c r="B1400" s="4"/>
      <c r="F1400" s="6"/>
      <c r="I1400" s="7" t="str">
        <f>IFERROR(VLOOKUP(C1399,DATA!A:I,7,0),"")</f>
        <v/>
      </c>
    </row>
    <row r="1401" spans="1:9">
      <c r="A1401">
        <v>1399</v>
      </c>
      <c r="B1401" s="4"/>
      <c r="F1401" s="6"/>
      <c r="I1401" s="7" t="str">
        <f>IFERROR(VLOOKUP(C1400,DATA!A:I,7,0),"")</f>
        <v/>
      </c>
    </row>
    <row r="1402" spans="1:9">
      <c r="A1402">
        <v>1400</v>
      </c>
      <c r="B1402" s="4"/>
      <c r="F1402" s="6"/>
      <c r="I1402" s="7" t="str">
        <f>IFERROR(VLOOKUP(C1401,DATA!A:I,7,0),"")</f>
        <v/>
      </c>
    </row>
    <row r="1403" spans="1:9">
      <c r="A1403">
        <v>1401</v>
      </c>
      <c r="B1403" s="4"/>
      <c r="F1403" s="6"/>
      <c r="I1403" s="7" t="str">
        <f>IFERROR(VLOOKUP(C1402,DATA!A:I,7,0),"")</f>
        <v/>
      </c>
    </row>
    <row r="1404" spans="1:9">
      <c r="A1404">
        <v>1402</v>
      </c>
      <c r="B1404" s="4"/>
      <c r="F1404" s="6"/>
      <c r="I1404" s="7" t="str">
        <f>IFERROR(VLOOKUP(C1403,DATA!A:I,7,0),"")</f>
        <v/>
      </c>
    </row>
    <row r="1405" spans="1:9">
      <c r="A1405">
        <v>1403</v>
      </c>
      <c r="B1405" s="4"/>
      <c r="F1405" s="6"/>
      <c r="I1405" s="7" t="str">
        <f>IFERROR(VLOOKUP(C1404,DATA!A:I,7,0),"")</f>
        <v/>
      </c>
    </row>
    <row r="1406" spans="1:9">
      <c r="A1406">
        <v>1404</v>
      </c>
      <c r="B1406" s="4"/>
      <c r="F1406" s="6"/>
      <c r="I1406" s="7" t="str">
        <f>IFERROR(VLOOKUP(C1405,DATA!A:I,7,0),"")</f>
        <v/>
      </c>
    </row>
    <row r="1407" spans="1:9">
      <c r="A1407">
        <v>1405</v>
      </c>
      <c r="B1407" s="4"/>
      <c r="F1407" s="6"/>
      <c r="I1407" s="7" t="str">
        <f>IFERROR(VLOOKUP(C1406,DATA!A:I,7,0),"")</f>
        <v/>
      </c>
    </row>
    <row r="1408" spans="1:9">
      <c r="A1408">
        <v>1406</v>
      </c>
      <c r="B1408" s="4"/>
      <c r="F1408" s="6"/>
      <c r="I1408" s="7" t="str">
        <f>IFERROR(VLOOKUP(C1407,DATA!A:I,7,0),"")</f>
        <v/>
      </c>
    </row>
    <row r="1409" spans="1:9">
      <c r="A1409">
        <v>1407</v>
      </c>
      <c r="B1409" s="4"/>
      <c r="F1409" s="6"/>
      <c r="I1409" s="7" t="str">
        <f>IFERROR(VLOOKUP(C1408,DATA!A:I,7,0),"")</f>
        <v/>
      </c>
    </row>
    <row r="1410" spans="1:9">
      <c r="A1410">
        <v>1408</v>
      </c>
      <c r="B1410" s="4"/>
      <c r="F1410" s="6"/>
      <c r="I1410" s="7" t="str">
        <f>IFERROR(VLOOKUP(C1409,DATA!A:I,7,0),"")</f>
        <v/>
      </c>
    </row>
    <row r="1411" spans="1:9">
      <c r="A1411">
        <v>1409</v>
      </c>
      <c r="B1411" s="4"/>
      <c r="F1411" s="6"/>
      <c r="I1411" s="7" t="str">
        <f>IFERROR(VLOOKUP(C1410,DATA!A:I,7,0),"")</f>
        <v/>
      </c>
    </row>
    <row r="1412" spans="1:9">
      <c r="A1412">
        <v>1410</v>
      </c>
      <c r="B1412" s="4"/>
      <c r="F1412" s="6"/>
      <c r="I1412" s="7" t="str">
        <f>IFERROR(VLOOKUP(C1411,DATA!A:I,7,0),"")</f>
        <v/>
      </c>
    </row>
    <row r="1413" spans="1:9">
      <c r="A1413">
        <v>1411</v>
      </c>
      <c r="B1413" s="4"/>
      <c r="F1413" s="6"/>
      <c r="I1413" s="7" t="str">
        <f>IFERROR(VLOOKUP(C1412,DATA!A:I,7,0),"")</f>
        <v/>
      </c>
    </row>
    <row r="1414" spans="1:9">
      <c r="A1414">
        <v>1412</v>
      </c>
      <c r="B1414" s="4"/>
      <c r="F1414" s="6"/>
      <c r="I1414" s="7" t="str">
        <f>IFERROR(VLOOKUP(C1413,DATA!A:I,7,0),"")</f>
        <v/>
      </c>
    </row>
    <row r="1415" spans="1:9">
      <c r="A1415">
        <v>1413</v>
      </c>
      <c r="B1415" s="4"/>
      <c r="F1415" s="6"/>
      <c r="I1415" s="7" t="str">
        <f>IFERROR(VLOOKUP(C1414,DATA!A:I,7,0),"")</f>
        <v/>
      </c>
    </row>
    <row r="1416" spans="1:9">
      <c r="A1416">
        <v>1414</v>
      </c>
      <c r="B1416" s="4"/>
      <c r="F1416" s="6"/>
      <c r="I1416" s="7" t="str">
        <f>IFERROR(VLOOKUP(C1415,DATA!A:I,7,0),"")</f>
        <v/>
      </c>
    </row>
    <row r="1417" spans="1:9">
      <c r="A1417">
        <v>1415</v>
      </c>
      <c r="B1417" s="4"/>
      <c r="F1417" s="6"/>
      <c r="I1417" s="7" t="str">
        <f>IFERROR(VLOOKUP(C1416,DATA!A:I,7,0),"")</f>
        <v/>
      </c>
    </row>
    <row r="1418" spans="1:9">
      <c r="A1418">
        <v>1416</v>
      </c>
      <c r="B1418" s="4"/>
      <c r="F1418" s="6"/>
      <c r="I1418" s="7" t="str">
        <f>IFERROR(VLOOKUP(C1417,DATA!A:I,7,0),"")</f>
        <v/>
      </c>
    </row>
    <row r="1419" spans="1:9">
      <c r="A1419">
        <v>1417</v>
      </c>
      <c r="B1419" s="4"/>
      <c r="F1419" s="6"/>
      <c r="I1419" s="7" t="str">
        <f>IFERROR(VLOOKUP(C1418,DATA!A:I,7,0),"")</f>
        <v/>
      </c>
    </row>
    <row r="1420" spans="1:9">
      <c r="A1420">
        <v>1418</v>
      </c>
      <c r="B1420" s="4"/>
      <c r="F1420" s="6"/>
      <c r="I1420" s="7" t="str">
        <f>IFERROR(VLOOKUP(C1419,DATA!A:I,7,0),"")</f>
        <v/>
      </c>
    </row>
    <row r="1421" spans="1:9">
      <c r="A1421">
        <v>1419</v>
      </c>
      <c r="B1421" s="4"/>
      <c r="F1421" s="6"/>
      <c r="I1421" s="7" t="str">
        <f>IFERROR(VLOOKUP(C1420,DATA!A:I,7,0),"")</f>
        <v/>
      </c>
    </row>
    <row r="1422" spans="1:9">
      <c r="A1422">
        <v>1420</v>
      </c>
      <c r="B1422" s="4"/>
      <c r="F1422" s="6"/>
      <c r="I1422" s="7" t="str">
        <f>IFERROR(VLOOKUP(C1421,DATA!A:I,7,0),"")</f>
        <v/>
      </c>
    </row>
    <row r="1423" spans="1:9">
      <c r="A1423">
        <v>1421</v>
      </c>
      <c r="B1423" s="4"/>
      <c r="F1423" s="6"/>
      <c r="I1423" s="7" t="str">
        <f>IFERROR(VLOOKUP(C1422,DATA!A:I,7,0),"")</f>
        <v/>
      </c>
    </row>
    <row r="1424" spans="1:9">
      <c r="A1424">
        <v>1422</v>
      </c>
      <c r="B1424" s="4"/>
      <c r="F1424" s="6"/>
      <c r="I1424" s="7" t="str">
        <f>IFERROR(VLOOKUP(C1423,DATA!A:I,7,0),"")</f>
        <v/>
      </c>
    </row>
    <row r="1425" spans="1:9">
      <c r="A1425">
        <v>1423</v>
      </c>
      <c r="B1425" s="4"/>
      <c r="F1425" s="6"/>
      <c r="I1425" s="7" t="str">
        <f>IFERROR(VLOOKUP(C1424,DATA!A:I,7,0),"")</f>
        <v/>
      </c>
    </row>
    <row r="1426" spans="1:9">
      <c r="A1426">
        <v>1424</v>
      </c>
      <c r="B1426" s="4"/>
      <c r="F1426" s="6"/>
      <c r="I1426" s="7" t="str">
        <f>IFERROR(VLOOKUP(C1425,DATA!A:I,7,0),"")</f>
        <v/>
      </c>
    </row>
    <row r="1427" spans="1:9">
      <c r="A1427">
        <v>1425</v>
      </c>
      <c r="B1427" s="4"/>
      <c r="F1427" s="6"/>
      <c r="I1427" s="7" t="str">
        <f>IFERROR(VLOOKUP(C1426,DATA!A:I,7,0),"")</f>
        <v/>
      </c>
    </row>
    <row r="1428" spans="1:9">
      <c r="A1428">
        <v>1426</v>
      </c>
      <c r="B1428" s="4"/>
      <c r="F1428" s="6"/>
      <c r="I1428" s="7" t="str">
        <f>IFERROR(VLOOKUP(C1427,DATA!A:I,7,0),"")</f>
        <v/>
      </c>
    </row>
    <row r="1429" spans="1:9">
      <c r="A1429">
        <v>1427</v>
      </c>
      <c r="B1429" s="4"/>
      <c r="F1429" s="6"/>
      <c r="I1429" s="7" t="str">
        <f>IFERROR(VLOOKUP(C1428,DATA!A:I,7,0),"")</f>
        <v/>
      </c>
    </row>
    <row r="1430" spans="1:9">
      <c r="A1430">
        <v>1428</v>
      </c>
      <c r="B1430" s="4"/>
      <c r="F1430" s="6"/>
      <c r="I1430" s="7" t="str">
        <f>IFERROR(VLOOKUP(C1429,DATA!A:I,7,0),"")</f>
        <v/>
      </c>
    </row>
    <row r="1431" spans="1:9">
      <c r="A1431">
        <v>1429</v>
      </c>
      <c r="B1431" s="4"/>
      <c r="F1431" s="6"/>
      <c r="I1431" s="7" t="str">
        <f>IFERROR(VLOOKUP(C1430,DATA!A:I,7,0),"")</f>
        <v/>
      </c>
    </row>
    <row r="1432" spans="1:9">
      <c r="A1432">
        <v>1430</v>
      </c>
      <c r="B1432" s="4"/>
      <c r="F1432" s="6"/>
      <c r="I1432" s="7" t="str">
        <f>IFERROR(VLOOKUP(C1431,DATA!A:I,7,0),"")</f>
        <v/>
      </c>
    </row>
    <row r="1433" spans="1:9">
      <c r="A1433">
        <v>1431</v>
      </c>
      <c r="B1433" s="4"/>
      <c r="F1433" s="6"/>
      <c r="I1433" s="7" t="str">
        <f>IFERROR(VLOOKUP(C1432,DATA!A:I,7,0),"")</f>
        <v/>
      </c>
    </row>
    <row r="1434" spans="1:9">
      <c r="A1434">
        <v>1432</v>
      </c>
      <c r="B1434" s="4"/>
      <c r="F1434" s="6"/>
      <c r="I1434" s="7" t="str">
        <f>IFERROR(VLOOKUP(C1433,DATA!A:I,7,0),"")</f>
        <v/>
      </c>
    </row>
    <row r="1435" spans="1:9">
      <c r="A1435">
        <v>1433</v>
      </c>
      <c r="B1435" s="4"/>
      <c r="F1435" s="6"/>
      <c r="I1435" s="7" t="str">
        <f>IFERROR(VLOOKUP(C1434,DATA!A:I,7,0),"")</f>
        <v/>
      </c>
    </row>
    <row r="1436" spans="1:9">
      <c r="A1436">
        <v>1434</v>
      </c>
      <c r="B1436" s="4"/>
      <c r="F1436" s="6"/>
      <c r="I1436" s="7" t="str">
        <f>IFERROR(VLOOKUP(C1435,DATA!A:I,7,0),"")</f>
        <v/>
      </c>
    </row>
    <row r="1437" spans="1:9">
      <c r="A1437">
        <v>1435</v>
      </c>
      <c r="B1437" s="4"/>
      <c r="F1437" s="6"/>
      <c r="I1437" s="7" t="str">
        <f>IFERROR(VLOOKUP(C1436,DATA!A:I,7,0),"")</f>
        <v/>
      </c>
    </row>
    <row r="1438" spans="1:9">
      <c r="A1438">
        <v>1436</v>
      </c>
      <c r="B1438" s="4"/>
      <c r="F1438" s="6"/>
      <c r="I1438" s="7" t="str">
        <f>IFERROR(VLOOKUP(C1437,DATA!A:I,7,0),"")</f>
        <v/>
      </c>
    </row>
    <row r="1439" spans="1:9">
      <c r="A1439">
        <v>1437</v>
      </c>
      <c r="B1439" s="4"/>
      <c r="F1439" s="6"/>
      <c r="I1439" s="7" t="str">
        <f>IFERROR(VLOOKUP(C1438,DATA!A:I,7,0),"")</f>
        <v/>
      </c>
    </row>
    <row r="1440" spans="1:9">
      <c r="A1440">
        <v>1438</v>
      </c>
      <c r="B1440" s="4"/>
      <c r="F1440" s="6"/>
      <c r="I1440" s="7" t="str">
        <f>IFERROR(VLOOKUP(C1439,DATA!A:I,7,0),"")</f>
        <v/>
      </c>
    </row>
    <row r="1441" spans="1:9">
      <c r="A1441">
        <v>1439</v>
      </c>
      <c r="B1441" s="4"/>
      <c r="F1441" s="6"/>
      <c r="I1441" s="7" t="str">
        <f>IFERROR(VLOOKUP(C1440,DATA!A:I,7,0),"")</f>
        <v/>
      </c>
    </row>
    <row r="1442" spans="1:9">
      <c r="A1442">
        <v>1440</v>
      </c>
      <c r="B1442" s="4"/>
      <c r="F1442" s="6"/>
      <c r="I1442" s="7" t="str">
        <f>IFERROR(VLOOKUP(C1441,DATA!A:I,7,0),"")</f>
        <v/>
      </c>
    </row>
    <row r="1443" spans="1:9">
      <c r="A1443">
        <v>1441</v>
      </c>
      <c r="B1443" s="4"/>
      <c r="F1443" s="6"/>
      <c r="I1443" s="7" t="str">
        <f>IFERROR(VLOOKUP(C1442,DATA!A:I,7,0),"")</f>
        <v/>
      </c>
    </row>
    <row r="1444" spans="1:9">
      <c r="A1444">
        <v>1442</v>
      </c>
      <c r="B1444" s="4"/>
      <c r="F1444" s="6"/>
      <c r="I1444" s="7" t="str">
        <f>IFERROR(VLOOKUP(C1443,DATA!A:I,7,0),"")</f>
        <v/>
      </c>
    </row>
    <row r="1445" spans="1:9">
      <c r="A1445">
        <v>1443</v>
      </c>
      <c r="B1445" s="4"/>
      <c r="F1445" s="6"/>
      <c r="I1445" s="7" t="str">
        <f>IFERROR(VLOOKUP(C1444,DATA!A:I,7,0),"")</f>
        <v/>
      </c>
    </row>
    <row r="1446" spans="1:9">
      <c r="A1446">
        <v>1444</v>
      </c>
      <c r="B1446" s="4"/>
      <c r="F1446" s="6"/>
      <c r="I1446" s="7" t="str">
        <f>IFERROR(VLOOKUP(C1445,DATA!A:I,7,0),"")</f>
        <v/>
      </c>
    </row>
    <row r="1447" spans="1:9">
      <c r="A1447">
        <v>1445</v>
      </c>
      <c r="B1447" s="4"/>
      <c r="F1447" s="6"/>
      <c r="I1447" s="7" t="str">
        <f>IFERROR(VLOOKUP(C1446,DATA!A:I,7,0),"")</f>
        <v/>
      </c>
    </row>
    <row r="1448" spans="1:9">
      <c r="A1448">
        <v>1446</v>
      </c>
      <c r="B1448" s="4"/>
      <c r="F1448" s="6"/>
      <c r="I1448" s="7" t="str">
        <f>IFERROR(VLOOKUP(C1447,DATA!A:I,7,0),"")</f>
        <v/>
      </c>
    </row>
    <row r="1449" spans="1:9">
      <c r="A1449">
        <v>1447</v>
      </c>
      <c r="B1449" s="4"/>
      <c r="F1449" s="6"/>
      <c r="I1449" s="7" t="str">
        <f>IFERROR(VLOOKUP(C1448,DATA!A:I,7,0),"")</f>
        <v/>
      </c>
    </row>
    <row r="1450" spans="1:9">
      <c r="A1450">
        <v>1448</v>
      </c>
      <c r="B1450" s="4"/>
      <c r="F1450" s="6"/>
      <c r="I1450" s="7" t="str">
        <f>IFERROR(VLOOKUP(C1449,DATA!A:I,7,0),"")</f>
        <v/>
      </c>
    </row>
    <row r="1451" spans="1:9">
      <c r="A1451">
        <v>1449</v>
      </c>
      <c r="B1451" s="4"/>
      <c r="F1451" s="6"/>
      <c r="I1451" s="7" t="str">
        <f>IFERROR(VLOOKUP(C1450,DATA!A:I,7,0),"")</f>
        <v/>
      </c>
    </row>
    <row r="1452" spans="1:9">
      <c r="A1452">
        <v>1450</v>
      </c>
      <c r="B1452" s="4"/>
      <c r="F1452" s="6"/>
      <c r="I1452" s="7" t="str">
        <f>IFERROR(VLOOKUP(C1451,DATA!A:I,7,0),"")</f>
        <v/>
      </c>
    </row>
    <row r="1453" spans="1:9">
      <c r="A1453">
        <v>1451</v>
      </c>
      <c r="B1453" s="4"/>
      <c r="F1453" s="6"/>
      <c r="I1453" s="7" t="str">
        <f>IFERROR(VLOOKUP(C1452,DATA!A:I,7,0),"")</f>
        <v/>
      </c>
    </row>
    <row r="1454" spans="1:9">
      <c r="A1454">
        <v>1452</v>
      </c>
      <c r="B1454" s="4"/>
      <c r="F1454" s="6"/>
      <c r="I1454" s="7" t="str">
        <f>IFERROR(VLOOKUP(C1453,DATA!A:I,7,0),"")</f>
        <v/>
      </c>
    </row>
    <row r="1455" spans="1:9">
      <c r="A1455">
        <v>1453</v>
      </c>
      <c r="B1455" s="4"/>
      <c r="F1455" s="6"/>
      <c r="I1455" s="7" t="str">
        <f>IFERROR(VLOOKUP(C1454,DATA!A:I,7,0),"")</f>
        <v/>
      </c>
    </row>
    <row r="1456" spans="1:9">
      <c r="A1456">
        <v>1454</v>
      </c>
      <c r="B1456" s="4"/>
      <c r="F1456" s="6"/>
      <c r="I1456" s="7" t="str">
        <f>IFERROR(VLOOKUP(C1455,DATA!A:I,7,0),"")</f>
        <v/>
      </c>
    </row>
    <row r="1457" spans="1:9">
      <c r="A1457">
        <v>1455</v>
      </c>
      <c r="B1457" s="4"/>
      <c r="F1457" s="6"/>
      <c r="I1457" s="7" t="str">
        <f>IFERROR(VLOOKUP(C1456,DATA!A:I,7,0),"")</f>
        <v/>
      </c>
    </row>
    <row r="1458" spans="1:9">
      <c r="A1458">
        <v>1456</v>
      </c>
      <c r="B1458" s="4"/>
      <c r="F1458" s="6"/>
      <c r="I1458" s="7" t="str">
        <f>IFERROR(VLOOKUP(C1457,DATA!A:I,7,0),"")</f>
        <v/>
      </c>
    </row>
    <row r="1459" spans="1:9">
      <c r="A1459">
        <v>1457</v>
      </c>
      <c r="B1459" s="4"/>
      <c r="F1459" s="6"/>
      <c r="I1459" s="7" t="str">
        <f>IFERROR(VLOOKUP(C1458,DATA!A:I,7,0),"")</f>
        <v/>
      </c>
    </row>
    <row r="1460" spans="1:9">
      <c r="A1460">
        <v>1458</v>
      </c>
      <c r="B1460" s="4"/>
      <c r="F1460" s="6"/>
      <c r="I1460" s="7" t="str">
        <f>IFERROR(VLOOKUP(C1459,DATA!A:I,7,0),"")</f>
        <v/>
      </c>
    </row>
    <row r="1461" spans="1:9">
      <c r="A1461">
        <v>1459</v>
      </c>
      <c r="B1461" s="4"/>
      <c r="F1461" s="6"/>
      <c r="I1461" s="7" t="str">
        <f>IFERROR(VLOOKUP(C1460,DATA!A:I,7,0),"")</f>
        <v/>
      </c>
    </row>
    <row r="1462" spans="1:9">
      <c r="A1462">
        <v>1460</v>
      </c>
      <c r="B1462" s="4"/>
      <c r="F1462" s="6"/>
      <c r="I1462" s="7" t="str">
        <f>IFERROR(VLOOKUP(C1461,DATA!A:I,7,0),"")</f>
        <v/>
      </c>
    </row>
    <row r="1463" spans="1:9">
      <c r="A1463">
        <v>1461</v>
      </c>
      <c r="B1463" s="4"/>
      <c r="F1463" s="6"/>
      <c r="I1463" s="7" t="str">
        <f>IFERROR(VLOOKUP(C1462,DATA!A:I,7,0),"")</f>
        <v/>
      </c>
    </row>
    <row r="1464" spans="1:9">
      <c r="A1464">
        <v>1462</v>
      </c>
      <c r="B1464" s="4"/>
      <c r="F1464" s="6"/>
      <c r="I1464" s="7" t="str">
        <f>IFERROR(VLOOKUP(C1463,DATA!A:I,7,0),"")</f>
        <v/>
      </c>
    </row>
    <row r="1465" spans="1:9">
      <c r="A1465">
        <v>1463</v>
      </c>
      <c r="B1465" s="4"/>
      <c r="F1465" s="6"/>
      <c r="I1465" s="7" t="str">
        <f>IFERROR(VLOOKUP(C1464,DATA!A:I,7,0),"")</f>
        <v/>
      </c>
    </row>
    <row r="1466" spans="1:9">
      <c r="A1466">
        <v>1464</v>
      </c>
      <c r="B1466" s="4"/>
      <c r="F1466" s="6"/>
      <c r="I1466" s="7" t="str">
        <f>IFERROR(VLOOKUP(C1465,DATA!A:I,7,0),"")</f>
        <v/>
      </c>
    </row>
    <row r="1467" spans="1:9">
      <c r="A1467">
        <v>1465</v>
      </c>
      <c r="B1467" s="4"/>
      <c r="F1467" s="6"/>
      <c r="I1467" s="7" t="str">
        <f>IFERROR(VLOOKUP(C1466,DATA!A:I,7,0),"")</f>
        <v/>
      </c>
    </row>
    <row r="1468" spans="1:9">
      <c r="A1468">
        <v>1466</v>
      </c>
      <c r="B1468" s="4"/>
      <c r="F1468" s="6"/>
      <c r="I1468" s="7" t="str">
        <f>IFERROR(VLOOKUP(C1467,DATA!A:I,7,0),"")</f>
        <v/>
      </c>
    </row>
    <row r="1469" spans="1:9">
      <c r="A1469">
        <v>1467</v>
      </c>
      <c r="B1469" s="4"/>
      <c r="F1469" s="6"/>
      <c r="I1469" s="7" t="str">
        <f>IFERROR(VLOOKUP(C1468,DATA!A:I,7,0),"")</f>
        <v/>
      </c>
    </row>
    <row r="1470" spans="1:9">
      <c r="A1470">
        <v>1468</v>
      </c>
      <c r="B1470" s="4"/>
      <c r="F1470" s="6"/>
      <c r="I1470" s="7" t="str">
        <f>IFERROR(VLOOKUP(C1469,DATA!A:I,7,0),"")</f>
        <v/>
      </c>
    </row>
    <row r="1471" spans="1:9">
      <c r="A1471">
        <v>1469</v>
      </c>
      <c r="B1471" s="4"/>
      <c r="F1471" s="6"/>
      <c r="I1471" s="7" t="str">
        <f>IFERROR(VLOOKUP(C1470,DATA!A:I,7,0),"")</f>
        <v/>
      </c>
    </row>
    <row r="1472" spans="1:9">
      <c r="A1472">
        <v>1470</v>
      </c>
      <c r="B1472" s="4"/>
      <c r="F1472" s="6"/>
      <c r="I1472" s="7" t="str">
        <f>IFERROR(VLOOKUP(C1471,DATA!A:I,7,0),"")</f>
        <v/>
      </c>
    </row>
    <row r="1473" spans="1:9">
      <c r="A1473">
        <v>1471</v>
      </c>
      <c r="B1473" s="4"/>
      <c r="F1473" s="6"/>
      <c r="I1473" s="7" t="str">
        <f>IFERROR(VLOOKUP(C1472,DATA!A:I,7,0),"")</f>
        <v/>
      </c>
    </row>
    <row r="1474" spans="1:9">
      <c r="A1474">
        <v>1472</v>
      </c>
      <c r="B1474" s="4"/>
      <c r="F1474" s="6"/>
      <c r="I1474" s="7" t="str">
        <f>IFERROR(VLOOKUP(C1473,DATA!A:I,7,0),"")</f>
        <v/>
      </c>
    </row>
    <row r="1475" spans="1:9">
      <c r="A1475">
        <v>1473</v>
      </c>
      <c r="B1475" s="4"/>
      <c r="F1475" s="6"/>
      <c r="I1475" s="7" t="str">
        <f>IFERROR(VLOOKUP(C1474,DATA!A:I,7,0),"")</f>
        <v/>
      </c>
    </row>
    <row r="1476" spans="1:9">
      <c r="A1476">
        <v>1474</v>
      </c>
      <c r="B1476" s="4"/>
      <c r="F1476" s="6"/>
      <c r="I1476" s="7" t="str">
        <f>IFERROR(VLOOKUP(C1475,DATA!A:I,7,0),"")</f>
        <v/>
      </c>
    </row>
    <row r="1477" spans="1:9">
      <c r="A1477">
        <v>1475</v>
      </c>
      <c r="B1477" s="4"/>
      <c r="F1477" s="6"/>
      <c r="I1477" s="7" t="str">
        <f>IFERROR(VLOOKUP(C1476,DATA!A:I,7,0),"")</f>
        <v/>
      </c>
    </row>
    <row r="1478" spans="1:9">
      <c r="A1478">
        <v>1476</v>
      </c>
      <c r="B1478" s="4"/>
      <c r="F1478" s="6"/>
      <c r="I1478" s="7" t="str">
        <f>IFERROR(VLOOKUP(C1477,DATA!A:I,7,0),"")</f>
        <v/>
      </c>
    </row>
    <row r="1479" spans="1:9">
      <c r="A1479">
        <v>1477</v>
      </c>
      <c r="B1479" s="4"/>
      <c r="F1479" s="6"/>
      <c r="I1479" s="7" t="str">
        <f>IFERROR(VLOOKUP(C1478,DATA!A:I,7,0),"")</f>
        <v/>
      </c>
    </row>
    <row r="1480" spans="1:9">
      <c r="A1480">
        <v>1478</v>
      </c>
      <c r="B1480" s="4"/>
      <c r="F1480" s="6"/>
      <c r="I1480" s="7" t="str">
        <f>IFERROR(VLOOKUP(C1479,DATA!A:I,7,0),"")</f>
        <v/>
      </c>
    </row>
    <row r="1481" spans="1:9">
      <c r="A1481">
        <v>1479</v>
      </c>
      <c r="B1481" s="4"/>
      <c r="F1481" s="6"/>
      <c r="I1481" s="7" t="str">
        <f>IFERROR(VLOOKUP(C1480,DATA!A:I,7,0),"")</f>
        <v/>
      </c>
    </row>
    <row r="1482" spans="1:9">
      <c r="A1482">
        <v>1480</v>
      </c>
      <c r="B1482" s="4"/>
      <c r="F1482" s="6"/>
      <c r="I1482" s="7" t="str">
        <f>IFERROR(VLOOKUP(C1481,DATA!A:I,7,0),"")</f>
        <v/>
      </c>
    </row>
    <row r="1483" spans="1:9">
      <c r="A1483">
        <v>1481</v>
      </c>
      <c r="B1483" s="4"/>
      <c r="F1483" s="6"/>
      <c r="I1483" s="7" t="str">
        <f>IFERROR(VLOOKUP(C1482,DATA!A:I,7,0),"")</f>
        <v/>
      </c>
    </row>
    <row r="1484" spans="1:9">
      <c r="A1484">
        <v>1482</v>
      </c>
      <c r="B1484" s="4"/>
      <c r="F1484" s="6"/>
      <c r="I1484" s="7" t="str">
        <f>IFERROR(VLOOKUP(C1483,DATA!A:I,7,0),"")</f>
        <v/>
      </c>
    </row>
    <row r="1485" spans="1:9">
      <c r="A1485">
        <v>1483</v>
      </c>
      <c r="B1485" s="4"/>
      <c r="F1485" s="6"/>
      <c r="I1485" s="7" t="str">
        <f>IFERROR(VLOOKUP(C1484,DATA!A:I,7,0),"")</f>
        <v/>
      </c>
    </row>
    <row r="1486" spans="1:9">
      <c r="A1486">
        <v>1484</v>
      </c>
      <c r="B1486" s="4"/>
      <c r="F1486" s="6"/>
      <c r="I1486" s="7" t="str">
        <f>IFERROR(VLOOKUP(C1485,DATA!A:I,7,0),"")</f>
        <v/>
      </c>
    </row>
    <row r="1487" spans="1:9">
      <c r="A1487">
        <v>1485</v>
      </c>
      <c r="B1487" s="4"/>
      <c r="F1487" s="6"/>
      <c r="I1487" s="7" t="str">
        <f>IFERROR(VLOOKUP(C1486,DATA!A:I,7,0),"")</f>
        <v/>
      </c>
    </row>
    <row r="1488" spans="1:9">
      <c r="A1488">
        <v>1486</v>
      </c>
      <c r="B1488" s="4"/>
      <c r="F1488" s="6"/>
      <c r="I1488" s="7" t="str">
        <f>IFERROR(VLOOKUP(C1487,DATA!A:I,7,0),"")</f>
        <v/>
      </c>
    </row>
    <row r="1489" spans="1:9">
      <c r="A1489">
        <v>1487</v>
      </c>
      <c r="B1489" s="4"/>
      <c r="F1489" s="6"/>
      <c r="I1489" s="7" t="str">
        <f>IFERROR(VLOOKUP(C1488,DATA!A:I,7,0),"")</f>
        <v/>
      </c>
    </row>
    <row r="1490" spans="1:9">
      <c r="A1490">
        <v>1488</v>
      </c>
      <c r="B1490" s="4"/>
      <c r="F1490" s="6"/>
      <c r="I1490" s="7" t="str">
        <f>IFERROR(VLOOKUP(C1489,DATA!A:I,7,0),"")</f>
        <v/>
      </c>
    </row>
    <row r="1491" spans="1:9">
      <c r="A1491">
        <v>1489</v>
      </c>
      <c r="B1491" s="4"/>
      <c r="F1491" s="6"/>
      <c r="I1491" s="7" t="str">
        <f>IFERROR(VLOOKUP(C1490,DATA!A:I,7,0),"")</f>
        <v/>
      </c>
    </row>
    <row r="1492" spans="1:9">
      <c r="A1492">
        <v>1490</v>
      </c>
      <c r="B1492" s="4"/>
      <c r="F1492" s="6"/>
      <c r="I1492" s="7" t="str">
        <f>IFERROR(VLOOKUP(C1491,DATA!A:I,7,0),"")</f>
        <v/>
      </c>
    </row>
    <row r="1493" spans="1:9">
      <c r="A1493">
        <v>1491</v>
      </c>
      <c r="B1493" s="4"/>
      <c r="F1493" s="6"/>
      <c r="I1493" s="7" t="str">
        <f>IFERROR(VLOOKUP(C1492,DATA!A:I,7,0),"")</f>
        <v/>
      </c>
    </row>
    <row r="1494" spans="1:9">
      <c r="A1494">
        <v>1492</v>
      </c>
      <c r="B1494" s="4"/>
      <c r="F1494" s="6"/>
      <c r="I1494" s="7" t="str">
        <f>IFERROR(VLOOKUP(C1493,DATA!A:I,7,0),"")</f>
        <v/>
      </c>
    </row>
    <row r="1495" spans="1:9">
      <c r="A1495">
        <v>1493</v>
      </c>
      <c r="B1495" s="4"/>
      <c r="F1495" s="6"/>
      <c r="I1495" s="7" t="str">
        <f>IFERROR(VLOOKUP(C1494,DATA!A:I,7,0),"")</f>
        <v/>
      </c>
    </row>
    <row r="1496" spans="1:9">
      <c r="A1496">
        <v>1494</v>
      </c>
      <c r="B1496" s="4"/>
      <c r="F1496" s="6"/>
      <c r="I1496" s="7" t="str">
        <f>IFERROR(VLOOKUP(C1495,DATA!A:I,7,0),"")</f>
        <v/>
      </c>
    </row>
    <row r="1497" spans="1:9">
      <c r="A1497">
        <v>1495</v>
      </c>
      <c r="B1497" s="4"/>
      <c r="F1497" s="6"/>
      <c r="I1497" s="7" t="str">
        <f>IFERROR(VLOOKUP(C1496,DATA!A:I,7,0),"")</f>
        <v/>
      </c>
    </row>
    <row r="1498" spans="1:9">
      <c r="A1498">
        <v>1496</v>
      </c>
      <c r="B1498" s="4"/>
      <c r="F1498" s="6"/>
      <c r="I1498" s="7" t="str">
        <f>IFERROR(VLOOKUP(C1497,DATA!A:I,7,0),"")</f>
        <v/>
      </c>
    </row>
    <row r="1499" spans="1:9">
      <c r="A1499">
        <v>1497</v>
      </c>
      <c r="B1499" s="4"/>
      <c r="F1499" s="6"/>
      <c r="I1499" s="7" t="str">
        <f>IFERROR(VLOOKUP(C1498,DATA!A:I,7,0),"")</f>
        <v/>
      </c>
    </row>
    <row r="1500" spans="1:9">
      <c r="A1500">
        <v>1498</v>
      </c>
      <c r="B1500" s="4"/>
      <c r="F1500" s="6"/>
      <c r="I1500" s="7" t="str">
        <f>IFERROR(VLOOKUP(C1499,DATA!A:I,7,0),"")</f>
        <v/>
      </c>
    </row>
    <row r="1501" spans="1:9">
      <c r="A1501">
        <v>1499</v>
      </c>
      <c r="B1501" s="4"/>
      <c r="F1501" s="6"/>
      <c r="I1501" s="7" t="str">
        <f>IFERROR(VLOOKUP(C1500,DATA!A:I,7,0),"")</f>
        <v/>
      </c>
    </row>
    <row r="1502" spans="1:9">
      <c r="A1502">
        <v>1500</v>
      </c>
      <c r="B1502" s="4"/>
      <c r="F1502" s="6"/>
      <c r="I1502" s="7" t="str">
        <f>IFERROR(VLOOKUP(C1501,DATA!A:I,7,0),"")</f>
        <v/>
      </c>
    </row>
    <row r="1503" spans="1:9">
      <c r="A1503">
        <v>1501</v>
      </c>
      <c r="B1503" s="4"/>
      <c r="F1503" s="6"/>
      <c r="I1503" s="7" t="str">
        <f>IFERROR(VLOOKUP(C1502,DATA!A:I,7,0),"")</f>
        <v/>
      </c>
    </row>
    <row r="1504" spans="1:9">
      <c r="A1504">
        <v>1502</v>
      </c>
      <c r="B1504" s="4"/>
      <c r="F1504" s="6"/>
      <c r="I1504" s="7" t="str">
        <f>IFERROR(VLOOKUP(C1503,DATA!A:I,7,0),"")</f>
        <v/>
      </c>
    </row>
    <row r="1505" spans="1:9">
      <c r="A1505">
        <v>1503</v>
      </c>
      <c r="B1505" s="4"/>
      <c r="F1505" s="6"/>
      <c r="I1505" s="7" t="str">
        <f>IFERROR(VLOOKUP(C1504,DATA!A:I,7,0),"")</f>
        <v/>
      </c>
    </row>
    <row r="1506" spans="1:9">
      <c r="A1506">
        <v>1504</v>
      </c>
      <c r="B1506" s="4"/>
      <c r="F1506" s="6"/>
      <c r="I1506" s="7" t="str">
        <f>IFERROR(VLOOKUP(C1505,DATA!A:I,7,0),"")</f>
        <v/>
      </c>
    </row>
    <row r="1507" spans="1:9">
      <c r="A1507">
        <v>1505</v>
      </c>
      <c r="B1507" s="4"/>
      <c r="F1507" s="6"/>
      <c r="I1507" s="7" t="str">
        <f>IFERROR(VLOOKUP(C1506,DATA!A:I,7,0),"")</f>
        <v/>
      </c>
    </row>
    <row r="1508" spans="1:9">
      <c r="A1508">
        <v>1506</v>
      </c>
      <c r="B1508" s="4"/>
      <c r="F1508" s="6"/>
      <c r="I1508" s="7" t="str">
        <f>IFERROR(VLOOKUP(C1507,DATA!A:I,7,0),"")</f>
        <v/>
      </c>
    </row>
    <row r="1509" spans="1:9">
      <c r="A1509">
        <v>1507</v>
      </c>
      <c r="B1509" s="4"/>
      <c r="F1509" s="6"/>
      <c r="I1509" s="7" t="str">
        <f>IFERROR(VLOOKUP(C1508,DATA!A:I,7,0),"")</f>
        <v/>
      </c>
    </row>
    <row r="1510" spans="1:9">
      <c r="A1510">
        <v>1508</v>
      </c>
      <c r="B1510" s="4"/>
      <c r="F1510" s="6"/>
      <c r="I1510" s="7" t="str">
        <f>IFERROR(VLOOKUP(C1509,DATA!A:I,7,0),"")</f>
        <v/>
      </c>
    </row>
    <row r="1511" spans="1:9">
      <c r="A1511">
        <v>1509</v>
      </c>
      <c r="B1511" s="4"/>
      <c r="F1511" s="6"/>
      <c r="I1511" s="7" t="str">
        <f>IFERROR(VLOOKUP(C1510,DATA!A:I,7,0),"")</f>
        <v/>
      </c>
    </row>
    <row r="1512" spans="1:9">
      <c r="A1512">
        <v>1510</v>
      </c>
      <c r="B1512" s="4"/>
      <c r="F1512" s="6"/>
      <c r="I1512" s="7" t="str">
        <f>IFERROR(VLOOKUP(C1511,DATA!A:I,7,0),"")</f>
        <v/>
      </c>
    </row>
    <row r="1513" spans="1:9">
      <c r="A1513">
        <v>1511</v>
      </c>
      <c r="B1513" s="4"/>
      <c r="F1513" s="6"/>
      <c r="I1513" s="7" t="str">
        <f>IFERROR(VLOOKUP(C1512,DATA!A:I,7,0),"")</f>
        <v/>
      </c>
    </row>
    <row r="1514" spans="1:9">
      <c r="A1514">
        <v>1512</v>
      </c>
      <c r="B1514" s="4"/>
      <c r="F1514" s="6"/>
      <c r="I1514" s="7" t="str">
        <f>IFERROR(VLOOKUP(C1513,DATA!A:I,7,0),"")</f>
        <v/>
      </c>
    </row>
    <row r="1515" spans="1:9">
      <c r="A1515">
        <v>1513</v>
      </c>
      <c r="B1515" s="4"/>
      <c r="F1515" s="6"/>
      <c r="I1515" s="7" t="str">
        <f>IFERROR(VLOOKUP(C1514,DATA!A:I,7,0),"")</f>
        <v/>
      </c>
    </row>
    <row r="1516" spans="1:9">
      <c r="A1516">
        <v>1514</v>
      </c>
      <c r="B1516" s="4"/>
      <c r="F1516" s="6"/>
      <c r="I1516" s="7" t="str">
        <f>IFERROR(VLOOKUP(C1515,DATA!A:I,7,0),"")</f>
        <v/>
      </c>
    </row>
    <row r="1517" spans="1:9">
      <c r="A1517">
        <v>1515</v>
      </c>
      <c r="B1517" s="4"/>
      <c r="F1517" s="6"/>
      <c r="I1517" s="7" t="str">
        <f>IFERROR(VLOOKUP(C1516,DATA!A:I,7,0),"")</f>
        <v/>
      </c>
    </row>
    <row r="1518" spans="1:9">
      <c r="A1518">
        <v>1516</v>
      </c>
      <c r="B1518" s="4"/>
      <c r="F1518" s="6"/>
      <c r="I1518" s="7" t="str">
        <f>IFERROR(VLOOKUP(C1517,DATA!A:I,7,0),"")</f>
        <v/>
      </c>
    </row>
    <row r="1519" spans="1:9">
      <c r="A1519">
        <v>1517</v>
      </c>
      <c r="B1519" s="4"/>
      <c r="F1519" s="6"/>
      <c r="I1519" s="7" t="str">
        <f>IFERROR(VLOOKUP(C1518,DATA!A:I,7,0),"")</f>
        <v/>
      </c>
    </row>
    <row r="1520" spans="1:9">
      <c r="A1520">
        <v>1518</v>
      </c>
      <c r="B1520" s="4"/>
      <c r="F1520" s="6"/>
      <c r="I1520" s="7" t="str">
        <f>IFERROR(VLOOKUP(C1519,DATA!A:I,7,0),"")</f>
        <v/>
      </c>
    </row>
    <row r="1521" spans="1:9">
      <c r="A1521">
        <v>1519</v>
      </c>
      <c r="B1521" s="4"/>
      <c r="F1521" s="6"/>
      <c r="I1521" s="7" t="str">
        <f>IFERROR(VLOOKUP(C1520,DATA!A:I,7,0),"")</f>
        <v/>
      </c>
    </row>
    <row r="1522" spans="1:9">
      <c r="A1522">
        <v>1520</v>
      </c>
      <c r="B1522" s="4"/>
      <c r="F1522" s="6"/>
      <c r="I1522" s="7" t="str">
        <f>IFERROR(VLOOKUP(C1521,DATA!A:I,7,0),"")</f>
        <v/>
      </c>
    </row>
    <row r="1523" spans="1:9">
      <c r="A1523">
        <v>1521</v>
      </c>
      <c r="B1523" s="4"/>
      <c r="F1523" s="6"/>
      <c r="I1523" s="7" t="str">
        <f>IFERROR(VLOOKUP(C1522,DATA!A:I,7,0),"")</f>
        <v/>
      </c>
    </row>
    <row r="1524" spans="1:9">
      <c r="A1524">
        <v>1522</v>
      </c>
      <c r="B1524" s="4"/>
      <c r="F1524" s="6"/>
      <c r="I1524" s="7" t="str">
        <f>IFERROR(VLOOKUP(C1523,DATA!A:I,7,0),"")</f>
        <v/>
      </c>
    </row>
    <row r="1525" spans="1:9">
      <c r="A1525">
        <v>1523</v>
      </c>
      <c r="B1525" s="4"/>
      <c r="F1525" s="6"/>
      <c r="I1525" s="7" t="str">
        <f>IFERROR(VLOOKUP(C1524,DATA!A:I,7,0),"")</f>
        <v/>
      </c>
    </row>
    <row r="1526" spans="1:9">
      <c r="A1526">
        <v>1524</v>
      </c>
      <c r="B1526" s="4"/>
      <c r="F1526" s="6"/>
      <c r="I1526" s="7" t="str">
        <f>IFERROR(VLOOKUP(C1525,DATA!A:I,7,0),"")</f>
        <v/>
      </c>
    </row>
    <row r="1527" spans="1:9">
      <c r="A1527">
        <v>1525</v>
      </c>
      <c r="B1527" s="4"/>
      <c r="F1527" s="6"/>
      <c r="I1527" s="7" t="str">
        <f>IFERROR(VLOOKUP(C1526,DATA!A:I,7,0),"")</f>
        <v/>
      </c>
    </row>
    <row r="1528" spans="1:9">
      <c r="A1528">
        <v>1526</v>
      </c>
      <c r="B1528" s="4"/>
      <c r="F1528" s="6"/>
      <c r="I1528" s="7" t="str">
        <f>IFERROR(VLOOKUP(C1527,DATA!A:I,7,0),"")</f>
        <v/>
      </c>
    </row>
    <row r="1529" spans="1:9">
      <c r="A1529">
        <v>1527</v>
      </c>
      <c r="B1529" s="4"/>
      <c r="F1529" s="6"/>
      <c r="I1529" s="7" t="str">
        <f>IFERROR(VLOOKUP(C1528,DATA!A:I,7,0),"")</f>
        <v/>
      </c>
    </row>
    <row r="1530" spans="1:9">
      <c r="A1530">
        <v>1528</v>
      </c>
      <c r="B1530" s="4"/>
      <c r="F1530" s="6"/>
      <c r="I1530" s="7" t="str">
        <f>IFERROR(VLOOKUP(C1529,DATA!A:I,7,0),"")</f>
        <v/>
      </c>
    </row>
    <row r="1531" spans="1:9">
      <c r="A1531">
        <v>1529</v>
      </c>
      <c r="B1531" s="4"/>
      <c r="F1531" s="6"/>
      <c r="I1531" s="7" t="str">
        <f>IFERROR(VLOOKUP(C1530,DATA!A:I,7,0),"")</f>
        <v/>
      </c>
    </row>
    <row r="1532" spans="1:9">
      <c r="A1532">
        <v>1530</v>
      </c>
      <c r="B1532" s="4"/>
      <c r="F1532" s="6"/>
      <c r="I1532" s="7" t="str">
        <f>IFERROR(VLOOKUP(C1531,DATA!A:I,7,0),"")</f>
        <v/>
      </c>
    </row>
    <row r="1533" spans="1:9">
      <c r="A1533">
        <v>1531</v>
      </c>
      <c r="B1533" s="4"/>
      <c r="F1533" s="6"/>
      <c r="I1533" s="7" t="str">
        <f>IFERROR(VLOOKUP(C1532,DATA!A:I,7,0),"")</f>
        <v/>
      </c>
    </row>
    <row r="1534" spans="1:9">
      <c r="A1534">
        <v>1532</v>
      </c>
      <c r="B1534" s="4"/>
      <c r="F1534" s="6"/>
      <c r="I1534" s="7" t="str">
        <f>IFERROR(VLOOKUP(C1533,DATA!A:I,7,0),"")</f>
        <v/>
      </c>
    </row>
    <row r="1535" spans="1:9">
      <c r="A1535">
        <v>1533</v>
      </c>
      <c r="B1535" s="4"/>
      <c r="F1535" s="6"/>
      <c r="I1535" s="7" t="str">
        <f>IFERROR(VLOOKUP(C1534,DATA!A:I,7,0),"")</f>
        <v/>
      </c>
    </row>
    <row r="1536" spans="1:9">
      <c r="A1536">
        <v>1534</v>
      </c>
      <c r="B1536" s="4"/>
      <c r="F1536" s="6"/>
      <c r="I1536" s="7" t="str">
        <f>IFERROR(VLOOKUP(C1535,DATA!A:I,7,0),"")</f>
        <v/>
      </c>
    </row>
    <row r="1537" spans="1:9">
      <c r="A1537">
        <v>1535</v>
      </c>
      <c r="B1537" s="4"/>
      <c r="F1537" s="6"/>
      <c r="I1537" s="7" t="str">
        <f>IFERROR(VLOOKUP(C1536,DATA!A:I,7,0),"")</f>
        <v/>
      </c>
    </row>
    <row r="1538" spans="1:9">
      <c r="A1538">
        <v>1536</v>
      </c>
      <c r="B1538" s="4"/>
      <c r="F1538" s="6"/>
      <c r="I1538" s="7" t="str">
        <f>IFERROR(VLOOKUP(C1537,DATA!A:I,7,0),"")</f>
        <v/>
      </c>
    </row>
    <row r="1539" spans="1:9">
      <c r="A1539">
        <v>1537</v>
      </c>
      <c r="B1539" s="4"/>
      <c r="F1539" s="6"/>
      <c r="I1539" s="7" t="str">
        <f>IFERROR(VLOOKUP(C1538,DATA!A:I,7,0),"")</f>
        <v/>
      </c>
    </row>
    <row r="1540" spans="1:9">
      <c r="A1540">
        <v>1538</v>
      </c>
      <c r="B1540" s="4"/>
      <c r="F1540" s="6"/>
      <c r="I1540" s="7" t="str">
        <f>IFERROR(VLOOKUP(C1539,DATA!A:I,7,0),"")</f>
        <v/>
      </c>
    </row>
    <row r="1541" spans="1:9">
      <c r="A1541">
        <v>1539</v>
      </c>
      <c r="B1541" s="4"/>
      <c r="F1541" s="6"/>
      <c r="I1541" s="7" t="str">
        <f>IFERROR(VLOOKUP(C1540,DATA!A:I,7,0),"")</f>
        <v/>
      </c>
    </row>
    <row r="1542" spans="1:9">
      <c r="A1542">
        <v>1540</v>
      </c>
      <c r="B1542" s="4"/>
      <c r="F1542" s="6"/>
      <c r="I1542" s="7" t="str">
        <f>IFERROR(VLOOKUP(C1541,DATA!A:I,7,0),"")</f>
        <v/>
      </c>
    </row>
    <row r="1543" spans="1:9">
      <c r="A1543">
        <v>1541</v>
      </c>
      <c r="B1543" s="4"/>
      <c r="F1543" s="6"/>
      <c r="I1543" s="7" t="str">
        <f>IFERROR(VLOOKUP(C1542,DATA!A:I,7,0),"")</f>
        <v/>
      </c>
    </row>
    <row r="1544" spans="1:9">
      <c r="A1544">
        <v>1542</v>
      </c>
      <c r="B1544" s="4"/>
      <c r="F1544" s="6"/>
      <c r="I1544" s="7" t="str">
        <f>IFERROR(VLOOKUP(C1543,DATA!A:I,7,0),"")</f>
        <v/>
      </c>
    </row>
    <row r="1545" spans="1:9">
      <c r="A1545">
        <v>1543</v>
      </c>
      <c r="B1545" s="4"/>
      <c r="F1545" s="6"/>
      <c r="I1545" s="7" t="str">
        <f>IFERROR(VLOOKUP(C1544,DATA!A:I,7,0),"")</f>
        <v/>
      </c>
    </row>
    <row r="1546" spans="1:9">
      <c r="A1546">
        <v>1544</v>
      </c>
      <c r="B1546" s="4"/>
      <c r="F1546" s="6"/>
      <c r="I1546" s="7" t="str">
        <f>IFERROR(VLOOKUP(C1545,DATA!A:I,7,0),"")</f>
        <v/>
      </c>
    </row>
    <row r="1547" spans="1:9">
      <c r="A1547">
        <v>1545</v>
      </c>
      <c r="B1547" s="4"/>
      <c r="F1547" s="6"/>
      <c r="I1547" s="7" t="str">
        <f>IFERROR(VLOOKUP(C1546,DATA!A:I,7,0),"")</f>
        <v/>
      </c>
    </row>
    <row r="1548" spans="1:9">
      <c r="A1548">
        <v>1546</v>
      </c>
      <c r="B1548" s="4"/>
      <c r="F1548" s="6"/>
      <c r="I1548" s="7" t="str">
        <f>IFERROR(VLOOKUP(C1547,DATA!A:I,7,0),"")</f>
        <v/>
      </c>
    </row>
    <row r="1549" spans="1:9">
      <c r="A1549">
        <v>1547</v>
      </c>
      <c r="B1549" s="4"/>
      <c r="F1549" s="6"/>
      <c r="I1549" s="7" t="str">
        <f>IFERROR(VLOOKUP(C1548,DATA!A:I,7,0),"")</f>
        <v/>
      </c>
    </row>
    <row r="1550" spans="1:9">
      <c r="A1550">
        <v>1548</v>
      </c>
      <c r="B1550" s="4"/>
      <c r="F1550" s="6"/>
      <c r="I1550" s="7" t="str">
        <f>IFERROR(VLOOKUP(C1549,DATA!A:I,7,0),"")</f>
        <v/>
      </c>
    </row>
    <row r="1551" spans="1:9">
      <c r="A1551">
        <v>1549</v>
      </c>
      <c r="B1551" s="4"/>
      <c r="F1551" s="6"/>
      <c r="I1551" s="7" t="str">
        <f>IFERROR(VLOOKUP(C1550,DATA!A:I,7,0),"")</f>
        <v/>
      </c>
    </row>
    <row r="1552" spans="1:9">
      <c r="A1552">
        <v>1550</v>
      </c>
      <c r="B1552" s="4"/>
      <c r="F1552" s="6"/>
      <c r="I1552" s="7" t="str">
        <f>IFERROR(VLOOKUP(C1551,DATA!A:I,7,0),"")</f>
        <v/>
      </c>
    </row>
    <row r="1553" spans="1:9">
      <c r="A1553">
        <v>1551</v>
      </c>
      <c r="B1553" s="4"/>
      <c r="F1553" s="6"/>
      <c r="I1553" s="7" t="str">
        <f>IFERROR(VLOOKUP(C1552,DATA!A:I,7,0),"")</f>
        <v/>
      </c>
    </row>
    <row r="1554" spans="1:9">
      <c r="A1554">
        <v>1552</v>
      </c>
      <c r="B1554" s="4"/>
      <c r="F1554" s="6"/>
      <c r="I1554" s="7" t="str">
        <f>IFERROR(VLOOKUP(C1553,DATA!A:I,7,0),"")</f>
        <v/>
      </c>
    </row>
    <row r="1555" spans="1:9">
      <c r="A1555">
        <v>1553</v>
      </c>
      <c r="B1555" s="4"/>
      <c r="F1555" s="6"/>
      <c r="I1555" s="7" t="str">
        <f>IFERROR(VLOOKUP(C1554,DATA!A:I,7,0),"")</f>
        <v/>
      </c>
    </row>
    <row r="1556" spans="1:9">
      <c r="A1556">
        <v>1554</v>
      </c>
      <c r="B1556" s="4"/>
      <c r="F1556" s="6"/>
      <c r="I1556" s="7" t="str">
        <f>IFERROR(VLOOKUP(C1555,DATA!A:I,7,0),"")</f>
        <v/>
      </c>
    </row>
    <row r="1557" spans="1:9">
      <c r="A1557">
        <v>1555</v>
      </c>
      <c r="B1557" s="4"/>
      <c r="F1557" s="6"/>
      <c r="I1557" s="7" t="str">
        <f>IFERROR(VLOOKUP(C1556,DATA!A:I,7,0),"")</f>
        <v/>
      </c>
    </row>
    <row r="1558" spans="1:9">
      <c r="A1558">
        <v>1556</v>
      </c>
      <c r="B1558" s="4"/>
      <c r="F1558" s="6"/>
      <c r="I1558" s="7" t="str">
        <f>IFERROR(VLOOKUP(C1557,DATA!A:I,7,0),"")</f>
        <v/>
      </c>
    </row>
    <row r="1559" spans="1:9">
      <c r="A1559">
        <v>1557</v>
      </c>
      <c r="B1559" s="4"/>
      <c r="F1559" s="6"/>
      <c r="I1559" s="7" t="str">
        <f>IFERROR(VLOOKUP(C1558,DATA!A:I,7,0),"")</f>
        <v/>
      </c>
    </row>
    <row r="1560" spans="1:9">
      <c r="A1560">
        <v>1558</v>
      </c>
      <c r="B1560" s="4"/>
      <c r="F1560" s="6"/>
      <c r="I1560" s="7" t="str">
        <f>IFERROR(VLOOKUP(C1559,DATA!A:I,7,0),"")</f>
        <v/>
      </c>
    </row>
    <row r="1561" spans="1:9">
      <c r="A1561">
        <v>1559</v>
      </c>
      <c r="B1561" s="4"/>
      <c r="F1561" s="6"/>
      <c r="I1561" s="7" t="str">
        <f>IFERROR(VLOOKUP(C1560,DATA!A:I,7,0),"")</f>
        <v/>
      </c>
    </row>
    <row r="1562" spans="1:9">
      <c r="A1562">
        <v>1560</v>
      </c>
      <c r="B1562" s="4"/>
      <c r="F1562" s="6"/>
      <c r="I1562" s="7" t="str">
        <f>IFERROR(VLOOKUP(C1561,DATA!A:I,7,0),"")</f>
        <v/>
      </c>
    </row>
    <row r="1563" spans="1:9">
      <c r="A1563">
        <v>1561</v>
      </c>
      <c r="B1563" s="4"/>
      <c r="F1563" s="6"/>
      <c r="I1563" s="7" t="str">
        <f>IFERROR(VLOOKUP(C1562,DATA!A:I,7,0),"")</f>
        <v/>
      </c>
    </row>
    <row r="1564" spans="1:9">
      <c r="A1564">
        <v>1562</v>
      </c>
      <c r="B1564" s="4"/>
      <c r="F1564" s="6"/>
      <c r="I1564" s="7" t="str">
        <f>IFERROR(VLOOKUP(C1563,DATA!A:I,7,0),"")</f>
        <v/>
      </c>
    </row>
    <row r="1565" spans="1:9">
      <c r="A1565">
        <v>1563</v>
      </c>
      <c r="B1565" s="4"/>
      <c r="F1565" s="6"/>
      <c r="I1565" s="7" t="str">
        <f>IFERROR(VLOOKUP(C1564,DATA!A:I,7,0),"")</f>
        <v/>
      </c>
    </row>
    <row r="1566" spans="1:9">
      <c r="A1566">
        <v>1564</v>
      </c>
      <c r="B1566" s="4"/>
      <c r="F1566" s="6"/>
      <c r="I1566" s="7" t="str">
        <f>IFERROR(VLOOKUP(C1565,DATA!A:I,7,0),"")</f>
        <v/>
      </c>
    </row>
    <row r="1567" spans="1:9">
      <c r="A1567">
        <v>1565</v>
      </c>
      <c r="B1567" s="4"/>
      <c r="F1567" s="6"/>
      <c r="I1567" s="7" t="str">
        <f>IFERROR(VLOOKUP(C1566,DATA!A:I,7,0),"")</f>
        <v/>
      </c>
    </row>
    <row r="1568" spans="1:9">
      <c r="A1568">
        <v>1566</v>
      </c>
      <c r="B1568" s="4"/>
      <c r="F1568" s="6"/>
      <c r="I1568" s="7" t="str">
        <f>IFERROR(VLOOKUP(C1567,DATA!A:I,7,0),"")</f>
        <v/>
      </c>
    </row>
    <row r="1569" spans="1:9">
      <c r="A1569">
        <v>1567</v>
      </c>
      <c r="B1569" s="4"/>
      <c r="F1569" s="6"/>
      <c r="I1569" s="7" t="str">
        <f>IFERROR(VLOOKUP(C1568,DATA!A:I,7,0),"")</f>
        <v/>
      </c>
    </row>
    <row r="1570" spans="1:9">
      <c r="A1570">
        <v>1568</v>
      </c>
      <c r="B1570" s="4"/>
      <c r="F1570" s="6"/>
      <c r="I1570" s="7" t="str">
        <f>IFERROR(VLOOKUP(C1569,DATA!A:I,7,0),"")</f>
        <v/>
      </c>
    </row>
    <row r="1571" spans="1:9">
      <c r="A1571">
        <v>1569</v>
      </c>
      <c r="B1571" s="4"/>
      <c r="F1571" s="6"/>
      <c r="I1571" s="7" t="str">
        <f>IFERROR(VLOOKUP(C1570,DATA!A:I,7,0),"")</f>
        <v/>
      </c>
    </row>
    <row r="1572" spans="1:9">
      <c r="A1572">
        <v>1570</v>
      </c>
      <c r="B1572" s="4"/>
      <c r="F1572" s="6"/>
      <c r="I1572" s="7" t="str">
        <f>IFERROR(VLOOKUP(C1571,DATA!A:I,7,0),"")</f>
        <v/>
      </c>
    </row>
    <row r="1573" spans="1:9">
      <c r="A1573">
        <v>1571</v>
      </c>
      <c r="B1573" s="4"/>
      <c r="F1573" s="6"/>
      <c r="I1573" s="7" t="str">
        <f>IFERROR(VLOOKUP(C1572,DATA!A:I,7,0),"")</f>
        <v/>
      </c>
    </row>
    <row r="1574" spans="1:9">
      <c r="A1574">
        <v>1572</v>
      </c>
      <c r="B1574" s="4"/>
      <c r="F1574" s="6"/>
      <c r="I1574" s="7" t="str">
        <f>IFERROR(VLOOKUP(C1573,DATA!A:I,7,0),"")</f>
        <v/>
      </c>
    </row>
    <row r="1575" spans="1:9">
      <c r="A1575">
        <v>1573</v>
      </c>
      <c r="B1575" s="4"/>
      <c r="F1575" s="6"/>
      <c r="I1575" s="7" t="str">
        <f>IFERROR(VLOOKUP(C1574,DATA!A:I,7,0),"")</f>
        <v/>
      </c>
    </row>
    <row r="1576" spans="1:9">
      <c r="A1576">
        <v>1574</v>
      </c>
      <c r="B1576" s="4"/>
      <c r="F1576" s="6"/>
      <c r="I1576" s="7" t="str">
        <f>IFERROR(VLOOKUP(C1575,DATA!A:I,7,0),"")</f>
        <v/>
      </c>
    </row>
    <row r="1577" spans="1:9">
      <c r="A1577">
        <v>1575</v>
      </c>
      <c r="B1577" s="4"/>
      <c r="F1577" s="6"/>
      <c r="I1577" s="7" t="str">
        <f>IFERROR(VLOOKUP(C1576,DATA!A:I,7,0),"")</f>
        <v/>
      </c>
    </row>
    <row r="1578" spans="1:9">
      <c r="A1578">
        <v>1576</v>
      </c>
      <c r="B1578" s="4"/>
      <c r="F1578" s="6"/>
      <c r="I1578" s="7" t="str">
        <f>IFERROR(VLOOKUP(C1577,DATA!A:I,7,0),"")</f>
        <v/>
      </c>
    </row>
    <row r="1579" spans="1:9">
      <c r="A1579">
        <v>1577</v>
      </c>
      <c r="B1579" s="4"/>
      <c r="F1579" s="6"/>
      <c r="I1579" s="7" t="str">
        <f>IFERROR(VLOOKUP(C1578,DATA!A:I,7,0),"")</f>
        <v/>
      </c>
    </row>
    <row r="1580" spans="1:9">
      <c r="A1580">
        <v>1578</v>
      </c>
      <c r="B1580" s="4"/>
      <c r="F1580" s="6"/>
      <c r="I1580" s="7" t="str">
        <f>IFERROR(VLOOKUP(C1579,DATA!A:I,7,0),"")</f>
        <v/>
      </c>
    </row>
    <row r="1581" spans="1:9">
      <c r="A1581">
        <v>1579</v>
      </c>
      <c r="B1581" s="4"/>
      <c r="F1581" s="6"/>
      <c r="I1581" s="7" t="str">
        <f>IFERROR(VLOOKUP(C1580,DATA!A:I,7,0),"")</f>
        <v/>
      </c>
    </row>
    <row r="1582" spans="1:9">
      <c r="A1582">
        <v>1580</v>
      </c>
      <c r="B1582" s="4"/>
      <c r="F1582" s="6"/>
      <c r="I1582" s="7" t="str">
        <f>IFERROR(VLOOKUP(C1581,DATA!A:I,7,0),"")</f>
        <v/>
      </c>
    </row>
    <row r="1583" spans="1:9">
      <c r="A1583">
        <v>1581</v>
      </c>
      <c r="B1583" s="4"/>
      <c r="F1583" s="6"/>
      <c r="I1583" s="7" t="str">
        <f>IFERROR(VLOOKUP(C1582,DATA!A:I,7,0),"")</f>
        <v/>
      </c>
    </row>
    <row r="1584" spans="1:9">
      <c r="A1584">
        <v>1582</v>
      </c>
      <c r="B1584" s="4"/>
      <c r="F1584" s="6"/>
      <c r="I1584" s="7" t="str">
        <f>IFERROR(VLOOKUP(C1583,DATA!A:I,7,0),"")</f>
        <v/>
      </c>
    </row>
    <row r="1585" spans="1:9">
      <c r="A1585">
        <v>1583</v>
      </c>
      <c r="B1585" s="4"/>
      <c r="F1585" s="6"/>
      <c r="I1585" s="7" t="str">
        <f>IFERROR(VLOOKUP(C1584,DATA!A:I,7,0),"")</f>
        <v/>
      </c>
    </row>
    <row r="1586" spans="1:9">
      <c r="A1586">
        <v>1584</v>
      </c>
      <c r="B1586" s="4"/>
      <c r="F1586" s="6"/>
      <c r="I1586" s="7" t="str">
        <f>IFERROR(VLOOKUP(C1585,DATA!A:I,7,0),"")</f>
        <v/>
      </c>
    </row>
    <row r="1587" spans="1:9">
      <c r="A1587">
        <v>1585</v>
      </c>
      <c r="B1587" s="4"/>
      <c r="F1587" s="6"/>
      <c r="I1587" s="7" t="str">
        <f>IFERROR(VLOOKUP(C1586,DATA!A:I,7,0),"")</f>
        <v/>
      </c>
    </row>
    <row r="1588" spans="1:9">
      <c r="A1588">
        <v>1586</v>
      </c>
      <c r="B1588" s="4"/>
      <c r="F1588" s="6"/>
      <c r="I1588" s="7" t="str">
        <f>IFERROR(VLOOKUP(C1587,DATA!A:I,7,0),"")</f>
        <v/>
      </c>
    </row>
    <row r="1589" spans="1:9">
      <c r="A1589">
        <v>1587</v>
      </c>
      <c r="B1589" s="4"/>
      <c r="F1589" s="6"/>
      <c r="I1589" s="7" t="str">
        <f>IFERROR(VLOOKUP(C1588,DATA!A:I,7,0),"")</f>
        <v/>
      </c>
    </row>
    <row r="1590" spans="1:9">
      <c r="A1590">
        <v>1588</v>
      </c>
      <c r="B1590" s="4"/>
      <c r="F1590" s="6"/>
      <c r="I1590" s="7" t="str">
        <f>IFERROR(VLOOKUP(C1589,DATA!A:I,7,0),"")</f>
        <v/>
      </c>
    </row>
    <row r="1591" spans="1:9">
      <c r="A1591">
        <v>1589</v>
      </c>
      <c r="B1591" s="4"/>
      <c r="F1591" s="6"/>
      <c r="I1591" s="7" t="str">
        <f>IFERROR(VLOOKUP(C1590,DATA!A:I,7,0),"")</f>
        <v/>
      </c>
    </row>
    <row r="1592" spans="1:9">
      <c r="A1592">
        <v>1590</v>
      </c>
      <c r="B1592" s="4"/>
      <c r="F1592" s="6"/>
      <c r="I1592" s="7" t="str">
        <f>IFERROR(VLOOKUP(C1591,DATA!A:I,7,0),"")</f>
        <v/>
      </c>
    </row>
    <row r="1593" spans="1:9">
      <c r="A1593">
        <v>1591</v>
      </c>
      <c r="B1593" s="4"/>
      <c r="F1593" s="6"/>
      <c r="I1593" s="7" t="str">
        <f>IFERROR(VLOOKUP(C1592,DATA!A:I,7,0),"")</f>
        <v/>
      </c>
    </row>
    <row r="1594" spans="1:9">
      <c r="A1594">
        <v>1592</v>
      </c>
      <c r="B1594" s="4"/>
      <c r="F1594" s="6"/>
      <c r="I1594" s="7" t="str">
        <f>IFERROR(VLOOKUP(C1593,DATA!A:I,7,0),"")</f>
        <v/>
      </c>
    </row>
    <row r="1595" spans="1:9">
      <c r="A1595">
        <v>1593</v>
      </c>
      <c r="B1595" s="4"/>
      <c r="F1595" s="6"/>
      <c r="I1595" s="7" t="str">
        <f>IFERROR(VLOOKUP(C1594,DATA!A:I,7,0),"")</f>
        <v/>
      </c>
    </row>
    <row r="1596" spans="1:9">
      <c r="A1596">
        <v>1594</v>
      </c>
      <c r="B1596" s="4"/>
      <c r="F1596" s="6"/>
      <c r="I1596" s="7" t="str">
        <f>IFERROR(VLOOKUP(C1595,DATA!A:I,7,0),"")</f>
        <v/>
      </c>
    </row>
    <row r="1597" spans="1:9">
      <c r="A1597">
        <v>1595</v>
      </c>
      <c r="B1597" s="4"/>
      <c r="F1597" s="6"/>
      <c r="I1597" s="7" t="str">
        <f>IFERROR(VLOOKUP(C1596,DATA!A:I,7,0),"")</f>
        <v/>
      </c>
    </row>
    <row r="1598" spans="1:9">
      <c r="A1598">
        <v>1596</v>
      </c>
      <c r="B1598" s="4"/>
      <c r="F1598" s="6"/>
      <c r="I1598" s="7" t="str">
        <f>IFERROR(VLOOKUP(C1597,DATA!A:I,7,0),"")</f>
        <v/>
      </c>
    </row>
    <row r="1599" spans="1:9">
      <c r="A1599">
        <v>1597</v>
      </c>
      <c r="B1599" s="4"/>
      <c r="F1599" s="6"/>
      <c r="I1599" s="7" t="str">
        <f>IFERROR(VLOOKUP(C1598,DATA!A:I,7,0),"")</f>
        <v/>
      </c>
    </row>
    <row r="1600" spans="1:9">
      <c r="A1600">
        <v>1598</v>
      </c>
      <c r="B1600" s="4"/>
      <c r="F1600" s="6"/>
      <c r="I1600" s="7" t="str">
        <f>IFERROR(VLOOKUP(C1599,DATA!A:I,7,0),"")</f>
        <v/>
      </c>
    </row>
    <row r="1601" spans="1:9">
      <c r="A1601">
        <v>1599</v>
      </c>
      <c r="B1601" s="4"/>
      <c r="F1601" s="6"/>
      <c r="I1601" s="7" t="str">
        <f>IFERROR(VLOOKUP(C1600,DATA!A:I,7,0),"")</f>
        <v/>
      </c>
    </row>
    <row r="1602" spans="1:9">
      <c r="A1602">
        <v>1600</v>
      </c>
      <c r="B1602" s="4"/>
      <c r="F1602" s="6"/>
      <c r="I1602" s="7" t="str">
        <f>IFERROR(VLOOKUP(C1601,DATA!A:I,7,0),"")</f>
        <v/>
      </c>
    </row>
    <row r="1603" spans="1:9">
      <c r="A1603">
        <v>1601</v>
      </c>
      <c r="B1603" s="4"/>
      <c r="F1603" s="6"/>
      <c r="I1603" s="7" t="str">
        <f>IFERROR(VLOOKUP(C1602,DATA!A:I,7,0),"")</f>
        <v/>
      </c>
    </row>
    <row r="1604" spans="1:9">
      <c r="A1604">
        <v>1602</v>
      </c>
      <c r="B1604" s="4"/>
      <c r="F1604" s="6"/>
      <c r="I1604" s="7" t="str">
        <f>IFERROR(VLOOKUP(C1603,DATA!A:I,7,0),"")</f>
        <v/>
      </c>
    </row>
    <row r="1605" spans="1:9">
      <c r="A1605">
        <v>1603</v>
      </c>
      <c r="B1605" s="4"/>
      <c r="F1605" s="6"/>
      <c r="I1605" s="7" t="str">
        <f>IFERROR(VLOOKUP(C1604,DATA!A:I,7,0),"")</f>
        <v/>
      </c>
    </row>
    <row r="1606" spans="1:9">
      <c r="A1606">
        <v>1604</v>
      </c>
      <c r="B1606" s="4"/>
      <c r="F1606" s="6"/>
      <c r="I1606" s="7" t="str">
        <f>IFERROR(VLOOKUP(C1605,DATA!A:I,7,0),"")</f>
        <v/>
      </c>
    </row>
    <row r="1607" spans="1:9">
      <c r="A1607">
        <v>1605</v>
      </c>
      <c r="B1607" s="4"/>
      <c r="F1607" s="6"/>
      <c r="I1607" s="7" t="str">
        <f>IFERROR(VLOOKUP(C1606,DATA!A:I,7,0),"")</f>
        <v/>
      </c>
    </row>
    <row r="1608" spans="1:9">
      <c r="A1608">
        <v>1606</v>
      </c>
      <c r="B1608" s="4"/>
      <c r="F1608" s="6"/>
      <c r="I1608" s="7" t="str">
        <f>IFERROR(VLOOKUP(C1607,DATA!A:I,7,0),"")</f>
        <v/>
      </c>
    </row>
    <row r="1609" spans="1:9">
      <c r="A1609">
        <v>1607</v>
      </c>
      <c r="B1609" s="4"/>
      <c r="F1609" s="6"/>
      <c r="I1609" s="7" t="str">
        <f>IFERROR(VLOOKUP(C1608,DATA!A:I,7,0),"")</f>
        <v/>
      </c>
    </row>
    <row r="1610" spans="1:9">
      <c r="A1610">
        <v>1608</v>
      </c>
      <c r="B1610" s="4"/>
      <c r="F1610" s="6"/>
      <c r="I1610" s="7" t="str">
        <f>IFERROR(VLOOKUP(C1609,DATA!A:I,7,0),"")</f>
        <v/>
      </c>
    </row>
    <row r="1611" spans="1:9">
      <c r="A1611">
        <v>1609</v>
      </c>
      <c r="B1611" s="4"/>
      <c r="F1611" s="6"/>
      <c r="I1611" s="7" t="str">
        <f>IFERROR(VLOOKUP(C1610,DATA!A:I,7,0),"")</f>
        <v/>
      </c>
    </row>
    <row r="1612" spans="1:9">
      <c r="A1612">
        <v>1610</v>
      </c>
      <c r="B1612" s="4"/>
      <c r="F1612" s="6"/>
      <c r="I1612" s="7" t="str">
        <f>IFERROR(VLOOKUP(C1611,DATA!A:I,7,0),"")</f>
        <v/>
      </c>
    </row>
    <row r="1613" spans="1:9">
      <c r="A1613">
        <v>1611</v>
      </c>
      <c r="B1613" s="4"/>
      <c r="F1613" s="6"/>
      <c r="I1613" s="7" t="str">
        <f>IFERROR(VLOOKUP(C1612,DATA!A:I,7,0),"")</f>
        <v/>
      </c>
    </row>
    <row r="1614" spans="1:9">
      <c r="A1614">
        <v>1612</v>
      </c>
      <c r="B1614" s="4"/>
      <c r="F1614" s="6"/>
      <c r="I1614" s="7" t="str">
        <f>IFERROR(VLOOKUP(C1613,DATA!A:I,7,0),"")</f>
        <v/>
      </c>
    </row>
    <row r="1615" spans="1:9">
      <c r="A1615">
        <v>1613</v>
      </c>
      <c r="B1615" s="4"/>
      <c r="F1615" s="6"/>
      <c r="I1615" s="7" t="str">
        <f>IFERROR(VLOOKUP(C1614,DATA!A:I,7,0),"")</f>
        <v/>
      </c>
    </row>
    <row r="1616" spans="1:9">
      <c r="A1616">
        <v>1614</v>
      </c>
      <c r="B1616" s="4"/>
      <c r="F1616" s="6"/>
      <c r="I1616" s="7" t="str">
        <f>IFERROR(VLOOKUP(C1615,DATA!A:I,7,0),"")</f>
        <v/>
      </c>
    </row>
    <row r="1617" spans="1:9">
      <c r="A1617">
        <v>1615</v>
      </c>
      <c r="B1617" s="4"/>
      <c r="F1617" s="6"/>
      <c r="I1617" s="7" t="str">
        <f>IFERROR(VLOOKUP(C1616,DATA!A:I,7,0),"")</f>
        <v/>
      </c>
    </row>
    <row r="1618" spans="1:9">
      <c r="A1618">
        <v>1616</v>
      </c>
      <c r="B1618" s="4"/>
      <c r="F1618" s="6"/>
      <c r="I1618" s="7" t="str">
        <f>IFERROR(VLOOKUP(C1617,DATA!A:I,7,0),"")</f>
        <v/>
      </c>
    </row>
    <row r="1619" spans="1:9">
      <c r="A1619">
        <v>1617</v>
      </c>
      <c r="B1619" s="4"/>
      <c r="F1619" s="6"/>
      <c r="I1619" s="7" t="str">
        <f>IFERROR(VLOOKUP(C1618,DATA!A:I,7,0),"")</f>
        <v/>
      </c>
    </row>
    <row r="1620" spans="1:9">
      <c r="A1620">
        <v>1618</v>
      </c>
      <c r="B1620" s="4"/>
      <c r="F1620" s="6"/>
      <c r="I1620" s="7" t="str">
        <f>IFERROR(VLOOKUP(C1619,DATA!A:I,7,0),"")</f>
        <v/>
      </c>
    </row>
    <row r="1621" spans="1:9">
      <c r="A1621">
        <v>1619</v>
      </c>
      <c r="B1621" s="4"/>
      <c r="F1621" s="6"/>
      <c r="I1621" s="7" t="str">
        <f>IFERROR(VLOOKUP(C1620,DATA!A:I,7,0),"")</f>
        <v/>
      </c>
    </row>
    <row r="1622" spans="1:9">
      <c r="A1622">
        <v>1620</v>
      </c>
      <c r="B1622" s="4"/>
      <c r="F1622" s="6"/>
      <c r="I1622" s="7" t="str">
        <f>IFERROR(VLOOKUP(C1621,DATA!A:I,7,0),"")</f>
        <v/>
      </c>
    </row>
    <row r="1623" spans="1:9">
      <c r="A1623">
        <v>1621</v>
      </c>
      <c r="B1623" s="4"/>
      <c r="F1623" s="6"/>
      <c r="I1623" s="7" t="str">
        <f>IFERROR(VLOOKUP(C1622,DATA!A:I,7,0),"")</f>
        <v/>
      </c>
    </row>
    <row r="1624" spans="1:9">
      <c r="A1624">
        <v>1622</v>
      </c>
      <c r="B1624" s="4"/>
      <c r="F1624" s="6"/>
      <c r="I1624" s="7" t="str">
        <f>IFERROR(VLOOKUP(C1623,DATA!A:I,7,0),"")</f>
        <v/>
      </c>
    </row>
    <row r="1625" spans="1:9">
      <c r="A1625">
        <v>1623</v>
      </c>
      <c r="B1625" s="4"/>
      <c r="F1625" s="6"/>
      <c r="I1625" s="7" t="str">
        <f>IFERROR(VLOOKUP(C1624,DATA!A:I,7,0),"")</f>
        <v/>
      </c>
    </row>
    <row r="1626" spans="1:9">
      <c r="A1626">
        <v>1624</v>
      </c>
      <c r="B1626" s="4"/>
      <c r="F1626" s="6"/>
      <c r="I1626" s="7" t="str">
        <f>IFERROR(VLOOKUP(C1625,DATA!A:I,7,0),"")</f>
        <v/>
      </c>
    </row>
    <row r="1627" spans="1:9">
      <c r="A1627">
        <v>1625</v>
      </c>
      <c r="B1627" s="4"/>
      <c r="F1627" s="6"/>
      <c r="I1627" s="7" t="str">
        <f>IFERROR(VLOOKUP(C1626,DATA!A:I,7,0),"")</f>
        <v/>
      </c>
    </row>
    <row r="1628" spans="1:9">
      <c r="A1628">
        <v>1626</v>
      </c>
      <c r="B1628" s="4"/>
      <c r="F1628" s="6"/>
      <c r="I1628" s="7" t="str">
        <f>IFERROR(VLOOKUP(C1627,DATA!A:I,7,0),"")</f>
        <v/>
      </c>
    </row>
    <row r="1629" spans="1:9">
      <c r="A1629">
        <v>1627</v>
      </c>
      <c r="B1629" s="4"/>
      <c r="F1629" s="6"/>
      <c r="I1629" s="7" t="str">
        <f>IFERROR(VLOOKUP(C1628,DATA!A:I,7,0),"")</f>
        <v/>
      </c>
    </row>
    <row r="1630" spans="1:9">
      <c r="A1630">
        <v>1628</v>
      </c>
      <c r="B1630" s="4"/>
      <c r="F1630" s="6"/>
      <c r="I1630" s="7" t="str">
        <f>IFERROR(VLOOKUP(C1629,DATA!A:I,7,0),"")</f>
        <v/>
      </c>
    </row>
    <row r="1631" spans="1:9">
      <c r="A1631">
        <v>1629</v>
      </c>
      <c r="B1631" s="4"/>
      <c r="F1631" s="6"/>
      <c r="I1631" s="7" t="str">
        <f>IFERROR(VLOOKUP(C1630,DATA!A:I,7,0),"")</f>
        <v/>
      </c>
    </row>
    <row r="1632" spans="1:9">
      <c r="A1632">
        <v>1630</v>
      </c>
      <c r="B1632" s="4"/>
      <c r="F1632" s="6"/>
      <c r="I1632" s="7" t="str">
        <f>IFERROR(VLOOKUP(C1631,DATA!A:I,7,0),"")</f>
        <v/>
      </c>
    </row>
    <row r="1633" spans="1:9">
      <c r="A1633">
        <v>1631</v>
      </c>
      <c r="B1633" s="4"/>
      <c r="F1633" s="6"/>
      <c r="I1633" s="7" t="str">
        <f>IFERROR(VLOOKUP(C1632,DATA!A:I,7,0),"")</f>
        <v/>
      </c>
    </row>
    <row r="1634" spans="1:9">
      <c r="A1634">
        <v>1632</v>
      </c>
      <c r="B1634" s="4"/>
      <c r="F1634" s="6"/>
      <c r="I1634" s="7" t="str">
        <f>IFERROR(VLOOKUP(C1633,DATA!A:I,7,0),"")</f>
        <v/>
      </c>
    </row>
    <row r="1635" spans="1:9">
      <c r="A1635">
        <v>1633</v>
      </c>
      <c r="B1635" s="4"/>
      <c r="F1635" s="6"/>
      <c r="I1635" s="7" t="str">
        <f>IFERROR(VLOOKUP(C1634,DATA!A:I,7,0),"")</f>
        <v/>
      </c>
    </row>
    <row r="1636" spans="1:9">
      <c r="A1636">
        <v>1634</v>
      </c>
      <c r="B1636" s="4"/>
      <c r="F1636" s="6"/>
      <c r="I1636" s="7" t="str">
        <f>IFERROR(VLOOKUP(C1635,DATA!A:I,7,0),"")</f>
        <v/>
      </c>
    </row>
    <row r="1637" spans="1:9">
      <c r="A1637">
        <v>1635</v>
      </c>
      <c r="B1637" s="4"/>
      <c r="F1637" s="6"/>
      <c r="I1637" s="7" t="str">
        <f>IFERROR(VLOOKUP(C1636,DATA!A:I,7,0),"")</f>
        <v/>
      </c>
    </row>
    <row r="1638" spans="1:9">
      <c r="A1638">
        <v>1636</v>
      </c>
      <c r="B1638" s="4"/>
      <c r="F1638" s="6"/>
      <c r="I1638" s="7" t="str">
        <f>IFERROR(VLOOKUP(C1637,DATA!A:I,7,0),"")</f>
        <v/>
      </c>
    </row>
    <row r="1639" spans="1:9">
      <c r="A1639">
        <v>1637</v>
      </c>
      <c r="B1639" s="4"/>
      <c r="F1639" s="6"/>
      <c r="I1639" s="7" t="str">
        <f>IFERROR(VLOOKUP(C1638,DATA!A:I,7,0),"")</f>
        <v/>
      </c>
    </row>
    <row r="1640" spans="1:9">
      <c r="A1640">
        <v>1638</v>
      </c>
      <c r="B1640" s="4"/>
      <c r="F1640" s="6"/>
      <c r="I1640" s="7" t="str">
        <f>IFERROR(VLOOKUP(C1639,DATA!A:I,7,0),"")</f>
        <v/>
      </c>
    </row>
    <row r="1641" spans="1:9">
      <c r="A1641">
        <v>1639</v>
      </c>
      <c r="B1641" s="4"/>
      <c r="F1641" s="6"/>
      <c r="I1641" s="7" t="str">
        <f>IFERROR(VLOOKUP(C1640,DATA!A:I,7,0),"")</f>
        <v/>
      </c>
    </row>
    <row r="1642" spans="1:9">
      <c r="A1642">
        <v>1640</v>
      </c>
      <c r="B1642" s="4"/>
      <c r="F1642" s="6"/>
      <c r="I1642" s="7" t="str">
        <f>IFERROR(VLOOKUP(C1641,DATA!A:I,7,0),"")</f>
        <v/>
      </c>
    </row>
    <row r="1643" spans="1:9">
      <c r="A1643">
        <v>1641</v>
      </c>
      <c r="B1643" s="4"/>
      <c r="F1643" s="6"/>
      <c r="I1643" s="7" t="str">
        <f>IFERROR(VLOOKUP(C1642,DATA!A:I,7,0),"")</f>
        <v/>
      </c>
    </row>
    <row r="1644" spans="1:9">
      <c r="A1644">
        <v>1642</v>
      </c>
      <c r="B1644" s="4"/>
      <c r="F1644" s="6"/>
      <c r="I1644" s="7" t="str">
        <f>IFERROR(VLOOKUP(C1643,DATA!A:I,7,0),"")</f>
        <v/>
      </c>
    </row>
    <row r="1645" spans="1:9">
      <c r="A1645">
        <v>1643</v>
      </c>
      <c r="B1645" s="4"/>
      <c r="F1645" s="6"/>
      <c r="I1645" s="7" t="str">
        <f>IFERROR(VLOOKUP(C1644,DATA!A:I,7,0),"")</f>
        <v/>
      </c>
    </row>
    <row r="1646" spans="1:9">
      <c r="A1646">
        <v>1644</v>
      </c>
      <c r="B1646" s="4"/>
      <c r="F1646" s="6"/>
      <c r="I1646" s="7" t="str">
        <f>IFERROR(VLOOKUP(C1645,DATA!A:I,7,0),"")</f>
        <v/>
      </c>
    </row>
    <row r="1647" spans="1:9">
      <c r="A1647">
        <v>1645</v>
      </c>
      <c r="B1647" s="4"/>
      <c r="F1647" s="6"/>
      <c r="I1647" s="7" t="str">
        <f>IFERROR(VLOOKUP(C1646,DATA!A:I,7,0),"")</f>
        <v/>
      </c>
    </row>
    <row r="1648" spans="1:9">
      <c r="A1648">
        <v>1646</v>
      </c>
      <c r="B1648" s="4"/>
      <c r="F1648" s="6"/>
      <c r="I1648" s="7" t="str">
        <f>IFERROR(VLOOKUP(C1647,DATA!A:I,7,0),"")</f>
        <v/>
      </c>
    </row>
    <row r="1649" spans="1:9">
      <c r="A1649">
        <v>1647</v>
      </c>
      <c r="B1649" s="4"/>
      <c r="F1649" s="6"/>
      <c r="I1649" s="7" t="str">
        <f>IFERROR(VLOOKUP(C1648,DATA!A:I,7,0),"")</f>
        <v/>
      </c>
    </row>
    <row r="1650" spans="1:9">
      <c r="A1650">
        <v>1648</v>
      </c>
      <c r="B1650" s="4"/>
      <c r="F1650" s="6"/>
      <c r="I1650" s="7" t="str">
        <f>IFERROR(VLOOKUP(C1649,DATA!A:I,7,0),"")</f>
        <v/>
      </c>
    </row>
    <row r="1651" spans="1:9">
      <c r="A1651">
        <v>1649</v>
      </c>
      <c r="B1651" s="4"/>
      <c r="F1651" s="6"/>
      <c r="I1651" s="7" t="str">
        <f>IFERROR(VLOOKUP(C1650,DATA!A:I,7,0),"")</f>
        <v/>
      </c>
    </row>
    <row r="1652" spans="1:9">
      <c r="A1652">
        <v>1650</v>
      </c>
      <c r="B1652" s="4"/>
      <c r="F1652" s="6"/>
      <c r="I1652" s="7" t="str">
        <f>IFERROR(VLOOKUP(C1651,DATA!A:I,7,0),"")</f>
        <v/>
      </c>
    </row>
    <row r="1653" spans="1:9">
      <c r="A1653">
        <v>1651</v>
      </c>
      <c r="B1653" s="4"/>
      <c r="F1653" s="6"/>
      <c r="I1653" s="7" t="str">
        <f>IFERROR(VLOOKUP(C1652,DATA!A:I,7,0),"")</f>
        <v/>
      </c>
    </row>
    <row r="1654" spans="1:9">
      <c r="A1654">
        <v>1652</v>
      </c>
      <c r="B1654" s="4"/>
      <c r="F1654" s="6"/>
      <c r="I1654" s="7" t="str">
        <f>IFERROR(VLOOKUP(C1653,DATA!A:I,7,0),"")</f>
        <v/>
      </c>
    </row>
    <row r="1655" spans="1:9">
      <c r="A1655">
        <v>1653</v>
      </c>
      <c r="B1655" s="4"/>
      <c r="F1655" s="6"/>
      <c r="I1655" s="7" t="str">
        <f>IFERROR(VLOOKUP(C1654,DATA!A:I,7,0),"")</f>
        <v/>
      </c>
    </row>
    <row r="1656" spans="1:9">
      <c r="A1656">
        <v>1654</v>
      </c>
      <c r="B1656" s="4"/>
      <c r="F1656" s="6"/>
      <c r="I1656" s="7" t="str">
        <f>IFERROR(VLOOKUP(C1655,DATA!A:I,7,0),"")</f>
        <v/>
      </c>
    </row>
    <row r="1657" spans="1:9">
      <c r="A1657">
        <v>1655</v>
      </c>
      <c r="B1657" s="4"/>
      <c r="F1657" s="6"/>
      <c r="I1657" s="7" t="str">
        <f>IFERROR(VLOOKUP(C1656,DATA!A:I,7,0),"")</f>
        <v/>
      </c>
    </row>
    <row r="1658" spans="1:9">
      <c r="A1658">
        <v>1656</v>
      </c>
      <c r="B1658" s="4"/>
      <c r="F1658" s="6"/>
      <c r="I1658" s="7" t="str">
        <f>IFERROR(VLOOKUP(C1657,DATA!A:I,7,0),"")</f>
        <v/>
      </c>
    </row>
    <row r="1659" spans="1:9">
      <c r="A1659">
        <v>1657</v>
      </c>
      <c r="B1659" s="4"/>
      <c r="F1659" s="6"/>
      <c r="I1659" s="7" t="str">
        <f>IFERROR(VLOOKUP(C1658,DATA!A:I,7,0),"")</f>
        <v/>
      </c>
    </row>
    <row r="1660" spans="1:9">
      <c r="A1660">
        <v>1658</v>
      </c>
      <c r="B1660" s="4"/>
      <c r="F1660" s="6"/>
      <c r="I1660" s="7" t="str">
        <f>IFERROR(VLOOKUP(C1659,DATA!A:I,7,0),"")</f>
        <v/>
      </c>
    </row>
    <row r="1661" spans="1:9">
      <c r="A1661">
        <v>1659</v>
      </c>
      <c r="B1661" s="4"/>
      <c r="F1661" s="6"/>
      <c r="I1661" s="7" t="str">
        <f>IFERROR(VLOOKUP(C1660,DATA!A:I,7,0),"")</f>
        <v/>
      </c>
    </row>
    <row r="1662" spans="1:9">
      <c r="A1662">
        <v>1660</v>
      </c>
      <c r="B1662" s="4"/>
      <c r="F1662" s="6"/>
      <c r="I1662" s="7" t="str">
        <f>IFERROR(VLOOKUP(C1661,DATA!A:I,7,0),"")</f>
        <v/>
      </c>
    </row>
    <row r="1663" spans="1:9">
      <c r="A1663">
        <v>1661</v>
      </c>
      <c r="B1663" s="4"/>
      <c r="F1663" s="6"/>
      <c r="I1663" s="7" t="str">
        <f>IFERROR(VLOOKUP(C1662,DATA!A:I,7,0),"")</f>
        <v/>
      </c>
    </row>
    <row r="1664" spans="1:9">
      <c r="A1664">
        <v>1662</v>
      </c>
      <c r="B1664" s="4"/>
      <c r="F1664" s="6"/>
      <c r="I1664" s="7" t="str">
        <f>IFERROR(VLOOKUP(C1663,DATA!A:I,7,0),"")</f>
        <v/>
      </c>
    </row>
    <row r="1665" spans="1:9">
      <c r="A1665">
        <v>1663</v>
      </c>
      <c r="B1665" s="4"/>
      <c r="F1665" s="6"/>
      <c r="I1665" s="7" t="str">
        <f>IFERROR(VLOOKUP(C1664,DATA!A:I,7,0),"")</f>
        <v/>
      </c>
    </row>
    <row r="1666" spans="1:9">
      <c r="A1666">
        <v>1664</v>
      </c>
      <c r="B1666" s="4"/>
      <c r="F1666" s="6"/>
      <c r="I1666" s="7" t="str">
        <f>IFERROR(VLOOKUP(C1665,DATA!A:I,7,0),"")</f>
        <v/>
      </c>
    </row>
    <row r="1667" spans="1:9">
      <c r="A1667">
        <v>1665</v>
      </c>
      <c r="B1667" s="4"/>
      <c r="F1667" s="6"/>
      <c r="I1667" s="7" t="str">
        <f>IFERROR(VLOOKUP(C1666,DATA!A:I,7,0),"")</f>
        <v/>
      </c>
    </row>
    <row r="1668" spans="1:9">
      <c r="A1668">
        <v>1666</v>
      </c>
      <c r="B1668" s="4"/>
      <c r="F1668" s="6"/>
      <c r="I1668" s="7" t="str">
        <f>IFERROR(VLOOKUP(C1667,DATA!A:I,7,0),"")</f>
        <v/>
      </c>
    </row>
    <row r="1669" spans="1:9">
      <c r="A1669">
        <v>1667</v>
      </c>
      <c r="B1669" s="4"/>
      <c r="F1669" s="6"/>
      <c r="I1669" s="7" t="str">
        <f>IFERROR(VLOOKUP(C1668,DATA!A:I,7,0),"")</f>
        <v/>
      </c>
    </row>
    <row r="1670" spans="1:9">
      <c r="A1670">
        <v>1668</v>
      </c>
      <c r="B1670" s="4"/>
      <c r="F1670" s="6"/>
      <c r="I1670" s="7" t="str">
        <f>IFERROR(VLOOKUP(C1669,DATA!A:I,7,0),"")</f>
        <v/>
      </c>
    </row>
    <row r="1671" spans="1:9">
      <c r="A1671">
        <v>1669</v>
      </c>
      <c r="B1671" s="4"/>
      <c r="F1671" s="6"/>
      <c r="I1671" s="7" t="str">
        <f>IFERROR(VLOOKUP(C1670,DATA!A:I,7,0),"")</f>
        <v/>
      </c>
    </row>
    <row r="1672" spans="1:9">
      <c r="A1672">
        <v>1670</v>
      </c>
      <c r="B1672" s="4"/>
      <c r="F1672" s="6"/>
      <c r="I1672" s="7" t="str">
        <f>IFERROR(VLOOKUP(C1671,DATA!A:I,7,0),"")</f>
        <v/>
      </c>
    </row>
    <row r="1673" spans="1:9">
      <c r="A1673">
        <v>1671</v>
      </c>
      <c r="B1673" s="4"/>
      <c r="F1673" s="6"/>
      <c r="I1673" s="7" t="str">
        <f>IFERROR(VLOOKUP(C1672,DATA!A:I,7,0),"")</f>
        <v/>
      </c>
    </row>
    <row r="1674" spans="1:9">
      <c r="A1674">
        <v>1672</v>
      </c>
      <c r="B1674" s="4"/>
      <c r="F1674" s="6"/>
      <c r="I1674" s="7" t="str">
        <f>IFERROR(VLOOKUP(C1673,DATA!A:I,7,0),"")</f>
        <v/>
      </c>
    </row>
    <row r="1675" spans="1:9">
      <c r="A1675">
        <v>1673</v>
      </c>
      <c r="B1675" s="4"/>
      <c r="F1675" s="6"/>
      <c r="I1675" s="7" t="str">
        <f>IFERROR(VLOOKUP(C1674,DATA!A:I,7,0),"")</f>
        <v/>
      </c>
    </row>
    <row r="1676" spans="1:9">
      <c r="A1676">
        <v>1674</v>
      </c>
      <c r="B1676" s="4"/>
      <c r="F1676" s="6"/>
      <c r="I1676" s="7" t="str">
        <f>IFERROR(VLOOKUP(C1675,DATA!A:I,7,0),"")</f>
        <v/>
      </c>
    </row>
    <row r="1677" spans="1:9">
      <c r="A1677">
        <v>1675</v>
      </c>
      <c r="B1677" s="4"/>
      <c r="F1677" s="6"/>
      <c r="I1677" s="7" t="str">
        <f>IFERROR(VLOOKUP(C1676,DATA!A:I,7,0),"")</f>
        <v/>
      </c>
    </row>
    <row r="1678" spans="1:9">
      <c r="A1678">
        <v>1676</v>
      </c>
      <c r="B1678" s="4"/>
      <c r="F1678" s="6"/>
      <c r="I1678" s="7" t="str">
        <f>IFERROR(VLOOKUP(C1677,DATA!A:I,7,0),"")</f>
        <v/>
      </c>
    </row>
    <row r="1679" spans="1:9">
      <c r="A1679">
        <v>1677</v>
      </c>
      <c r="B1679" s="4"/>
      <c r="F1679" s="6"/>
      <c r="I1679" s="7" t="str">
        <f>IFERROR(VLOOKUP(C1678,DATA!A:I,7,0),"")</f>
        <v/>
      </c>
    </row>
    <row r="1680" spans="1:9">
      <c r="A1680">
        <v>1678</v>
      </c>
      <c r="B1680" s="4"/>
      <c r="F1680" s="6"/>
      <c r="I1680" s="7" t="str">
        <f>IFERROR(VLOOKUP(C1679,DATA!A:I,7,0),"")</f>
        <v/>
      </c>
    </row>
    <row r="1681" spans="1:9">
      <c r="A1681">
        <v>1679</v>
      </c>
      <c r="B1681" s="4"/>
      <c r="F1681" s="6"/>
      <c r="I1681" s="7" t="str">
        <f>IFERROR(VLOOKUP(C1680,DATA!A:I,7,0),"")</f>
        <v/>
      </c>
    </row>
    <row r="1682" spans="1:9">
      <c r="A1682">
        <v>1680</v>
      </c>
      <c r="B1682" s="4"/>
      <c r="F1682" s="6"/>
      <c r="I1682" s="7" t="str">
        <f>IFERROR(VLOOKUP(C1681,DATA!A:I,7,0),"")</f>
        <v/>
      </c>
    </row>
    <row r="1683" spans="1:9">
      <c r="A1683">
        <v>1681</v>
      </c>
      <c r="B1683" s="4"/>
      <c r="F1683" s="6"/>
      <c r="I1683" s="7" t="str">
        <f>IFERROR(VLOOKUP(C1682,DATA!A:I,7,0),"")</f>
        <v/>
      </c>
    </row>
    <row r="1684" spans="1:9">
      <c r="A1684">
        <v>1682</v>
      </c>
      <c r="B1684" s="4"/>
      <c r="F1684" s="6"/>
      <c r="I1684" s="7" t="str">
        <f>IFERROR(VLOOKUP(C1683,DATA!A:I,7,0),"")</f>
        <v/>
      </c>
    </row>
    <row r="1685" spans="1:9">
      <c r="A1685">
        <v>1683</v>
      </c>
      <c r="B1685" s="4"/>
      <c r="F1685" s="6"/>
      <c r="I1685" s="7" t="str">
        <f>IFERROR(VLOOKUP(C1684,DATA!A:I,7,0),"")</f>
        <v/>
      </c>
    </row>
    <row r="1686" spans="1:9">
      <c r="A1686">
        <v>1684</v>
      </c>
      <c r="B1686" s="4"/>
      <c r="F1686" s="6"/>
      <c r="I1686" s="7" t="str">
        <f>IFERROR(VLOOKUP(C1685,DATA!A:I,7,0),"")</f>
        <v/>
      </c>
    </row>
    <row r="1687" spans="1:9">
      <c r="A1687">
        <v>1685</v>
      </c>
      <c r="B1687" s="4"/>
      <c r="F1687" s="6"/>
      <c r="I1687" s="7" t="str">
        <f>IFERROR(VLOOKUP(C1686,DATA!A:I,7,0),"")</f>
        <v/>
      </c>
    </row>
    <row r="1688" spans="1:9">
      <c r="A1688">
        <v>1686</v>
      </c>
      <c r="B1688" s="4"/>
      <c r="F1688" s="6"/>
      <c r="I1688" s="7" t="str">
        <f>IFERROR(VLOOKUP(C1687,DATA!A:I,7,0),"")</f>
        <v/>
      </c>
    </row>
    <row r="1689" spans="1:9">
      <c r="A1689">
        <v>1687</v>
      </c>
      <c r="B1689" s="4"/>
      <c r="F1689" s="6"/>
      <c r="I1689" s="7" t="str">
        <f>IFERROR(VLOOKUP(C1688,DATA!A:I,7,0),"")</f>
        <v/>
      </c>
    </row>
    <row r="1690" spans="1:9">
      <c r="A1690">
        <v>1688</v>
      </c>
      <c r="B1690" s="4"/>
      <c r="F1690" s="6"/>
      <c r="I1690" s="7" t="str">
        <f>IFERROR(VLOOKUP(C1689,DATA!A:I,7,0),"")</f>
        <v/>
      </c>
    </row>
    <row r="1691" spans="1:9">
      <c r="A1691">
        <v>1689</v>
      </c>
      <c r="B1691" s="4"/>
      <c r="F1691" s="6"/>
      <c r="I1691" s="7" t="str">
        <f>IFERROR(VLOOKUP(C1690,DATA!A:I,7,0),"")</f>
        <v/>
      </c>
    </row>
    <row r="1692" spans="1:9">
      <c r="A1692">
        <v>1690</v>
      </c>
      <c r="B1692" s="4"/>
      <c r="F1692" s="6"/>
      <c r="I1692" s="7" t="str">
        <f>IFERROR(VLOOKUP(C1691,DATA!A:I,7,0),"")</f>
        <v/>
      </c>
    </row>
    <row r="1693" spans="1:9">
      <c r="A1693">
        <v>1691</v>
      </c>
      <c r="B1693" s="4"/>
      <c r="F1693" s="6"/>
      <c r="I1693" s="7" t="str">
        <f>IFERROR(VLOOKUP(C1692,DATA!A:I,7,0),"")</f>
        <v/>
      </c>
    </row>
    <row r="1694" spans="1:9">
      <c r="A1694">
        <v>1692</v>
      </c>
      <c r="B1694" s="4"/>
      <c r="F1694" s="6"/>
      <c r="I1694" s="7" t="str">
        <f>IFERROR(VLOOKUP(C1693,DATA!A:I,7,0),"")</f>
        <v/>
      </c>
    </row>
    <row r="1695" spans="1:9">
      <c r="A1695">
        <v>1693</v>
      </c>
      <c r="B1695" s="4"/>
      <c r="F1695" s="6"/>
      <c r="I1695" s="7" t="str">
        <f>IFERROR(VLOOKUP(C1694,DATA!A:I,7,0),"")</f>
        <v/>
      </c>
    </row>
    <row r="1696" spans="1:9">
      <c r="A1696">
        <v>1694</v>
      </c>
      <c r="B1696" s="4"/>
      <c r="F1696" s="6"/>
      <c r="I1696" s="7" t="str">
        <f>IFERROR(VLOOKUP(C1695,DATA!A:I,7,0),"")</f>
        <v/>
      </c>
    </row>
    <row r="1697" spans="1:9">
      <c r="A1697">
        <v>1695</v>
      </c>
      <c r="B1697" s="4"/>
      <c r="F1697" s="6"/>
      <c r="I1697" s="7" t="str">
        <f>IFERROR(VLOOKUP(C1696,DATA!A:I,7,0),"")</f>
        <v/>
      </c>
    </row>
    <row r="1698" spans="1:9">
      <c r="A1698">
        <v>1696</v>
      </c>
      <c r="B1698" s="4"/>
      <c r="F1698" s="6"/>
      <c r="I1698" s="7" t="str">
        <f>IFERROR(VLOOKUP(C1697,DATA!A:I,7,0),"")</f>
        <v/>
      </c>
    </row>
    <row r="1699" spans="1:9">
      <c r="A1699">
        <v>1697</v>
      </c>
      <c r="B1699" s="4"/>
      <c r="F1699" s="6"/>
      <c r="I1699" s="7" t="str">
        <f>IFERROR(VLOOKUP(C1698,DATA!A:I,7,0),"")</f>
        <v/>
      </c>
    </row>
    <row r="1700" spans="1:9">
      <c r="A1700">
        <v>1698</v>
      </c>
      <c r="B1700" s="4"/>
      <c r="F1700" s="6"/>
      <c r="I1700" s="7" t="str">
        <f>IFERROR(VLOOKUP(C1699,DATA!A:I,7,0),"")</f>
        <v/>
      </c>
    </row>
    <row r="1701" spans="1:9">
      <c r="A1701">
        <v>1699</v>
      </c>
      <c r="B1701" s="4"/>
      <c r="F1701" s="6"/>
      <c r="I1701" s="7" t="str">
        <f>IFERROR(VLOOKUP(C1700,DATA!A:I,7,0),"")</f>
        <v/>
      </c>
    </row>
    <row r="1702" spans="1:9">
      <c r="A1702">
        <v>1700</v>
      </c>
      <c r="B1702" s="4"/>
      <c r="F1702" s="6"/>
      <c r="I1702" s="7" t="str">
        <f>IFERROR(VLOOKUP(C1701,DATA!A:I,7,0),"")</f>
        <v/>
      </c>
    </row>
    <row r="1703" spans="1:9">
      <c r="A1703">
        <v>1701</v>
      </c>
      <c r="B1703" s="4"/>
      <c r="F1703" s="6"/>
      <c r="I1703" s="7" t="str">
        <f>IFERROR(VLOOKUP(C1702,DATA!A:I,7,0),"")</f>
        <v/>
      </c>
    </row>
    <row r="1704" spans="1:9">
      <c r="A1704">
        <v>1702</v>
      </c>
      <c r="B1704" s="4"/>
      <c r="F1704" s="6"/>
      <c r="I1704" s="7" t="str">
        <f>IFERROR(VLOOKUP(C1703,DATA!A:I,7,0),"")</f>
        <v/>
      </c>
    </row>
    <row r="1705" spans="1:9">
      <c r="A1705">
        <v>1703</v>
      </c>
      <c r="B1705" s="4"/>
      <c r="F1705" s="6"/>
      <c r="I1705" s="7" t="str">
        <f>IFERROR(VLOOKUP(C1704,DATA!A:I,7,0),"")</f>
        <v/>
      </c>
    </row>
    <row r="1706" spans="1:9">
      <c r="A1706">
        <v>1704</v>
      </c>
      <c r="B1706" s="4"/>
      <c r="F1706" s="6"/>
      <c r="I1706" s="7" t="str">
        <f>IFERROR(VLOOKUP(C1705,DATA!A:I,7,0),"")</f>
        <v/>
      </c>
    </row>
    <row r="1707" spans="1:9">
      <c r="A1707">
        <v>1705</v>
      </c>
      <c r="B1707" s="4"/>
      <c r="F1707" s="6"/>
      <c r="I1707" s="7" t="str">
        <f>IFERROR(VLOOKUP(C1706,DATA!A:I,7,0),"")</f>
        <v/>
      </c>
    </row>
    <row r="1708" spans="1:9">
      <c r="A1708">
        <v>1706</v>
      </c>
      <c r="B1708" s="4"/>
      <c r="F1708" s="6"/>
      <c r="I1708" s="7" t="str">
        <f>IFERROR(VLOOKUP(C1707,DATA!A:I,7,0),"")</f>
        <v/>
      </c>
    </row>
    <row r="1709" spans="1:9">
      <c r="A1709">
        <v>1707</v>
      </c>
      <c r="B1709" s="4"/>
      <c r="F1709" s="6"/>
      <c r="I1709" s="7" t="str">
        <f>IFERROR(VLOOKUP(C1708,DATA!A:I,7,0),"")</f>
        <v/>
      </c>
    </row>
    <row r="1710" spans="1:9">
      <c r="A1710">
        <v>1708</v>
      </c>
      <c r="B1710" s="4"/>
      <c r="F1710" s="6"/>
      <c r="I1710" s="7" t="str">
        <f>IFERROR(VLOOKUP(C1709,DATA!A:I,7,0),"")</f>
        <v/>
      </c>
    </row>
    <row r="1711" spans="1:9">
      <c r="A1711">
        <v>1709</v>
      </c>
      <c r="B1711" s="4"/>
      <c r="F1711" s="6"/>
      <c r="I1711" s="7" t="str">
        <f>IFERROR(VLOOKUP(C1710,DATA!A:I,7,0),"")</f>
        <v/>
      </c>
    </row>
    <row r="1712" spans="1:9">
      <c r="A1712">
        <v>1710</v>
      </c>
      <c r="B1712" s="4"/>
      <c r="F1712" s="6"/>
      <c r="I1712" s="7" t="str">
        <f>IFERROR(VLOOKUP(C1711,DATA!A:I,7,0),"")</f>
        <v/>
      </c>
    </row>
    <row r="1713" spans="1:9">
      <c r="A1713">
        <v>1711</v>
      </c>
      <c r="B1713" s="4"/>
      <c r="F1713" s="6"/>
      <c r="I1713" s="7" t="str">
        <f>IFERROR(VLOOKUP(C1712,DATA!A:I,7,0),"")</f>
        <v/>
      </c>
    </row>
    <row r="1714" spans="1:9">
      <c r="A1714">
        <v>1712</v>
      </c>
      <c r="B1714" s="4"/>
      <c r="F1714" s="6"/>
      <c r="I1714" s="7" t="str">
        <f>IFERROR(VLOOKUP(C1713,DATA!A:I,7,0),"")</f>
        <v/>
      </c>
    </row>
    <row r="1715" spans="1:9">
      <c r="A1715">
        <v>1713</v>
      </c>
      <c r="B1715" s="4"/>
      <c r="F1715" s="6"/>
      <c r="I1715" s="7" t="str">
        <f>IFERROR(VLOOKUP(C1714,DATA!A:I,7,0),"")</f>
        <v/>
      </c>
    </row>
    <row r="1716" spans="1:9">
      <c r="A1716">
        <v>1714</v>
      </c>
      <c r="B1716" s="4"/>
      <c r="F1716" s="6"/>
      <c r="I1716" s="7" t="str">
        <f>IFERROR(VLOOKUP(C1715,DATA!A:I,7,0),"")</f>
        <v/>
      </c>
    </row>
    <row r="1717" spans="1:9">
      <c r="A1717">
        <v>1715</v>
      </c>
      <c r="B1717" s="4"/>
      <c r="F1717" s="6"/>
      <c r="I1717" s="7" t="str">
        <f>IFERROR(VLOOKUP(C1716,DATA!A:I,7,0),"")</f>
        <v/>
      </c>
    </row>
    <row r="1718" spans="1:9">
      <c r="A1718">
        <v>1716</v>
      </c>
      <c r="B1718" s="4"/>
      <c r="F1718" s="6"/>
      <c r="I1718" s="7" t="str">
        <f>IFERROR(VLOOKUP(C1717,DATA!A:I,7,0),"")</f>
        <v/>
      </c>
    </row>
    <row r="1719" spans="1:9">
      <c r="A1719">
        <v>1717</v>
      </c>
      <c r="B1719" s="4"/>
      <c r="F1719" s="6"/>
      <c r="I1719" s="7" t="str">
        <f>IFERROR(VLOOKUP(C1718,DATA!A:I,7,0),"")</f>
        <v/>
      </c>
    </row>
    <row r="1720" spans="1:9">
      <c r="A1720">
        <v>1718</v>
      </c>
      <c r="B1720" s="4"/>
      <c r="F1720" s="6"/>
      <c r="I1720" s="7" t="str">
        <f>IFERROR(VLOOKUP(C1719,DATA!A:I,7,0),"")</f>
        <v/>
      </c>
    </row>
    <row r="1721" spans="1:9">
      <c r="A1721">
        <v>1719</v>
      </c>
      <c r="B1721" s="4"/>
      <c r="F1721" s="6"/>
      <c r="I1721" s="7" t="str">
        <f>IFERROR(VLOOKUP(C1720,DATA!A:I,7,0),"")</f>
        <v/>
      </c>
    </row>
    <row r="1722" spans="1:9">
      <c r="A1722">
        <v>1720</v>
      </c>
      <c r="B1722" s="4"/>
      <c r="F1722" s="6"/>
      <c r="I1722" s="7" t="str">
        <f>IFERROR(VLOOKUP(C1721,DATA!A:I,7,0),"")</f>
        <v/>
      </c>
    </row>
    <row r="1723" spans="1:9">
      <c r="A1723">
        <v>1721</v>
      </c>
      <c r="B1723" s="4"/>
      <c r="F1723" s="6"/>
      <c r="I1723" s="7" t="str">
        <f>IFERROR(VLOOKUP(C1722,DATA!A:I,7,0),"")</f>
        <v/>
      </c>
    </row>
    <row r="1724" spans="1:9">
      <c r="A1724">
        <v>1722</v>
      </c>
      <c r="B1724" s="4"/>
      <c r="F1724" s="6"/>
      <c r="I1724" s="7" t="str">
        <f>IFERROR(VLOOKUP(C1723,DATA!A:I,7,0),"")</f>
        <v/>
      </c>
    </row>
    <row r="1725" spans="1:9">
      <c r="A1725">
        <v>1723</v>
      </c>
      <c r="B1725" s="4"/>
      <c r="F1725" s="6"/>
      <c r="I1725" s="7" t="str">
        <f>IFERROR(VLOOKUP(C1724,DATA!A:I,7,0),"")</f>
        <v/>
      </c>
    </row>
    <row r="1726" spans="1:9">
      <c r="A1726">
        <v>1724</v>
      </c>
      <c r="B1726" s="4"/>
      <c r="F1726" s="6"/>
      <c r="I1726" s="7" t="str">
        <f>IFERROR(VLOOKUP(C1725,DATA!A:I,7,0),"")</f>
        <v/>
      </c>
    </row>
    <row r="1727" spans="1:9">
      <c r="A1727">
        <v>1725</v>
      </c>
      <c r="B1727" s="4"/>
      <c r="F1727" s="6"/>
      <c r="I1727" s="7" t="str">
        <f>IFERROR(VLOOKUP(C1726,DATA!A:I,7,0),"")</f>
        <v/>
      </c>
    </row>
    <row r="1728" spans="1:9">
      <c r="A1728">
        <v>1726</v>
      </c>
      <c r="B1728" s="4"/>
      <c r="F1728" s="6"/>
      <c r="I1728" s="7" t="str">
        <f>IFERROR(VLOOKUP(C1727,DATA!A:I,7,0),"")</f>
        <v/>
      </c>
    </row>
    <row r="1729" spans="1:9">
      <c r="A1729">
        <v>1727</v>
      </c>
      <c r="B1729" s="4"/>
      <c r="F1729" s="6"/>
      <c r="I1729" s="7" t="str">
        <f>IFERROR(VLOOKUP(C1728,DATA!A:I,7,0),"")</f>
        <v/>
      </c>
    </row>
    <row r="1730" spans="1:9">
      <c r="A1730">
        <v>1728</v>
      </c>
      <c r="B1730" s="4"/>
      <c r="F1730" s="6"/>
      <c r="I1730" s="7" t="str">
        <f>IFERROR(VLOOKUP(C1729,DATA!A:I,7,0),"")</f>
        <v/>
      </c>
    </row>
    <row r="1731" spans="1:9">
      <c r="A1731">
        <v>1729</v>
      </c>
      <c r="B1731" s="4"/>
      <c r="F1731" s="6"/>
      <c r="I1731" s="7" t="str">
        <f>IFERROR(VLOOKUP(C1730,DATA!A:I,7,0),"")</f>
        <v/>
      </c>
    </row>
    <row r="1732" spans="1:9">
      <c r="A1732">
        <v>1730</v>
      </c>
      <c r="B1732" s="4"/>
      <c r="F1732" s="6"/>
      <c r="I1732" s="7" t="str">
        <f>IFERROR(VLOOKUP(C1731,DATA!A:I,7,0),"")</f>
        <v/>
      </c>
    </row>
    <row r="1733" spans="1:9">
      <c r="A1733">
        <v>1731</v>
      </c>
      <c r="B1733" s="4"/>
      <c r="F1733" s="6"/>
      <c r="I1733" s="7" t="str">
        <f>IFERROR(VLOOKUP(C1732,DATA!A:I,7,0),"")</f>
        <v/>
      </c>
    </row>
    <row r="1734" spans="1:9">
      <c r="A1734">
        <v>1732</v>
      </c>
      <c r="B1734" s="4"/>
      <c r="F1734" s="6"/>
      <c r="I1734" s="7" t="str">
        <f>IFERROR(VLOOKUP(C1733,DATA!A:I,7,0),"")</f>
        <v/>
      </c>
    </row>
    <row r="1735" spans="1:9">
      <c r="A1735">
        <v>1733</v>
      </c>
      <c r="B1735" s="4"/>
      <c r="F1735" s="6"/>
      <c r="I1735" s="7" t="str">
        <f>IFERROR(VLOOKUP(C1734,DATA!A:I,7,0),"")</f>
        <v/>
      </c>
    </row>
    <row r="1736" spans="1:9">
      <c r="A1736">
        <v>1734</v>
      </c>
      <c r="B1736" s="4"/>
      <c r="F1736" s="6"/>
      <c r="I1736" s="7" t="str">
        <f>IFERROR(VLOOKUP(C1735,DATA!A:I,7,0),"")</f>
        <v/>
      </c>
    </row>
    <row r="1737" spans="1:9">
      <c r="A1737">
        <v>1735</v>
      </c>
      <c r="B1737" s="4"/>
      <c r="F1737" s="6"/>
      <c r="I1737" s="7" t="str">
        <f>IFERROR(VLOOKUP(C1736,DATA!A:I,7,0),"")</f>
        <v/>
      </c>
    </row>
    <row r="1738" spans="1:9">
      <c r="A1738">
        <v>1736</v>
      </c>
      <c r="B1738" s="4"/>
      <c r="F1738" s="6"/>
      <c r="I1738" s="7" t="str">
        <f>IFERROR(VLOOKUP(C1737,DATA!A:I,7,0),"")</f>
        <v/>
      </c>
    </row>
    <row r="1739" spans="1:9">
      <c r="A1739">
        <v>1737</v>
      </c>
      <c r="B1739" s="4"/>
      <c r="F1739" s="6"/>
      <c r="I1739" s="7" t="str">
        <f>IFERROR(VLOOKUP(C1738,DATA!A:I,7,0),"")</f>
        <v/>
      </c>
    </row>
    <row r="1740" spans="1:9">
      <c r="A1740">
        <v>1738</v>
      </c>
      <c r="B1740" s="4"/>
      <c r="F1740" s="6"/>
      <c r="I1740" s="7" t="str">
        <f>IFERROR(VLOOKUP(C1739,DATA!A:I,7,0),"")</f>
        <v/>
      </c>
    </row>
    <row r="1741" spans="1:9">
      <c r="A1741">
        <v>1739</v>
      </c>
      <c r="B1741" s="4"/>
      <c r="F1741" s="6"/>
      <c r="I1741" s="7" t="str">
        <f>IFERROR(VLOOKUP(C1740,DATA!A:I,7,0),"")</f>
        <v/>
      </c>
    </row>
    <row r="1742" spans="1:9">
      <c r="A1742">
        <v>1740</v>
      </c>
      <c r="B1742" s="4"/>
      <c r="F1742" s="6"/>
      <c r="I1742" s="7" t="str">
        <f>IFERROR(VLOOKUP(C1741,DATA!A:I,7,0),"")</f>
        <v/>
      </c>
    </row>
    <row r="1743" spans="1:9">
      <c r="A1743">
        <v>1741</v>
      </c>
      <c r="B1743" s="4"/>
      <c r="F1743" s="6"/>
      <c r="I1743" s="7" t="str">
        <f>IFERROR(VLOOKUP(C1742,DATA!A:I,7,0),"")</f>
        <v/>
      </c>
    </row>
    <row r="1744" spans="1:9">
      <c r="A1744">
        <v>1742</v>
      </c>
      <c r="B1744" s="4"/>
      <c r="F1744" s="6"/>
      <c r="I1744" s="7" t="str">
        <f>IFERROR(VLOOKUP(C1743,DATA!A:I,7,0),"")</f>
        <v/>
      </c>
    </row>
    <row r="1745" spans="1:9">
      <c r="A1745">
        <v>1743</v>
      </c>
      <c r="B1745" s="4"/>
      <c r="F1745" s="6"/>
      <c r="I1745" s="7" t="str">
        <f>IFERROR(VLOOKUP(C1744,DATA!A:I,7,0),"")</f>
        <v/>
      </c>
    </row>
    <row r="1746" spans="1:9">
      <c r="A1746">
        <v>1744</v>
      </c>
      <c r="B1746" s="4"/>
      <c r="F1746" s="6"/>
      <c r="I1746" s="7" t="str">
        <f>IFERROR(VLOOKUP(C1745,DATA!A:I,7,0),"")</f>
        <v/>
      </c>
    </row>
    <row r="1747" spans="1:9">
      <c r="A1747">
        <v>1745</v>
      </c>
      <c r="B1747" s="4"/>
      <c r="F1747" s="6"/>
      <c r="I1747" s="7" t="str">
        <f>IFERROR(VLOOKUP(C1746,DATA!A:I,7,0),"")</f>
        <v/>
      </c>
    </row>
    <row r="1748" spans="1:9">
      <c r="A1748">
        <v>1746</v>
      </c>
      <c r="B1748" s="4"/>
      <c r="F1748" s="6"/>
      <c r="I1748" s="7" t="str">
        <f>IFERROR(VLOOKUP(C1747,DATA!A:I,7,0),"")</f>
        <v/>
      </c>
    </row>
    <row r="1749" spans="1:9">
      <c r="A1749">
        <v>1747</v>
      </c>
      <c r="B1749" s="4"/>
      <c r="F1749" s="6"/>
      <c r="I1749" s="7" t="str">
        <f>IFERROR(VLOOKUP(C1748,DATA!A:I,7,0),"")</f>
        <v/>
      </c>
    </row>
    <row r="1750" spans="1:9">
      <c r="A1750">
        <v>1748</v>
      </c>
      <c r="B1750" s="4"/>
      <c r="F1750" s="6"/>
      <c r="I1750" s="7" t="str">
        <f>IFERROR(VLOOKUP(C1749,DATA!A:I,7,0),"")</f>
        <v/>
      </c>
    </row>
    <row r="1751" spans="1:9">
      <c r="A1751">
        <v>1749</v>
      </c>
      <c r="B1751" s="4"/>
      <c r="F1751" s="6"/>
      <c r="I1751" s="7" t="str">
        <f>IFERROR(VLOOKUP(C1750,DATA!A:I,7,0),"")</f>
        <v/>
      </c>
    </row>
    <row r="1752" spans="1:9">
      <c r="A1752">
        <v>1750</v>
      </c>
      <c r="B1752" s="4"/>
      <c r="F1752" s="6"/>
      <c r="I1752" s="7" t="str">
        <f>IFERROR(VLOOKUP(C1751,DATA!A:I,7,0),"")</f>
        <v/>
      </c>
    </row>
    <row r="1753" spans="1:9">
      <c r="A1753">
        <v>1751</v>
      </c>
      <c r="B1753" s="4"/>
      <c r="F1753" s="6"/>
      <c r="I1753" s="7" t="str">
        <f>IFERROR(VLOOKUP(C1752,DATA!A:I,7,0),"")</f>
        <v/>
      </c>
    </row>
    <row r="1754" spans="1:9">
      <c r="A1754">
        <v>1752</v>
      </c>
      <c r="B1754" s="4"/>
      <c r="F1754" s="6"/>
      <c r="I1754" s="7" t="str">
        <f>IFERROR(VLOOKUP(C1753,DATA!A:I,7,0),"")</f>
        <v/>
      </c>
    </row>
    <row r="1755" spans="1:9">
      <c r="A1755">
        <v>1753</v>
      </c>
      <c r="B1755" s="4"/>
      <c r="F1755" s="6"/>
      <c r="I1755" s="7" t="str">
        <f>IFERROR(VLOOKUP(C1754,DATA!A:I,7,0),"")</f>
        <v/>
      </c>
    </row>
    <row r="1756" spans="1:9">
      <c r="A1756">
        <v>1754</v>
      </c>
      <c r="B1756" s="4"/>
      <c r="F1756" s="6"/>
      <c r="I1756" s="7" t="str">
        <f>IFERROR(VLOOKUP(C1755,DATA!A:I,7,0),"")</f>
        <v/>
      </c>
    </row>
    <row r="1757" spans="1:9">
      <c r="A1757">
        <v>1755</v>
      </c>
      <c r="B1757" s="4"/>
      <c r="F1757" s="6"/>
      <c r="I1757" s="7" t="str">
        <f>IFERROR(VLOOKUP(C1756,DATA!A:I,7,0),"")</f>
        <v/>
      </c>
    </row>
    <row r="1758" spans="1:9">
      <c r="A1758">
        <v>1756</v>
      </c>
      <c r="B1758" s="4"/>
      <c r="F1758" s="6"/>
      <c r="I1758" s="7" t="str">
        <f>IFERROR(VLOOKUP(C1757,DATA!A:I,7,0),"")</f>
        <v/>
      </c>
    </row>
    <row r="1759" spans="1:9">
      <c r="A1759">
        <v>1757</v>
      </c>
      <c r="B1759" s="4"/>
      <c r="F1759" s="6"/>
      <c r="I1759" s="7" t="str">
        <f>IFERROR(VLOOKUP(C1758,DATA!A:I,7,0),"")</f>
        <v/>
      </c>
    </row>
    <row r="1760" spans="1:9">
      <c r="A1760">
        <v>1758</v>
      </c>
      <c r="B1760" s="4"/>
      <c r="F1760" s="6"/>
      <c r="I1760" s="7" t="str">
        <f>IFERROR(VLOOKUP(C1759,DATA!A:I,7,0),"")</f>
        <v/>
      </c>
    </row>
    <row r="1761" spans="1:9">
      <c r="A1761">
        <v>1759</v>
      </c>
      <c r="B1761" s="4"/>
      <c r="F1761" s="6"/>
      <c r="I1761" s="7" t="str">
        <f>IFERROR(VLOOKUP(C1760,DATA!A:I,7,0),"")</f>
        <v/>
      </c>
    </row>
    <row r="1762" spans="1:9">
      <c r="A1762">
        <v>1760</v>
      </c>
      <c r="B1762" s="4"/>
      <c r="F1762" s="6"/>
      <c r="I1762" s="7" t="str">
        <f>IFERROR(VLOOKUP(C1761,DATA!A:I,7,0),"")</f>
        <v/>
      </c>
    </row>
    <row r="1763" spans="1:9">
      <c r="A1763">
        <v>1761</v>
      </c>
      <c r="B1763" s="4"/>
      <c r="F1763" s="6"/>
      <c r="I1763" s="7" t="str">
        <f>IFERROR(VLOOKUP(C1762,DATA!A:I,7,0),"")</f>
        <v/>
      </c>
    </row>
    <row r="1764" spans="1:9">
      <c r="A1764">
        <v>1762</v>
      </c>
      <c r="B1764" s="4"/>
      <c r="F1764" s="6"/>
      <c r="I1764" s="7" t="str">
        <f>IFERROR(VLOOKUP(C1763,DATA!A:I,7,0),"")</f>
        <v/>
      </c>
    </row>
    <row r="1765" spans="1:9">
      <c r="A1765">
        <v>1763</v>
      </c>
      <c r="B1765" s="4"/>
      <c r="F1765" s="6"/>
      <c r="I1765" s="7" t="str">
        <f>IFERROR(VLOOKUP(C1764,DATA!A:I,7,0),"")</f>
        <v/>
      </c>
    </row>
    <row r="1766" spans="1:9">
      <c r="A1766">
        <v>1764</v>
      </c>
      <c r="B1766" s="4"/>
      <c r="F1766" s="6"/>
      <c r="I1766" s="7" t="str">
        <f>IFERROR(VLOOKUP(C1765,DATA!A:I,7,0),"")</f>
        <v/>
      </c>
    </row>
    <row r="1767" spans="1:9">
      <c r="A1767">
        <v>1765</v>
      </c>
      <c r="B1767" s="4"/>
      <c r="F1767" s="6"/>
      <c r="I1767" s="7" t="str">
        <f>IFERROR(VLOOKUP(C1766,DATA!A:I,7,0),"")</f>
        <v/>
      </c>
    </row>
    <row r="1768" spans="1:9">
      <c r="A1768">
        <v>1766</v>
      </c>
      <c r="B1768" s="4"/>
      <c r="F1768" s="6"/>
      <c r="I1768" s="7" t="str">
        <f>IFERROR(VLOOKUP(C1767,DATA!A:I,7,0),"")</f>
        <v/>
      </c>
    </row>
    <row r="1769" spans="1:9">
      <c r="A1769">
        <v>1767</v>
      </c>
      <c r="B1769" s="4"/>
      <c r="F1769" s="6"/>
      <c r="I1769" s="7" t="str">
        <f>IFERROR(VLOOKUP(C1768,DATA!A:I,7,0),"")</f>
        <v/>
      </c>
    </row>
    <row r="1770" spans="1:9">
      <c r="A1770">
        <v>1768</v>
      </c>
      <c r="B1770" s="4"/>
      <c r="F1770" s="6"/>
      <c r="I1770" s="7" t="str">
        <f>IFERROR(VLOOKUP(C1769,DATA!A:I,7,0),"")</f>
        <v/>
      </c>
    </row>
    <row r="1771" spans="1:9">
      <c r="A1771">
        <v>1769</v>
      </c>
      <c r="B1771" s="4"/>
      <c r="F1771" s="6"/>
      <c r="I1771" s="7" t="str">
        <f>IFERROR(VLOOKUP(C1770,DATA!A:I,7,0),"")</f>
        <v/>
      </c>
    </row>
    <row r="1772" spans="1:9">
      <c r="A1772">
        <v>1770</v>
      </c>
      <c r="B1772" s="4"/>
      <c r="F1772" s="6"/>
      <c r="I1772" s="7" t="str">
        <f>IFERROR(VLOOKUP(C1771,DATA!A:I,7,0),"")</f>
        <v/>
      </c>
    </row>
    <row r="1773" spans="1:9">
      <c r="A1773">
        <v>1771</v>
      </c>
      <c r="B1773" s="4"/>
      <c r="F1773" s="6"/>
      <c r="I1773" s="7" t="str">
        <f>IFERROR(VLOOKUP(C1772,DATA!A:I,7,0),"")</f>
        <v/>
      </c>
    </row>
    <row r="1774" spans="1:9">
      <c r="A1774">
        <v>1772</v>
      </c>
      <c r="B1774" s="4"/>
      <c r="F1774" s="6"/>
      <c r="I1774" s="7" t="str">
        <f>IFERROR(VLOOKUP(C1773,DATA!A:I,7,0),"")</f>
        <v/>
      </c>
    </row>
    <row r="1775" spans="1:9">
      <c r="A1775">
        <v>1773</v>
      </c>
      <c r="B1775" s="4"/>
      <c r="F1775" s="6"/>
      <c r="I1775" s="7" t="str">
        <f>IFERROR(VLOOKUP(C1774,DATA!A:I,7,0),"")</f>
        <v/>
      </c>
    </row>
    <row r="1776" spans="1:9">
      <c r="A1776">
        <v>1774</v>
      </c>
      <c r="B1776" s="4"/>
      <c r="F1776" s="6"/>
      <c r="I1776" s="7" t="str">
        <f>IFERROR(VLOOKUP(C1775,DATA!A:I,7,0),"")</f>
        <v/>
      </c>
    </row>
    <row r="1777" spans="1:9">
      <c r="A1777">
        <v>1775</v>
      </c>
      <c r="B1777" s="4"/>
      <c r="F1777" s="6"/>
      <c r="I1777" s="7" t="str">
        <f>IFERROR(VLOOKUP(C1776,DATA!A:I,7,0),"")</f>
        <v/>
      </c>
    </row>
    <row r="1778" spans="1:9">
      <c r="A1778">
        <v>1776</v>
      </c>
      <c r="B1778" s="4"/>
      <c r="F1778" s="6"/>
      <c r="I1778" s="7" t="str">
        <f>IFERROR(VLOOKUP(C1777,DATA!A:I,7,0),"")</f>
        <v/>
      </c>
    </row>
    <row r="1779" spans="1:9">
      <c r="A1779">
        <v>1777</v>
      </c>
      <c r="B1779" s="4"/>
      <c r="F1779" s="6"/>
      <c r="I1779" s="7" t="str">
        <f>IFERROR(VLOOKUP(C1778,DATA!A:I,7,0),"")</f>
        <v/>
      </c>
    </row>
    <row r="1780" spans="1:9">
      <c r="A1780">
        <v>1778</v>
      </c>
      <c r="B1780" s="4"/>
      <c r="F1780" s="6"/>
      <c r="I1780" s="7" t="str">
        <f>IFERROR(VLOOKUP(C1779,DATA!A:I,7,0),"")</f>
        <v/>
      </c>
    </row>
    <row r="1781" spans="1:9">
      <c r="A1781">
        <v>1779</v>
      </c>
      <c r="B1781" s="4"/>
      <c r="F1781" s="6"/>
      <c r="I1781" s="7" t="str">
        <f>IFERROR(VLOOKUP(C1780,DATA!A:I,7,0),"")</f>
        <v/>
      </c>
    </row>
    <row r="1782" spans="1:9">
      <c r="A1782">
        <v>1780</v>
      </c>
      <c r="B1782" s="4"/>
      <c r="F1782" s="6"/>
      <c r="I1782" s="7" t="str">
        <f>IFERROR(VLOOKUP(C1781,DATA!A:I,7,0),"")</f>
        <v/>
      </c>
    </row>
    <row r="1783" spans="1:9">
      <c r="A1783">
        <v>1781</v>
      </c>
      <c r="B1783" s="4"/>
      <c r="F1783" s="6"/>
      <c r="I1783" s="7" t="str">
        <f>IFERROR(VLOOKUP(C1782,DATA!A:I,7,0),"")</f>
        <v/>
      </c>
    </row>
    <row r="1784" spans="1:9">
      <c r="A1784">
        <v>1782</v>
      </c>
      <c r="B1784" s="4"/>
      <c r="F1784" s="6"/>
      <c r="I1784" s="7" t="str">
        <f>IFERROR(VLOOKUP(C1783,DATA!A:I,7,0),"")</f>
        <v/>
      </c>
    </row>
    <row r="1785" spans="1:9">
      <c r="A1785">
        <v>1783</v>
      </c>
      <c r="B1785" s="4"/>
      <c r="F1785" s="6"/>
      <c r="I1785" s="7" t="str">
        <f>IFERROR(VLOOKUP(C1784,DATA!A:I,7,0),"")</f>
        <v/>
      </c>
    </row>
    <row r="1786" spans="1:9">
      <c r="A1786">
        <v>1784</v>
      </c>
      <c r="B1786" s="4"/>
      <c r="F1786" s="6"/>
      <c r="I1786" s="7" t="str">
        <f>IFERROR(VLOOKUP(C1785,DATA!A:I,7,0),"")</f>
        <v/>
      </c>
    </row>
    <row r="1787" spans="1:9">
      <c r="A1787">
        <v>1785</v>
      </c>
      <c r="B1787" s="4"/>
      <c r="F1787" s="6"/>
      <c r="I1787" s="7" t="str">
        <f>IFERROR(VLOOKUP(C1786,DATA!A:I,7,0),"")</f>
        <v/>
      </c>
    </row>
    <row r="1788" spans="1:9">
      <c r="A1788">
        <v>1786</v>
      </c>
      <c r="B1788" s="4"/>
      <c r="F1788" s="6"/>
      <c r="I1788" s="7" t="str">
        <f>IFERROR(VLOOKUP(C1787,DATA!A:I,7,0),"")</f>
        <v/>
      </c>
    </row>
    <row r="1789" spans="1:9">
      <c r="A1789">
        <v>1787</v>
      </c>
      <c r="B1789" s="4"/>
      <c r="F1789" s="6"/>
      <c r="I1789" s="7" t="str">
        <f>IFERROR(VLOOKUP(C1788,DATA!A:I,7,0),"")</f>
        <v/>
      </c>
    </row>
    <row r="1790" spans="1:9">
      <c r="A1790">
        <v>1788</v>
      </c>
      <c r="B1790" s="4"/>
      <c r="F1790" s="6"/>
      <c r="I1790" s="7" t="str">
        <f>IFERROR(VLOOKUP(C1789,DATA!A:I,7,0),"")</f>
        <v/>
      </c>
    </row>
    <row r="1791" spans="1:9">
      <c r="A1791">
        <v>1789</v>
      </c>
      <c r="B1791" s="4"/>
      <c r="F1791" s="6"/>
      <c r="I1791" s="7" t="str">
        <f>IFERROR(VLOOKUP(C1790,DATA!A:I,7,0),"")</f>
        <v/>
      </c>
    </row>
    <row r="1792" spans="1:9">
      <c r="A1792">
        <v>1790</v>
      </c>
      <c r="B1792" s="4"/>
      <c r="F1792" s="6"/>
      <c r="I1792" s="7" t="str">
        <f>IFERROR(VLOOKUP(C1791,DATA!A:I,7,0),"")</f>
        <v/>
      </c>
    </row>
    <row r="1793" spans="1:9">
      <c r="A1793">
        <v>1791</v>
      </c>
      <c r="B1793" s="4"/>
      <c r="F1793" s="6"/>
      <c r="I1793" s="7" t="str">
        <f>IFERROR(VLOOKUP(C1792,DATA!A:I,7,0),"")</f>
        <v/>
      </c>
    </row>
    <row r="1794" spans="1:9">
      <c r="A1794">
        <v>1792</v>
      </c>
      <c r="B1794" s="4"/>
      <c r="F1794" s="6"/>
      <c r="I1794" s="7" t="str">
        <f>IFERROR(VLOOKUP(C1793,DATA!A:I,7,0),"")</f>
        <v/>
      </c>
    </row>
    <row r="1795" spans="1:9">
      <c r="A1795">
        <v>1793</v>
      </c>
      <c r="B1795" s="4"/>
      <c r="F1795" s="6"/>
      <c r="I1795" s="7" t="str">
        <f>IFERROR(VLOOKUP(C1794,DATA!A:I,7,0),"")</f>
        <v/>
      </c>
    </row>
    <row r="1796" spans="1:9">
      <c r="A1796">
        <v>1794</v>
      </c>
      <c r="B1796" s="4"/>
      <c r="F1796" s="6"/>
      <c r="I1796" s="7" t="str">
        <f>IFERROR(VLOOKUP(C1795,DATA!A:I,7,0),"")</f>
        <v/>
      </c>
    </row>
    <row r="1797" spans="1:9">
      <c r="A1797">
        <v>1795</v>
      </c>
      <c r="B1797" s="4"/>
      <c r="F1797" s="6"/>
      <c r="I1797" s="7" t="str">
        <f>IFERROR(VLOOKUP(C1796,DATA!A:I,7,0),"")</f>
        <v/>
      </c>
    </row>
    <row r="1798" spans="1:9">
      <c r="A1798">
        <v>1796</v>
      </c>
      <c r="B1798" s="4"/>
      <c r="F1798" s="6"/>
      <c r="I1798" s="7" t="str">
        <f>IFERROR(VLOOKUP(C1797,DATA!A:I,7,0),"")</f>
        <v/>
      </c>
    </row>
    <row r="1799" spans="1:9">
      <c r="A1799">
        <v>1797</v>
      </c>
      <c r="B1799" s="4"/>
      <c r="F1799" s="6"/>
      <c r="I1799" s="7" t="str">
        <f>IFERROR(VLOOKUP(C1798,DATA!A:I,7,0),"")</f>
        <v/>
      </c>
    </row>
    <row r="1800" spans="1:9">
      <c r="A1800">
        <v>1798</v>
      </c>
      <c r="B1800" s="4"/>
      <c r="F1800" s="6"/>
      <c r="I1800" s="7" t="str">
        <f>IFERROR(VLOOKUP(C1799,DATA!A:I,7,0),"")</f>
        <v/>
      </c>
    </row>
    <row r="1801" spans="1:9">
      <c r="A1801">
        <v>1799</v>
      </c>
      <c r="B1801" s="4"/>
      <c r="F1801" s="6"/>
      <c r="I1801" s="7" t="str">
        <f>IFERROR(VLOOKUP(C1800,DATA!A:I,7,0),"")</f>
        <v/>
      </c>
    </row>
    <row r="1802" spans="1:9">
      <c r="A1802">
        <v>1800</v>
      </c>
      <c r="B1802" s="4"/>
      <c r="F1802" s="6"/>
      <c r="I1802" s="7" t="str">
        <f>IFERROR(VLOOKUP(C1801,DATA!A:I,7,0),"")</f>
        <v/>
      </c>
    </row>
    <row r="1803" spans="1:9">
      <c r="A1803">
        <v>1801</v>
      </c>
      <c r="B1803" s="4"/>
      <c r="F1803" s="6"/>
      <c r="I1803" s="7" t="str">
        <f>IFERROR(VLOOKUP(C1802,DATA!A:I,7,0),"")</f>
        <v/>
      </c>
    </row>
    <row r="1804" spans="1:9">
      <c r="A1804">
        <v>1802</v>
      </c>
      <c r="B1804" s="4"/>
      <c r="F1804" s="6"/>
      <c r="I1804" s="7" t="str">
        <f>IFERROR(VLOOKUP(C1803,DATA!A:I,7,0),"")</f>
        <v/>
      </c>
    </row>
    <row r="1805" spans="1:9">
      <c r="A1805">
        <v>1803</v>
      </c>
      <c r="B1805" s="4"/>
      <c r="F1805" s="6"/>
      <c r="I1805" s="7" t="str">
        <f>IFERROR(VLOOKUP(C1804,DATA!A:I,7,0),"")</f>
        <v/>
      </c>
    </row>
    <row r="1806" spans="1:9">
      <c r="A1806">
        <v>1804</v>
      </c>
      <c r="B1806" s="4"/>
      <c r="F1806" s="6"/>
      <c r="I1806" s="7" t="str">
        <f>IFERROR(VLOOKUP(C1805,DATA!A:I,7,0),"")</f>
        <v/>
      </c>
    </row>
    <row r="1807" spans="1:9">
      <c r="A1807">
        <v>1805</v>
      </c>
      <c r="B1807" s="4"/>
      <c r="F1807" s="6"/>
      <c r="I1807" s="7" t="str">
        <f>IFERROR(VLOOKUP(C1806,DATA!A:I,7,0),"")</f>
        <v/>
      </c>
    </row>
    <row r="1808" spans="1:9">
      <c r="A1808">
        <v>1806</v>
      </c>
      <c r="B1808" s="4"/>
      <c r="F1808" s="6"/>
      <c r="I1808" s="7" t="str">
        <f>IFERROR(VLOOKUP(C1807,DATA!A:I,7,0),"")</f>
        <v/>
      </c>
    </row>
    <row r="1809" spans="1:9">
      <c r="A1809">
        <v>1807</v>
      </c>
      <c r="B1809" s="4"/>
      <c r="F1809" s="6"/>
      <c r="I1809" s="7" t="str">
        <f>IFERROR(VLOOKUP(C1808,DATA!A:I,7,0),"")</f>
        <v/>
      </c>
    </row>
    <row r="1810" spans="1:9">
      <c r="A1810">
        <v>1808</v>
      </c>
      <c r="B1810" s="4"/>
      <c r="F1810" s="6"/>
      <c r="I1810" s="7" t="str">
        <f>IFERROR(VLOOKUP(C1809,DATA!A:I,7,0),"")</f>
        <v/>
      </c>
    </row>
    <row r="1811" spans="1:9">
      <c r="A1811">
        <v>1809</v>
      </c>
      <c r="B1811" s="4"/>
      <c r="F1811" s="6"/>
      <c r="I1811" s="7" t="str">
        <f>IFERROR(VLOOKUP(C1810,DATA!A:I,7,0),"")</f>
        <v/>
      </c>
    </row>
    <row r="1812" spans="1:9">
      <c r="A1812">
        <v>1810</v>
      </c>
      <c r="B1812" s="4"/>
      <c r="F1812" s="6"/>
      <c r="I1812" s="7" t="str">
        <f>IFERROR(VLOOKUP(C1811,DATA!A:I,7,0),"")</f>
        <v/>
      </c>
    </row>
    <row r="1813" spans="1:9">
      <c r="A1813">
        <v>1811</v>
      </c>
      <c r="B1813" s="4"/>
      <c r="F1813" s="6"/>
      <c r="I1813" s="7" t="str">
        <f>IFERROR(VLOOKUP(C1812,DATA!A:I,7,0),"")</f>
        <v/>
      </c>
    </row>
    <row r="1814" spans="1:9">
      <c r="A1814">
        <v>1812</v>
      </c>
      <c r="B1814" s="4"/>
      <c r="F1814" s="6"/>
      <c r="I1814" s="7" t="str">
        <f>IFERROR(VLOOKUP(C1813,DATA!A:I,7,0),"")</f>
        <v/>
      </c>
    </row>
    <row r="1815" spans="1:9">
      <c r="A1815">
        <v>1813</v>
      </c>
      <c r="B1815" s="4"/>
      <c r="F1815" s="6"/>
      <c r="I1815" s="7" t="str">
        <f>IFERROR(VLOOKUP(C1814,DATA!A:I,7,0),"")</f>
        <v/>
      </c>
    </row>
    <row r="1816" spans="1:9">
      <c r="A1816">
        <v>1814</v>
      </c>
      <c r="B1816" s="4"/>
      <c r="F1816" s="6"/>
      <c r="I1816" s="7" t="str">
        <f>IFERROR(VLOOKUP(C1815,DATA!A:I,7,0),"")</f>
        <v/>
      </c>
    </row>
    <row r="1817" spans="1:9">
      <c r="A1817">
        <v>1815</v>
      </c>
      <c r="B1817" s="4"/>
      <c r="F1817" s="6"/>
      <c r="I1817" s="7" t="str">
        <f>IFERROR(VLOOKUP(C1816,DATA!A:I,7,0),"")</f>
        <v/>
      </c>
    </row>
    <row r="1818" spans="1:9">
      <c r="A1818">
        <v>1816</v>
      </c>
      <c r="B1818" s="4"/>
      <c r="F1818" s="6"/>
      <c r="I1818" s="7" t="str">
        <f>IFERROR(VLOOKUP(C1817,DATA!A:I,7,0),"")</f>
        <v/>
      </c>
    </row>
    <row r="1819" spans="1:9">
      <c r="A1819">
        <v>1817</v>
      </c>
      <c r="B1819" s="4"/>
      <c r="F1819" s="6"/>
      <c r="I1819" s="7" t="str">
        <f>IFERROR(VLOOKUP(C1818,DATA!A:I,7,0),"")</f>
        <v/>
      </c>
    </row>
    <row r="1820" spans="1:9">
      <c r="A1820">
        <v>1818</v>
      </c>
      <c r="B1820" s="4"/>
      <c r="F1820" s="6"/>
      <c r="I1820" s="7" t="str">
        <f>IFERROR(VLOOKUP(C1819,DATA!A:I,7,0),"")</f>
        <v/>
      </c>
    </row>
    <row r="1821" spans="1:9">
      <c r="A1821">
        <v>1819</v>
      </c>
      <c r="B1821" s="4"/>
      <c r="F1821" s="6"/>
      <c r="I1821" s="7" t="str">
        <f>IFERROR(VLOOKUP(C1820,DATA!A:I,7,0),"")</f>
        <v/>
      </c>
    </row>
    <row r="1822" spans="1:9">
      <c r="A1822">
        <v>1820</v>
      </c>
      <c r="B1822" s="4"/>
      <c r="F1822" s="6"/>
      <c r="I1822" s="7" t="str">
        <f>IFERROR(VLOOKUP(C1821,DATA!A:I,7,0),"")</f>
        <v/>
      </c>
    </row>
    <row r="1823" spans="1:9">
      <c r="A1823">
        <v>1821</v>
      </c>
      <c r="B1823" s="4"/>
      <c r="F1823" s="6"/>
      <c r="I1823" s="7" t="str">
        <f>IFERROR(VLOOKUP(C1822,DATA!A:I,7,0),"")</f>
        <v/>
      </c>
    </row>
    <row r="1824" spans="1:9">
      <c r="A1824">
        <v>1822</v>
      </c>
      <c r="B1824" s="4"/>
      <c r="F1824" s="6"/>
      <c r="I1824" s="7" t="str">
        <f>IFERROR(VLOOKUP(C1823,DATA!A:I,7,0),"")</f>
        <v/>
      </c>
    </row>
    <row r="1825" spans="1:9">
      <c r="A1825">
        <v>1823</v>
      </c>
      <c r="B1825" s="4"/>
      <c r="F1825" s="6"/>
      <c r="I1825" s="7" t="str">
        <f>IFERROR(VLOOKUP(C1824,DATA!A:I,7,0),"")</f>
        <v/>
      </c>
    </row>
    <row r="1826" spans="1:9">
      <c r="A1826">
        <v>1824</v>
      </c>
      <c r="B1826" s="4"/>
      <c r="F1826" s="6"/>
      <c r="I1826" s="7" t="str">
        <f>IFERROR(VLOOKUP(C1825,DATA!A:I,7,0),"")</f>
        <v/>
      </c>
    </row>
    <row r="1827" spans="1:9">
      <c r="A1827">
        <v>1825</v>
      </c>
      <c r="B1827" s="4"/>
      <c r="F1827" s="6"/>
      <c r="I1827" s="7" t="str">
        <f>IFERROR(VLOOKUP(C1826,DATA!A:I,7,0),"")</f>
        <v/>
      </c>
    </row>
    <row r="1828" spans="1:9">
      <c r="A1828">
        <v>1826</v>
      </c>
      <c r="B1828" s="4"/>
      <c r="F1828" s="6"/>
      <c r="I1828" s="7" t="str">
        <f>IFERROR(VLOOKUP(C1827,DATA!A:I,7,0),"")</f>
        <v/>
      </c>
    </row>
    <row r="1829" spans="1:9">
      <c r="A1829">
        <v>1827</v>
      </c>
      <c r="B1829" s="4"/>
      <c r="F1829" s="6"/>
      <c r="I1829" s="7" t="str">
        <f>IFERROR(VLOOKUP(C1828,DATA!A:I,7,0),"")</f>
        <v/>
      </c>
    </row>
    <row r="1830" spans="1:9">
      <c r="A1830">
        <v>1828</v>
      </c>
      <c r="B1830" s="4"/>
      <c r="F1830" s="6"/>
      <c r="I1830" s="7" t="str">
        <f>IFERROR(VLOOKUP(C1829,DATA!A:I,7,0),"")</f>
        <v/>
      </c>
    </row>
    <row r="1831" spans="1:9">
      <c r="A1831">
        <v>1829</v>
      </c>
      <c r="B1831" s="4"/>
      <c r="F1831" s="6"/>
      <c r="I1831" s="7" t="str">
        <f>IFERROR(VLOOKUP(C1830,DATA!A:I,7,0),"")</f>
        <v/>
      </c>
    </row>
    <row r="1832" spans="1:9">
      <c r="A1832">
        <v>1830</v>
      </c>
      <c r="B1832" s="4"/>
      <c r="F1832" s="6"/>
      <c r="I1832" s="7" t="str">
        <f>IFERROR(VLOOKUP(C1831,DATA!A:I,7,0),"")</f>
        <v/>
      </c>
    </row>
    <row r="1833" spans="1:9">
      <c r="A1833">
        <v>1831</v>
      </c>
      <c r="B1833" s="4"/>
      <c r="F1833" s="6"/>
      <c r="I1833" s="7" t="str">
        <f>IFERROR(VLOOKUP(C1832,DATA!A:I,7,0),"")</f>
        <v/>
      </c>
    </row>
    <row r="1834" spans="1:9">
      <c r="A1834">
        <v>1832</v>
      </c>
      <c r="B1834" s="4"/>
      <c r="F1834" s="6"/>
      <c r="I1834" s="7" t="str">
        <f>IFERROR(VLOOKUP(C1833,DATA!A:I,7,0),"")</f>
        <v/>
      </c>
    </row>
    <row r="1835" spans="1:9">
      <c r="A1835">
        <v>1833</v>
      </c>
      <c r="B1835" s="4"/>
      <c r="F1835" s="6"/>
      <c r="I1835" s="7" t="str">
        <f>IFERROR(VLOOKUP(C1834,DATA!A:I,7,0),"")</f>
        <v/>
      </c>
    </row>
    <row r="1836" spans="1:9">
      <c r="A1836">
        <v>1834</v>
      </c>
      <c r="B1836" s="4"/>
      <c r="F1836" s="6"/>
      <c r="I1836" s="7" t="str">
        <f>IFERROR(VLOOKUP(C1835,DATA!A:I,7,0),"")</f>
        <v/>
      </c>
    </row>
    <row r="1837" spans="1:9">
      <c r="A1837">
        <v>1835</v>
      </c>
      <c r="B1837" s="4"/>
      <c r="F1837" s="6"/>
      <c r="I1837" s="7" t="str">
        <f>IFERROR(VLOOKUP(C1836,DATA!A:I,7,0),"")</f>
        <v/>
      </c>
    </row>
    <row r="1838" spans="1:9">
      <c r="A1838">
        <v>1836</v>
      </c>
      <c r="B1838" s="4"/>
      <c r="F1838" s="6"/>
      <c r="I1838" s="7" t="str">
        <f>IFERROR(VLOOKUP(C1837,DATA!A:I,7,0),"")</f>
        <v/>
      </c>
    </row>
    <row r="1839" spans="1:9">
      <c r="A1839">
        <v>1837</v>
      </c>
      <c r="B1839" s="4"/>
      <c r="F1839" s="6"/>
      <c r="I1839" s="7" t="str">
        <f>IFERROR(VLOOKUP(C1838,DATA!A:I,7,0),"")</f>
        <v/>
      </c>
    </row>
    <row r="1840" spans="1:9">
      <c r="A1840">
        <v>1838</v>
      </c>
      <c r="B1840" s="4"/>
      <c r="F1840" s="6"/>
      <c r="I1840" s="7" t="str">
        <f>IFERROR(VLOOKUP(C1839,DATA!A:I,7,0),"")</f>
        <v/>
      </c>
    </row>
    <row r="1841" spans="1:9">
      <c r="A1841">
        <v>1839</v>
      </c>
      <c r="B1841" s="4"/>
      <c r="F1841" s="6"/>
      <c r="I1841" s="7" t="str">
        <f>IFERROR(VLOOKUP(C1840,DATA!A:I,7,0),"")</f>
        <v/>
      </c>
    </row>
    <row r="1842" spans="1:9">
      <c r="A1842">
        <v>1840</v>
      </c>
      <c r="B1842" s="4"/>
      <c r="F1842" s="6"/>
      <c r="I1842" s="7" t="str">
        <f>IFERROR(VLOOKUP(C1841,DATA!A:I,7,0),"")</f>
        <v/>
      </c>
    </row>
    <row r="1843" spans="1:9">
      <c r="A1843">
        <v>1841</v>
      </c>
      <c r="B1843" s="4"/>
      <c r="F1843" s="6"/>
      <c r="I1843" s="7" t="str">
        <f>IFERROR(VLOOKUP(C1842,DATA!A:I,7,0),"")</f>
        <v/>
      </c>
    </row>
    <row r="1844" spans="1:9">
      <c r="A1844">
        <v>1842</v>
      </c>
      <c r="B1844" s="4"/>
      <c r="F1844" s="6"/>
      <c r="I1844" s="7" t="str">
        <f>IFERROR(VLOOKUP(C1843,DATA!A:I,7,0),"")</f>
        <v/>
      </c>
    </row>
    <row r="1845" spans="1:9">
      <c r="A1845">
        <v>1843</v>
      </c>
      <c r="B1845" s="4"/>
      <c r="F1845" s="6"/>
      <c r="I1845" s="7" t="str">
        <f>IFERROR(VLOOKUP(C1844,DATA!A:I,7,0),"")</f>
        <v/>
      </c>
    </row>
    <row r="1846" spans="1:9">
      <c r="A1846">
        <v>1844</v>
      </c>
      <c r="B1846" s="4"/>
      <c r="F1846" s="6"/>
      <c r="I1846" s="7" t="str">
        <f>IFERROR(VLOOKUP(C1845,DATA!A:I,7,0),"")</f>
        <v/>
      </c>
    </row>
    <row r="1847" spans="1:9">
      <c r="A1847">
        <v>1845</v>
      </c>
      <c r="B1847" s="4"/>
      <c r="F1847" s="6"/>
      <c r="I1847" s="7" t="str">
        <f>IFERROR(VLOOKUP(C1846,DATA!A:I,7,0),"")</f>
        <v/>
      </c>
    </row>
    <row r="1848" spans="1:9">
      <c r="A1848">
        <v>1846</v>
      </c>
      <c r="B1848" s="4"/>
      <c r="F1848" s="6"/>
      <c r="I1848" s="7" t="str">
        <f>IFERROR(VLOOKUP(C1847,DATA!A:I,7,0),"")</f>
        <v/>
      </c>
    </row>
    <row r="1849" spans="1:9">
      <c r="A1849">
        <v>1847</v>
      </c>
      <c r="B1849" s="4"/>
      <c r="F1849" s="6"/>
      <c r="I1849" s="7" t="str">
        <f>IFERROR(VLOOKUP(C1848,DATA!A:I,7,0),"")</f>
        <v/>
      </c>
    </row>
    <row r="1850" spans="1:9">
      <c r="A1850">
        <v>1848</v>
      </c>
      <c r="B1850" s="4"/>
      <c r="F1850" s="6"/>
      <c r="I1850" s="7" t="str">
        <f>IFERROR(VLOOKUP(C1849,DATA!A:I,7,0),"")</f>
        <v/>
      </c>
    </row>
    <row r="1851" spans="1:9">
      <c r="A1851">
        <v>1849</v>
      </c>
      <c r="B1851" s="4"/>
      <c r="F1851" s="6"/>
      <c r="I1851" s="7" t="str">
        <f>IFERROR(VLOOKUP(C1850,DATA!A:I,7,0),"")</f>
        <v/>
      </c>
    </row>
    <row r="1852" spans="1:9">
      <c r="A1852">
        <v>1850</v>
      </c>
      <c r="B1852" s="4"/>
      <c r="F1852" s="6"/>
      <c r="I1852" s="7" t="str">
        <f>IFERROR(VLOOKUP(C1851,DATA!A:I,7,0),"")</f>
        <v/>
      </c>
    </row>
    <row r="1853" spans="1:9">
      <c r="A1853">
        <v>1851</v>
      </c>
      <c r="B1853" s="4"/>
      <c r="F1853" s="6"/>
      <c r="I1853" s="7" t="str">
        <f>IFERROR(VLOOKUP(C1852,DATA!A:I,7,0),"")</f>
        <v/>
      </c>
    </row>
    <row r="1854" spans="1:9">
      <c r="A1854">
        <v>1852</v>
      </c>
      <c r="B1854" s="4"/>
      <c r="F1854" s="6"/>
      <c r="I1854" s="7" t="str">
        <f>IFERROR(VLOOKUP(C1853,DATA!A:I,7,0),"")</f>
        <v/>
      </c>
    </row>
    <row r="1855" spans="1:9">
      <c r="A1855">
        <v>1853</v>
      </c>
      <c r="B1855" s="4"/>
      <c r="F1855" s="6"/>
      <c r="I1855" s="7" t="str">
        <f>IFERROR(VLOOKUP(C1854,DATA!A:I,7,0),"")</f>
        <v/>
      </c>
    </row>
    <row r="1856" spans="1:9">
      <c r="A1856">
        <v>1854</v>
      </c>
      <c r="B1856" s="4"/>
      <c r="F1856" s="6"/>
      <c r="I1856" s="7" t="str">
        <f>IFERROR(VLOOKUP(C1855,DATA!A:I,7,0),"")</f>
        <v/>
      </c>
    </row>
    <row r="1857" spans="1:9">
      <c r="A1857">
        <v>1855</v>
      </c>
      <c r="B1857" s="4"/>
      <c r="F1857" s="6"/>
      <c r="I1857" s="7" t="str">
        <f>IFERROR(VLOOKUP(C1856,DATA!A:I,7,0),"")</f>
        <v/>
      </c>
    </row>
    <row r="1858" spans="1:9">
      <c r="A1858">
        <v>1856</v>
      </c>
      <c r="B1858" s="4"/>
      <c r="F1858" s="6"/>
      <c r="I1858" s="7" t="str">
        <f>IFERROR(VLOOKUP(C1857,DATA!A:I,7,0),"")</f>
        <v/>
      </c>
    </row>
    <row r="1859" spans="1:9">
      <c r="A1859">
        <v>1857</v>
      </c>
      <c r="B1859" s="4"/>
      <c r="F1859" s="6"/>
      <c r="I1859" s="7" t="str">
        <f>IFERROR(VLOOKUP(C1858,DATA!A:I,7,0),"")</f>
        <v/>
      </c>
    </row>
    <row r="1860" spans="1:9">
      <c r="A1860">
        <v>1858</v>
      </c>
      <c r="B1860" s="4"/>
      <c r="F1860" s="6"/>
      <c r="I1860" s="7" t="str">
        <f>IFERROR(VLOOKUP(C1859,DATA!A:I,7,0),"")</f>
        <v/>
      </c>
    </row>
    <row r="1861" spans="1:9">
      <c r="A1861">
        <v>1859</v>
      </c>
      <c r="B1861" s="4"/>
      <c r="F1861" s="6"/>
      <c r="I1861" s="7" t="str">
        <f>IFERROR(VLOOKUP(C1860,DATA!A:I,7,0),"")</f>
        <v/>
      </c>
    </row>
    <row r="1862" spans="1:9">
      <c r="A1862">
        <v>1860</v>
      </c>
      <c r="B1862" s="4"/>
      <c r="F1862" s="6"/>
      <c r="I1862" s="7" t="str">
        <f>IFERROR(VLOOKUP(C1861,DATA!A:I,7,0),"")</f>
        <v/>
      </c>
    </row>
    <row r="1863" spans="1:9">
      <c r="A1863">
        <v>1861</v>
      </c>
      <c r="B1863" s="4"/>
      <c r="F1863" s="6"/>
      <c r="I1863" s="7" t="str">
        <f>IFERROR(VLOOKUP(C1862,DATA!A:I,7,0),"")</f>
        <v/>
      </c>
    </row>
    <row r="1864" spans="1:9">
      <c r="A1864">
        <v>1862</v>
      </c>
      <c r="B1864" s="4"/>
      <c r="F1864" s="6"/>
      <c r="I1864" s="7" t="str">
        <f>IFERROR(VLOOKUP(C1863,DATA!A:I,7,0),"")</f>
        <v/>
      </c>
    </row>
    <row r="1865" spans="1:9">
      <c r="A1865">
        <v>1863</v>
      </c>
      <c r="B1865" s="4"/>
      <c r="F1865" s="6"/>
      <c r="I1865" s="7" t="str">
        <f>IFERROR(VLOOKUP(C1864,DATA!A:I,7,0),"")</f>
        <v/>
      </c>
    </row>
    <row r="1866" spans="1:9">
      <c r="A1866">
        <v>1864</v>
      </c>
      <c r="B1866" s="4"/>
      <c r="F1866" s="6"/>
      <c r="I1866" s="7" t="str">
        <f>IFERROR(VLOOKUP(C1865,DATA!A:I,7,0),"")</f>
        <v/>
      </c>
    </row>
    <row r="1867" spans="1:9">
      <c r="A1867">
        <v>1865</v>
      </c>
      <c r="B1867" s="4"/>
      <c r="F1867" s="6"/>
      <c r="I1867" s="7" t="str">
        <f>IFERROR(VLOOKUP(C1866,DATA!A:I,7,0),"")</f>
        <v/>
      </c>
    </row>
    <row r="1868" spans="1:9">
      <c r="A1868">
        <v>1866</v>
      </c>
      <c r="B1868" s="4"/>
      <c r="F1868" s="6"/>
      <c r="I1868" s="7" t="str">
        <f>IFERROR(VLOOKUP(C1867,DATA!A:I,7,0),"")</f>
        <v/>
      </c>
    </row>
    <row r="1869" spans="1:9">
      <c r="A1869">
        <v>1867</v>
      </c>
      <c r="B1869" s="4"/>
      <c r="F1869" s="6"/>
      <c r="I1869" s="7" t="str">
        <f>IFERROR(VLOOKUP(C1868,DATA!A:I,7,0),"")</f>
        <v/>
      </c>
    </row>
    <row r="1870" spans="1:9">
      <c r="A1870">
        <v>1868</v>
      </c>
      <c r="B1870" s="4"/>
      <c r="F1870" s="6"/>
      <c r="I1870" s="7" t="str">
        <f>IFERROR(VLOOKUP(C1869,DATA!A:I,7,0),"")</f>
        <v/>
      </c>
    </row>
    <row r="1871" spans="1:9">
      <c r="A1871">
        <v>1869</v>
      </c>
      <c r="B1871" s="4"/>
      <c r="F1871" s="6"/>
      <c r="I1871" s="7" t="str">
        <f>IFERROR(VLOOKUP(C1870,DATA!A:I,7,0),"")</f>
        <v/>
      </c>
    </row>
    <row r="1872" spans="1:9">
      <c r="A1872">
        <v>1870</v>
      </c>
      <c r="B1872" s="4"/>
      <c r="F1872" s="6"/>
      <c r="I1872" s="7" t="str">
        <f>IFERROR(VLOOKUP(C1871,DATA!A:I,7,0),"")</f>
        <v/>
      </c>
    </row>
    <row r="1873" spans="1:9">
      <c r="A1873">
        <v>1871</v>
      </c>
      <c r="B1873" s="4"/>
      <c r="F1873" s="6"/>
      <c r="I1873" s="7" t="str">
        <f>IFERROR(VLOOKUP(C1872,DATA!A:I,7,0),"")</f>
        <v/>
      </c>
    </row>
    <row r="1874" spans="1:9">
      <c r="A1874">
        <v>1872</v>
      </c>
      <c r="B1874" s="4"/>
      <c r="F1874" s="6"/>
      <c r="I1874" s="7" t="str">
        <f>IFERROR(VLOOKUP(C1873,DATA!A:I,7,0),"")</f>
        <v/>
      </c>
    </row>
    <row r="1875" spans="1:9">
      <c r="A1875">
        <v>1873</v>
      </c>
      <c r="B1875" s="4"/>
      <c r="F1875" s="6"/>
      <c r="I1875" s="7" t="str">
        <f>IFERROR(VLOOKUP(C1874,DATA!A:I,7,0),"")</f>
        <v/>
      </c>
    </row>
    <row r="1876" spans="1:9">
      <c r="A1876">
        <v>1874</v>
      </c>
      <c r="B1876" s="4"/>
      <c r="F1876" s="6"/>
      <c r="I1876" s="7" t="str">
        <f>IFERROR(VLOOKUP(C1875,DATA!A:I,7,0),"")</f>
        <v/>
      </c>
    </row>
    <row r="1877" spans="1:9">
      <c r="A1877">
        <v>1875</v>
      </c>
      <c r="B1877" s="4"/>
      <c r="F1877" s="6"/>
      <c r="I1877" s="7" t="str">
        <f>IFERROR(VLOOKUP(C1876,DATA!A:I,7,0),"")</f>
        <v/>
      </c>
    </row>
    <row r="1878" spans="1:9">
      <c r="A1878">
        <v>1876</v>
      </c>
      <c r="B1878" s="4"/>
      <c r="F1878" s="6"/>
      <c r="I1878" s="7" t="str">
        <f>IFERROR(VLOOKUP(C1877,DATA!A:I,7,0),"")</f>
        <v/>
      </c>
    </row>
    <row r="1879" spans="1:9">
      <c r="A1879">
        <v>1877</v>
      </c>
      <c r="B1879" s="4"/>
      <c r="F1879" s="6"/>
      <c r="I1879" s="7" t="str">
        <f>IFERROR(VLOOKUP(C1878,DATA!A:I,7,0),"")</f>
        <v/>
      </c>
    </row>
    <row r="1880" spans="1:9">
      <c r="A1880">
        <v>1878</v>
      </c>
      <c r="B1880" s="4"/>
      <c r="F1880" s="6"/>
      <c r="I1880" s="7" t="str">
        <f>IFERROR(VLOOKUP(C1879,DATA!A:I,7,0),"")</f>
        <v/>
      </c>
    </row>
    <row r="1881" spans="1:9">
      <c r="A1881">
        <v>1879</v>
      </c>
      <c r="B1881" s="4"/>
      <c r="F1881" s="6"/>
      <c r="I1881" s="7" t="str">
        <f>IFERROR(VLOOKUP(C1880,DATA!A:I,7,0),"")</f>
        <v/>
      </c>
    </row>
    <row r="1882" spans="1:9">
      <c r="A1882">
        <v>1880</v>
      </c>
      <c r="B1882" s="4"/>
      <c r="F1882" s="6"/>
      <c r="I1882" s="7" t="str">
        <f>IFERROR(VLOOKUP(C1881,DATA!A:I,7,0),"")</f>
        <v/>
      </c>
    </row>
    <row r="1883" spans="1:9">
      <c r="A1883">
        <v>1881</v>
      </c>
      <c r="B1883" s="4"/>
      <c r="F1883" s="6"/>
      <c r="I1883" s="7" t="str">
        <f>IFERROR(VLOOKUP(C1882,DATA!A:I,7,0),"")</f>
        <v/>
      </c>
    </row>
    <row r="1884" spans="1:9">
      <c r="A1884">
        <v>1882</v>
      </c>
      <c r="B1884" s="4"/>
      <c r="F1884" s="6"/>
      <c r="I1884" s="7" t="str">
        <f>IFERROR(VLOOKUP(C1883,DATA!A:I,7,0),"")</f>
        <v/>
      </c>
    </row>
    <row r="1885" spans="1:9">
      <c r="A1885">
        <v>1883</v>
      </c>
      <c r="B1885" s="4"/>
      <c r="F1885" s="6"/>
      <c r="I1885" s="7" t="str">
        <f>IFERROR(VLOOKUP(C1884,DATA!A:I,7,0),"")</f>
        <v/>
      </c>
    </row>
    <row r="1886" spans="1:9">
      <c r="A1886">
        <v>1884</v>
      </c>
      <c r="B1886" s="4"/>
      <c r="F1886" s="6"/>
      <c r="I1886" s="7" t="str">
        <f>IFERROR(VLOOKUP(C1885,DATA!A:I,7,0),"")</f>
        <v/>
      </c>
    </row>
    <row r="1887" spans="1:9">
      <c r="A1887">
        <v>1885</v>
      </c>
      <c r="B1887" s="4"/>
      <c r="F1887" s="6"/>
      <c r="I1887" s="7" t="str">
        <f>IFERROR(VLOOKUP(C1886,DATA!A:I,7,0),"")</f>
        <v/>
      </c>
    </row>
    <row r="1888" spans="1:9">
      <c r="A1888">
        <v>1886</v>
      </c>
      <c r="B1888" s="4"/>
      <c r="F1888" s="6"/>
      <c r="I1888" s="7" t="str">
        <f>IFERROR(VLOOKUP(C1887,DATA!A:I,7,0),"")</f>
        <v/>
      </c>
    </row>
    <row r="1889" spans="1:9">
      <c r="A1889">
        <v>1887</v>
      </c>
      <c r="B1889" s="4"/>
      <c r="F1889" s="6"/>
      <c r="I1889" s="7" t="str">
        <f>IFERROR(VLOOKUP(C1888,DATA!A:I,7,0),"")</f>
        <v/>
      </c>
    </row>
    <row r="1890" spans="1:9">
      <c r="A1890">
        <v>1888</v>
      </c>
      <c r="B1890" s="4"/>
      <c r="F1890" s="6"/>
      <c r="I1890" s="7" t="str">
        <f>IFERROR(VLOOKUP(C1889,DATA!A:I,7,0),"")</f>
        <v/>
      </c>
    </row>
    <row r="1891" spans="1:9">
      <c r="A1891">
        <v>1889</v>
      </c>
      <c r="B1891" s="4"/>
      <c r="F1891" s="6"/>
      <c r="I1891" s="7" t="str">
        <f>IFERROR(VLOOKUP(C1890,DATA!A:I,7,0),"")</f>
        <v/>
      </c>
    </row>
    <row r="1892" spans="1:9">
      <c r="A1892">
        <v>1890</v>
      </c>
      <c r="B1892" s="4"/>
      <c r="F1892" s="6"/>
      <c r="I1892" s="7" t="str">
        <f>IFERROR(VLOOKUP(C1891,DATA!A:I,7,0),"")</f>
        <v/>
      </c>
    </row>
    <row r="1893" spans="1:9">
      <c r="A1893">
        <v>1891</v>
      </c>
      <c r="B1893" s="4"/>
      <c r="F1893" s="6"/>
      <c r="I1893" s="7" t="str">
        <f>IFERROR(VLOOKUP(C1892,DATA!A:I,7,0),"")</f>
        <v/>
      </c>
    </row>
    <row r="1894" spans="1:9">
      <c r="A1894">
        <v>1892</v>
      </c>
      <c r="B1894" s="4"/>
      <c r="F1894" s="6"/>
      <c r="I1894" s="7" t="str">
        <f>IFERROR(VLOOKUP(C1893,DATA!A:I,7,0),"")</f>
        <v/>
      </c>
    </row>
    <row r="1895" spans="1:9">
      <c r="A1895">
        <v>1893</v>
      </c>
      <c r="B1895" s="4"/>
      <c r="F1895" s="6"/>
      <c r="I1895" s="7" t="str">
        <f>IFERROR(VLOOKUP(C1894,DATA!A:I,7,0),"")</f>
        <v/>
      </c>
    </row>
    <row r="1896" spans="1:9">
      <c r="A1896">
        <v>1894</v>
      </c>
      <c r="B1896" s="4"/>
      <c r="F1896" s="6"/>
      <c r="I1896" s="7" t="str">
        <f>IFERROR(VLOOKUP(C1895,DATA!A:I,7,0),"")</f>
        <v/>
      </c>
    </row>
    <row r="1897" spans="1:9">
      <c r="A1897">
        <v>1895</v>
      </c>
      <c r="B1897" s="4"/>
      <c r="F1897" s="6"/>
      <c r="I1897" s="7" t="str">
        <f>IFERROR(VLOOKUP(C1896,DATA!A:I,7,0),"")</f>
        <v/>
      </c>
    </row>
    <row r="1898" spans="1:9">
      <c r="A1898">
        <v>1896</v>
      </c>
      <c r="B1898" s="4"/>
      <c r="F1898" s="6"/>
      <c r="I1898" s="7" t="str">
        <f>IFERROR(VLOOKUP(C1897,DATA!A:I,7,0),"")</f>
        <v/>
      </c>
    </row>
    <row r="1899" spans="1:9">
      <c r="A1899">
        <v>1897</v>
      </c>
      <c r="B1899" s="4"/>
      <c r="F1899" s="6"/>
      <c r="I1899" s="7" t="str">
        <f>IFERROR(VLOOKUP(C1898,DATA!A:I,7,0),"")</f>
        <v/>
      </c>
    </row>
    <row r="1900" spans="1:9">
      <c r="A1900">
        <v>1898</v>
      </c>
      <c r="B1900" s="4"/>
      <c r="F1900" s="6"/>
      <c r="I1900" s="7" t="str">
        <f>IFERROR(VLOOKUP(C1899,DATA!A:I,7,0),"")</f>
        <v/>
      </c>
    </row>
    <row r="1901" spans="1:9">
      <c r="A1901">
        <v>1899</v>
      </c>
      <c r="B1901" s="4"/>
      <c r="F1901" s="6"/>
      <c r="I1901" s="7" t="str">
        <f>IFERROR(VLOOKUP(C1900,DATA!A:I,7,0),"")</f>
        <v/>
      </c>
    </row>
    <row r="1902" spans="1:9">
      <c r="A1902">
        <v>1900</v>
      </c>
      <c r="B1902" s="4"/>
      <c r="F1902" s="6"/>
      <c r="I1902" s="7" t="str">
        <f>IFERROR(VLOOKUP(C1901,DATA!A:I,7,0),"")</f>
        <v/>
      </c>
    </row>
    <row r="1903" spans="1:9">
      <c r="A1903">
        <v>1901</v>
      </c>
      <c r="B1903" s="4"/>
      <c r="F1903" s="6"/>
      <c r="I1903" s="7" t="str">
        <f>IFERROR(VLOOKUP(C1902,DATA!A:I,7,0),"")</f>
        <v/>
      </c>
    </row>
    <row r="1904" spans="1:9">
      <c r="A1904">
        <v>1902</v>
      </c>
      <c r="B1904" s="4"/>
      <c r="F1904" s="6"/>
      <c r="I1904" s="7" t="str">
        <f>IFERROR(VLOOKUP(C1903,DATA!A:I,7,0),"")</f>
        <v/>
      </c>
    </row>
    <row r="1905" spans="1:9">
      <c r="A1905">
        <v>1903</v>
      </c>
      <c r="B1905" s="4"/>
      <c r="F1905" s="6"/>
      <c r="I1905" s="7" t="str">
        <f>IFERROR(VLOOKUP(C1904,DATA!A:I,7,0),"")</f>
        <v/>
      </c>
    </row>
    <row r="1906" spans="1:9">
      <c r="A1906">
        <v>1904</v>
      </c>
      <c r="B1906" s="4"/>
      <c r="F1906" s="6"/>
      <c r="I1906" s="7" t="str">
        <f>IFERROR(VLOOKUP(C1905,DATA!A:I,7,0),"")</f>
        <v/>
      </c>
    </row>
    <row r="1907" spans="1:9">
      <c r="A1907">
        <v>1905</v>
      </c>
      <c r="B1907" s="4"/>
      <c r="F1907" s="6"/>
      <c r="I1907" s="7" t="str">
        <f>IFERROR(VLOOKUP(C1906,DATA!A:I,7,0),"")</f>
        <v/>
      </c>
    </row>
    <row r="1908" spans="1:9">
      <c r="A1908">
        <v>1906</v>
      </c>
      <c r="B1908" s="4"/>
      <c r="F1908" s="6"/>
      <c r="I1908" s="7" t="str">
        <f>IFERROR(VLOOKUP(C1907,DATA!A:I,7,0),"")</f>
        <v/>
      </c>
    </row>
    <row r="1909" spans="1:9">
      <c r="A1909">
        <v>1907</v>
      </c>
      <c r="B1909" s="4"/>
      <c r="F1909" s="6"/>
      <c r="I1909" s="7" t="str">
        <f>IFERROR(VLOOKUP(C1908,DATA!A:I,7,0),"")</f>
        <v/>
      </c>
    </row>
    <row r="1910" spans="1:9">
      <c r="A1910">
        <v>1908</v>
      </c>
      <c r="B1910" s="4"/>
      <c r="F1910" s="6"/>
      <c r="I1910" s="7" t="str">
        <f>IFERROR(VLOOKUP(C1909,DATA!A:I,7,0),"")</f>
        <v/>
      </c>
    </row>
    <row r="1911" spans="1:9">
      <c r="A1911">
        <v>1909</v>
      </c>
      <c r="B1911" s="4"/>
      <c r="F1911" s="6"/>
      <c r="I1911" s="7" t="str">
        <f>IFERROR(VLOOKUP(C1910,DATA!A:I,7,0),"")</f>
        <v/>
      </c>
    </row>
    <row r="1912" spans="1:9">
      <c r="A1912">
        <v>1910</v>
      </c>
      <c r="B1912" s="4"/>
      <c r="F1912" s="6"/>
      <c r="I1912" s="7" t="str">
        <f>IFERROR(VLOOKUP(C1911,DATA!A:I,7,0),"")</f>
        <v/>
      </c>
    </row>
    <row r="1913" spans="1:9">
      <c r="A1913">
        <v>1911</v>
      </c>
      <c r="B1913" s="4"/>
      <c r="F1913" s="6"/>
      <c r="I1913" s="7" t="str">
        <f>IFERROR(VLOOKUP(C1912,DATA!A:I,7,0),"")</f>
        <v/>
      </c>
    </row>
    <row r="1914" spans="1:9">
      <c r="A1914">
        <v>1912</v>
      </c>
      <c r="B1914" s="4"/>
      <c r="F1914" s="6"/>
      <c r="I1914" s="7" t="str">
        <f>IFERROR(VLOOKUP(C1913,DATA!A:I,7,0),"")</f>
        <v/>
      </c>
    </row>
    <row r="1915" spans="1:9">
      <c r="A1915">
        <v>1913</v>
      </c>
      <c r="B1915" s="4"/>
      <c r="F1915" s="6"/>
      <c r="I1915" s="7" t="str">
        <f>IFERROR(VLOOKUP(C1914,DATA!A:I,7,0),"")</f>
        <v/>
      </c>
    </row>
    <row r="1916" spans="1:9">
      <c r="A1916">
        <v>1914</v>
      </c>
      <c r="B1916" s="4"/>
      <c r="F1916" s="6"/>
      <c r="I1916" s="7" t="str">
        <f>IFERROR(VLOOKUP(C1915,DATA!A:I,7,0),"")</f>
        <v/>
      </c>
    </row>
    <row r="1917" spans="1:9">
      <c r="A1917">
        <v>1915</v>
      </c>
      <c r="B1917" s="4"/>
      <c r="F1917" s="6"/>
      <c r="I1917" s="7" t="str">
        <f>IFERROR(VLOOKUP(C1916,DATA!A:I,7,0),"")</f>
        <v/>
      </c>
    </row>
    <row r="1918" spans="1:9">
      <c r="A1918">
        <v>1916</v>
      </c>
      <c r="B1918" s="4"/>
      <c r="F1918" s="6"/>
      <c r="I1918" s="7" t="str">
        <f>IFERROR(VLOOKUP(C1917,DATA!A:I,7,0),"")</f>
        <v/>
      </c>
    </row>
    <row r="1919" spans="1:9">
      <c r="A1919">
        <v>1917</v>
      </c>
      <c r="B1919" s="4"/>
      <c r="F1919" s="6"/>
      <c r="I1919" s="7" t="str">
        <f>IFERROR(VLOOKUP(C1918,DATA!A:I,7,0),"")</f>
        <v/>
      </c>
    </row>
    <row r="1920" spans="1:9">
      <c r="A1920">
        <v>1918</v>
      </c>
      <c r="B1920" s="4"/>
      <c r="F1920" s="6"/>
      <c r="I1920" s="7" t="str">
        <f>IFERROR(VLOOKUP(C1919,DATA!A:I,7,0),"")</f>
        <v/>
      </c>
    </row>
    <row r="1921" spans="1:9">
      <c r="A1921">
        <v>1919</v>
      </c>
      <c r="B1921" s="4"/>
      <c r="F1921" s="6"/>
      <c r="I1921" s="7" t="str">
        <f>IFERROR(VLOOKUP(C1920,DATA!A:I,7,0),"")</f>
        <v/>
      </c>
    </row>
    <row r="1922" spans="1:9">
      <c r="A1922">
        <v>1920</v>
      </c>
      <c r="B1922" s="4"/>
      <c r="F1922" s="6"/>
      <c r="I1922" s="7" t="str">
        <f>IFERROR(VLOOKUP(C1921,DATA!A:I,7,0),"")</f>
        <v/>
      </c>
    </row>
    <row r="1923" spans="1:9">
      <c r="A1923">
        <v>1921</v>
      </c>
      <c r="B1923" s="4"/>
      <c r="F1923" s="6"/>
      <c r="I1923" s="7" t="str">
        <f>IFERROR(VLOOKUP(C1922,DATA!A:I,7,0),"")</f>
        <v/>
      </c>
    </row>
    <row r="1924" spans="1:9">
      <c r="A1924">
        <v>1922</v>
      </c>
      <c r="B1924" s="4"/>
      <c r="F1924" s="6"/>
      <c r="I1924" s="7" t="str">
        <f>IFERROR(VLOOKUP(C1923,DATA!A:I,7,0),"")</f>
        <v/>
      </c>
    </row>
    <row r="1925" spans="1:9">
      <c r="A1925">
        <v>1923</v>
      </c>
      <c r="B1925" s="4"/>
      <c r="F1925" s="6"/>
      <c r="I1925" s="7" t="str">
        <f>IFERROR(VLOOKUP(C1924,DATA!A:I,7,0),"")</f>
        <v/>
      </c>
    </row>
    <row r="1926" spans="1:9">
      <c r="A1926">
        <v>1924</v>
      </c>
      <c r="B1926" s="4"/>
      <c r="F1926" s="6"/>
      <c r="I1926" s="7" t="str">
        <f>IFERROR(VLOOKUP(C1925,DATA!A:I,7,0),"")</f>
        <v/>
      </c>
    </row>
    <row r="1927" spans="1:9">
      <c r="A1927">
        <v>1925</v>
      </c>
      <c r="B1927" s="4"/>
      <c r="F1927" s="6"/>
      <c r="I1927" s="7" t="str">
        <f>IFERROR(VLOOKUP(C1926,DATA!A:I,7,0),"")</f>
        <v/>
      </c>
    </row>
    <row r="1928" spans="1:9">
      <c r="A1928">
        <v>1926</v>
      </c>
      <c r="B1928" s="4"/>
      <c r="F1928" s="6"/>
      <c r="I1928" s="7" t="str">
        <f>IFERROR(VLOOKUP(C1927,DATA!A:I,7,0),"")</f>
        <v/>
      </c>
    </row>
    <row r="1929" spans="1:9">
      <c r="A1929">
        <v>1927</v>
      </c>
      <c r="B1929" s="4"/>
      <c r="F1929" s="6"/>
      <c r="I1929" s="7" t="str">
        <f>IFERROR(VLOOKUP(C1928,DATA!A:I,7,0),"")</f>
        <v/>
      </c>
    </row>
    <row r="1930" spans="1:9">
      <c r="A1930">
        <v>1928</v>
      </c>
      <c r="B1930" s="4"/>
      <c r="F1930" s="6"/>
      <c r="I1930" s="7" t="str">
        <f>IFERROR(VLOOKUP(C1929,DATA!A:I,7,0),"")</f>
        <v/>
      </c>
    </row>
    <row r="1931" spans="1:9">
      <c r="A1931">
        <v>1929</v>
      </c>
      <c r="B1931" s="4"/>
      <c r="F1931" s="6"/>
      <c r="I1931" s="7" t="str">
        <f>IFERROR(VLOOKUP(C1930,DATA!A:I,7,0),"")</f>
        <v/>
      </c>
    </row>
    <row r="1932" spans="1:9">
      <c r="A1932">
        <v>1930</v>
      </c>
      <c r="B1932" s="4"/>
      <c r="F1932" s="6"/>
      <c r="I1932" s="7" t="str">
        <f>IFERROR(VLOOKUP(C1931,DATA!A:I,7,0),"")</f>
        <v/>
      </c>
    </row>
    <row r="1933" spans="1:9">
      <c r="A1933">
        <v>1931</v>
      </c>
      <c r="B1933" s="4"/>
      <c r="F1933" s="6"/>
      <c r="I1933" s="7" t="str">
        <f>IFERROR(VLOOKUP(C1932,DATA!A:I,7,0),"")</f>
        <v/>
      </c>
    </row>
    <row r="1934" spans="1:9">
      <c r="A1934">
        <v>1932</v>
      </c>
      <c r="B1934" s="4"/>
      <c r="F1934" s="6"/>
      <c r="I1934" s="7" t="str">
        <f>IFERROR(VLOOKUP(C1933,DATA!A:I,7,0),"")</f>
        <v/>
      </c>
    </row>
    <row r="1935" spans="1:9">
      <c r="A1935">
        <v>1933</v>
      </c>
      <c r="B1935" s="4"/>
      <c r="F1935" s="6"/>
      <c r="I1935" s="7" t="str">
        <f>IFERROR(VLOOKUP(C1934,DATA!A:I,7,0),"")</f>
        <v/>
      </c>
    </row>
    <row r="1936" spans="1:9">
      <c r="A1936">
        <v>1934</v>
      </c>
      <c r="B1936" s="4"/>
      <c r="F1936" s="6"/>
      <c r="I1936" s="7" t="str">
        <f>IFERROR(VLOOKUP(C1935,DATA!A:I,7,0),"")</f>
        <v/>
      </c>
    </row>
    <row r="1937" spans="1:9">
      <c r="A1937">
        <v>1935</v>
      </c>
      <c r="B1937" s="4"/>
      <c r="F1937" s="6"/>
      <c r="I1937" s="7" t="str">
        <f>IFERROR(VLOOKUP(C1936,DATA!A:I,7,0),"")</f>
        <v/>
      </c>
    </row>
    <row r="1938" spans="1:9">
      <c r="A1938">
        <v>1936</v>
      </c>
      <c r="B1938" s="4"/>
      <c r="F1938" s="6"/>
      <c r="I1938" s="7" t="str">
        <f>IFERROR(VLOOKUP(C1937,DATA!A:I,7,0),"")</f>
        <v/>
      </c>
    </row>
    <row r="1939" spans="1:9">
      <c r="A1939">
        <v>1937</v>
      </c>
      <c r="B1939" s="4"/>
      <c r="F1939" s="6"/>
      <c r="I1939" s="7" t="str">
        <f>IFERROR(VLOOKUP(C1938,DATA!A:I,7,0),"")</f>
        <v/>
      </c>
    </row>
    <row r="1940" spans="1:9">
      <c r="A1940">
        <v>1938</v>
      </c>
      <c r="B1940" s="4"/>
      <c r="F1940" s="6"/>
      <c r="I1940" s="7" t="str">
        <f>IFERROR(VLOOKUP(C1939,DATA!A:I,7,0),"")</f>
        <v/>
      </c>
    </row>
    <row r="1941" spans="1:9">
      <c r="A1941">
        <v>1939</v>
      </c>
      <c r="B1941" s="4"/>
      <c r="F1941" s="6"/>
      <c r="I1941" s="7" t="str">
        <f>IFERROR(VLOOKUP(C1940,DATA!A:I,7,0),"")</f>
        <v/>
      </c>
    </row>
    <row r="1942" spans="1:9">
      <c r="A1942">
        <v>1940</v>
      </c>
      <c r="B1942" s="4"/>
      <c r="F1942" s="6"/>
      <c r="I1942" s="7" t="str">
        <f>IFERROR(VLOOKUP(C1941,DATA!A:I,7,0),"")</f>
        <v/>
      </c>
    </row>
    <row r="1943" spans="1:9">
      <c r="A1943">
        <v>1941</v>
      </c>
      <c r="B1943" s="4"/>
      <c r="F1943" s="6"/>
      <c r="I1943" s="7" t="str">
        <f>IFERROR(VLOOKUP(C1942,DATA!A:I,7,0),"")</f>
        <v/>
      </c>
    </row>
    <row r="1944" spans="1:9">
      <c r="A1944">
        <v>1942</v>
      </c>
      <c r="B1944" s="4"/>
      <c r="F1944" s="6"/>
      <c r="I1944" s="7" t="str">
        <f>IFERROR(VLOOKUP(C1943,DATA!A:I,7,0),"")</f>
        <v/>
      </c>
    </row>
    <row r="1945" spans="1:9">
      <c r="A1945">
        <v>1943</v>
      </c>
      <c r="B1945" s="4"/>
      <c r="F1945" s="6"/>
      <c r="I1945" s="7" t="str">
        <f>IFERROR(VLOOKUP(C1944,DATA!A:I,7,0),"")</f>
        <v/>
      </c>
    </row>
    <row r="1946" spans="1:9">
      <c r="A1946">
        <v>1944</v>
      </c>
      <c r="B1946" s="4"/>
      <c r="F1946" s="6"/>
      <c r="I1946" s="7" t="str">
        <f>IFERROR(VLOOKUP(C1945,DATA!A:I,7,0),"")</f>
        <v/>
      </c>
    </row>
    <row r="1947" spans="1:9">
      <c r="A1947">
        <v>1945</v>
      </c>
      <c r="B1947" s="4"/>
      <c r="F1947" s="6"/>
      <c r="I1947" s="7" t="str">
        <f>IFERROR(VLOOKUP(C1946,DATA!A:I,7,0),"")</f>
        <v/>
      </c>
    </row>
    <row r="1948" spans="1:9">
      <c r="A1948">
        <v>1946</v>
      </c>
      <c r="B1948" s="4"/>
      <c r="F1948" s="6"/>
      <c r="I1948" s="7" t="str">
        <f>IFERROR(VLOOKUP(C1947,DATA!A:I,7,0),"")</f>
        <v/>
      </c>
    </row>
    <row r="1949" spans="1:9">
      <c r="A1949">
        <v>1947</v>
      </c>
      <c r="B1949" s="4"/>
      <c r="F1949" s="6"/>
      <c r="I1949" s="7" t="str">
        <f>IFERROR(VLOOKUP(C1948,DATA!A:I,7,0),"")</f>
        <v/>
      </c>
    </row>
    <row r="1950" spans="1:9">
      <c r="A1950">
        <v>1948</v>
      </c>
      <c r="B1950" s="4"/>
      <c r="F1950" s="6"/>
      <c r="I1950" s="7" t="str">
        <f>IFERROR(VLOOKUP(C1949,DATA!A:I,7,0),"")</f>
        <v/>
      </c>
    </row>
    <row r="1951" spans="1:9">
      <c r="A1951">
        <v>1949</v>
      </c>
      <c r="B1951" s="4"/>
      <c r="F1951" s="6"/>
      <c r="I1951" s="7" t="str">
        <f>IFERROR(VLOOKUP(C1950,DATA!A:I,7,0),"")</f>
        <v/>
      </c>
    </row>
    <row r="1952" spans="1:9">
      <c r="A1952">
        <v>1950</v>
      </c>
      <c r="B1952" s="4"/>
      <c r="F1952" s="6"/>
      <c r="I1952" s="7" t="str">
        <f>IFERROR(VLOOKUP(C1951,DATA!A:I,7,0),"")</f>
        <v/>
      </c>
    </row>
    <row r="1953" spans="1:9">
      <c r="A1953">
        <v>1951</v>
      </c>
      <c r="B1953" s="4"/>
      <c r="F1953" s="6"/>
      <c r="I1953" s="7" t="str">
        <f>IFERROR(VLOOKUP(C1952,DATA!A:I,7,0),"")</f>
        <v/>
      </c>
    </row>
    <row r="1954" spans="1:9">
      <c r="A1954">
        <v>1952</v>
      </c>
      <c r="B1954" s="4"/>
      <c r="F1954" s="6"/>
      <c r="I1954" s="7" t="str">
        <f>IFERROR(VLOOKUP(C1953,DATA!A:I,7,0),"")</f>
        <v/>
      </c>
    </row>
    <row r="1955" spans="1:9">
      <c r="A1955">
        <v>1953</v>
      </c>
      <c r="B1955" s="4"/>
      <c r="F1955" s="6"/>
      <c r="I1955" s="7" t="str">
        <f>IFERROR(VLOOKUP(C1954,DATA!A:I,7,0),"")</f>
        <v/>
      </c>
    </row>
    <row r="1956" spans="1:9">
      <c r="A1956">
        <v>1954</v>
      </c>
      <c r="B1956" s="4"/>
      <c r="F1956" s="6"/>
      <c r="I1956" s="7" t="str">
        <f>IFERROR(VLOOKUP(C1955,DATA!A:I,7,0),"")</f>
        <v/>
      </c>
    </row>
    <row r="1957" spans="1:9">
      <c r="A1957">
        <v>1955</v>
      </c>
      <c r="B1957" s="4"/>
      <c r="F1957" s="6"/>
      <c r="I1957" s="7" t="str">
        <f>IFERROR(VLOOKUP(C1956,DATA!A:I,7,0),"")</f>
        <v/>
      </c>
    </row>
    <row r="1958" spans="1:9">
      <c r="A1958">
        <v>1956</v>
      </c>
      <c r="B1958" s="4"/>
      <c r="F1958" s="6"/>
      <c r="I1958" s="7" t="str">
        <f>IFERROR(VLOOKUP(C1957,DATA!A:I,7,0),"")</f>
        <v/>
      </c>
    </row>
    <row r="1959" spans="1:9">
      <c r="A1959">
        <v>1957</v>
      </c>
      <c r="B1959" s="4"/>
      <c r="F1959" s="6"/>
      <c r="I1959" s="7" t="str">
        <f>IFERROR(VLOOKUP(C1958,DATA!A:I,7,0),"")</f>
        <v/>
      </c>
    </row>
    <row r="1960" spans="1:9">
      <c r="A1960">
        <v>1958</v>
      </c>
      <c r="B1960" s="4"/>
      <c r="F1960" s="6"/>
      <c r="I1960" s="7" t="str">
        <f>IFERROR(VLOOKUP(C1959,DATA!A:I,7,0),"")</f>
        <v/>
      </c>
    </row>
    <row r="1961" spans="1:9">
      <c r="A1961">
        <v>1959</v>
      </c>
      <c r="B1961" s="4"/>
      <c r="F1961" s="6"/>
      <c r="I1961" s="7" t="str">
        <f>IFERROR(VLOOKUP(C1960,DATA!A:I,7,0),"")</f>
        <v/>
      </c>
    </row>
    <row r="1962" spans="1:9">
      <c r="A1962">
        <v>1960</v>
      </c>
      <c r="B1962" s="4"/>
      <c r="F1962" s="6"/>
      <c r="I1962" s="7" t="str">
        <f>IFERROR(VLOOKUP(C1961,DATA!A:I,7,0),"")</f>
        <v/>
      </c>
    </row>
    <row r="1963" spans="1:9">
      <c r="A1963">
        <v>1961</v>
      </c>
      <c r="B1963" s="4"/>
      <c r="F1963" s="6"/>
      <c r="I1963" s="7" t="str">
        <f>IFERROR(VLOOKUP(C1962,DATA!A:I,7,0),"")</f>
        <v/>
      </c>
    </row>
    <row r="1964" spans="1:9">
      <c r="A1964">
        <v>1962</v>
      </c>
      <c r="B1964" s="4"/>
      <c r="F1964" s="6"/>
      <c r="I1964" s="7" t="str">
        <f>IFERROR(VLOOKUP(C1963,DATA!A:I,7,0),"")</f>
        <v/>
      </c>
    </row>
    <row r="1965" spans="1:9">
      <c r="A1965">
        <v>1963</v>
      </c>
      <c r="B1965" s="4"/>
      <c r="F1965" s="6"/>
      <c r="I1965" s="7" t="str">
        <f>IFERROR(VLOOKUP(C1964,DATA!A:I,7,0),"")</f>
        <v/>
      </c>
    </row>
    <row r="1966" spans="1:9">
      <c r="A1966">
        <v>1964</v>
      </c>
      <c r="B1966" s="4"/>
      <c r="F1966" s="6"/>
      <c r="I1966" s="7" t="str">
        <f>IFERROR(VLOOKUP(C1965,DATA!A:I,7,0),"")</f>
        <v/>
      </c>
    </row>
    <row r="1967" spans="1:9">
      <c r="A1967">
        <v>1965</v>
      </c>
      <c r="B1967" s="4"/>
      <c r="F1967" s="6"/>
      <c r="I1967" s="7" t="str">
        <f>IFERROR(VLOOKUP(C1966,DATA!A:I,7,0),"")</f>
        <v/>
      </c>
    </row>
    <row r="1968" spans="1:9">
      <c r="A1968">
        <v>1966</v>
      </c>
      <c r="B1968" s="4"/>
      <c r="F1968" s="6"/>
      <c r="I1968" s="7" t="str">
        <f>IFERROR(VLOOKUP(C1967,DATA!A:I,7,0),"")</f>
        <v/>
      </c>
    </row>
    <row r="1969" spans="1:9">
      <c r="A1969">
        <v>1967</v>
      </c>
      <c r="B1969" s="4"/>
      <c r="F1969" s="6"/>
      <c r="I1969" s="7" t="str">
        <f>IFERROR(VLOOKUP(C1968,DATA!A:I,7,0),"")</f>
        <v/>
      </c>
    </row>
    <row r="1970" spans="1:9">
      <c r="A1970">
        <v>1968</v>
      </c>
      <c r="B1970" s="4"/>
      <c r="F1970" s="6"/>
      <c r="I1970" s="7" t="str">
        <f>IFERROR(VLOOKUP(C1969,DATA!A:I,7,0),"")</f>
        <v/>
      </c>
    </row>
    <row r="1971" spans="1:9">
      <c r="A1971">
        <v>1969</v>
      </c>
      <c r="B1971" s="4"/>
      <c r="F1971" s="6"/>
      <c r="I1971" s="7" t="str">
        <f>IFERROR(VLOOKUP(C1970,DATA!A:I,7,0),"")</f>
        <v/>
      </c>
    </row>
    <row r="1972" spans="1:9">
      <c r="A1972">
        <v>1970</v>
      </c>
      <c r="B1972" s="4"/>
      <c r="F1972" s="6"/>
      <c r="I1972" s="7" t="str">
        <f>IFERROR(VLOOKUP(C1971,DATA!A:I,7,0),"")</f>
        <v/>
      </c>
    </row>
    <row r="1973" spans="1:9">
      <c r="A1973">
        <v>1971</v>
      </c>
      <c r="B1973" s="4"/>
      <c r="F1973" s="6"/>
      <c r="I1973" s="7" t="str">
        <f>IFERROR(VLOOKUP(C1972,DATA!A:I,7,0),"")</f>
        <v/>
      </c>
    </row>
    <row r="1974" spans="1:9">
      <c r="A1974">
        <v>1972</v>
      </c>
      <c r="B1974" s="4"/>
      <c r="F1974" s="6"/>
      <c r="I1974" s="7" t="str">
        <f>IFERROR(VLOOKUP(C1973,DATA!A:I,7,0),"")</f>
        <v/>
      </c>
    </row>
    <row r="1975" spans="1:9">
      <c r="A1975">
        <v>1973</v>
      </c>
      <c r="B1975" s="4"/>
      <c r="F1975" s="6"/>
      <c r="I1975" s="7" t="str">
        <f>IFERROR(VLOOKUP(C1974,DATA!A:I,7,0),"")</f>
        <v/>
      </c>
    </row>
    <row r="1976" spans="1:9">
      <c r="A1976">
        <v>1974</v>
      </c>
      <c r="B1976" s="4"/>
      <c r="F1976" s="6"/>
      <c r="I1976" s="7" t="str">
        <f>IFERROR(VLOOKUP(C1975,DATA!A:I,7,0),"")</f>
        <v/>
      </c>
    </row>
    <row r="1977" spans="1:9">
      <c r="A1977">
        <v>1975</v>
      </c>
      <c r="B1977" s="4"/>
      <c r="F1977" s="6"/>
      <c r="I1977" s="7" t="str">
        <f>IFERROR(VLOOKUP(C1976,DATA!A:I,7,0),"")</f>
        <v/>
      </c>
    </row>
    <row r="1978" spans="1:9">
      <c r="A1978">
        <v>1976</v>
      </c>
      <c r="B1978" s="4"/>
      <c r="F1978" s="6"/>
      <c r="I1978" s="7" t="str">
        <f>IFERROR(VLOOKUP(C1977,DATA!A:I,7,0),"")</f>
        <v/>
      </c>
    </row>
    <row r="1979" spans="1:9">
      <c r="A1979">
        <v>1977</v>
      </c>
      <c r="B1979" s="4"/>
      <c r="F1979" s="6"/>
      <c r="I1979" s="7" t="str">
        <f>IFERROR(VLOOKUP(C1978,DATA!A:I,7,0),"")</f>
        <v/>
      </c>
    </row>
    <row r="1980" spans="1:9">
      <c r="A1980">
        <v>1978</v>
      </c>
      <c r="B1980" s="4"/>
      <c r="F1980" s="6"/>
      <c r="I1980" s="7" t="str">
        <f>IFERROR(VLOOKUP(C1979,DATA!A:I,7,0),"")</f>
        <v/>
      </c>
    </row>
    <row r="1981" spans="1:9">
      <c r="A1981">
        <v>1979</v>
      </c>
      <c r="B1981" s="4"/>
      <c r="F1981" s="6"/>
      <c r="I1981" s="7" t="str">
        <f>IFERROR(VLOOKUP(C1980,DATA!A:I,7,0),"")</f>
        <v/>
      </c>
    </row>
    <row r="1982" spans="1:9">
      <c r="A1982">
        <v>1980</v>
      </c>
      <c r="B1982" s="4"/>
      <c r="F1982" s="6"/>
      <c r="I1982" s="7" t="str">
        <f>IFERROR(VLOOKUP(C1981,DATA!A:I,7,0),"")</f>
        <v/>
      </c>
    </row>
    <row r="1983" spans="1:9">
      <c r="A1983">
        <v>1981</v>
      </c>
      <c r="B1983" s="4"/>
      <c r="F1983" s="6"/>
      <c r="I1983" s="7" t="str">
        <f>IFERROR(VLOOKUP(C1982,DATA!A:I,7,0),"")</f>
        <v/>
      </c>
    </row>
    <row r="1984" spans="1:9">
      <c r="A1984">
        <v>1982</v>
      </c>
      <c r="B1984" s="4"/>
      <c r="F1984" s="6"/>
      <c r="I1984" s="7" t="str">
        <f>IFERROR(VLOOKUP(C1983,DATA!A:I,7,0),"")</f>
        <v/>
      </c>
    </row>
    <row r="1985" spans="1:9">
      <c r="A1985">
        <v>1983</v>
      </c>
      <c r="B1985" s="4"/>
      <c r="F1985" s="6"/>
      <c r="I1985" s="7" t="str">
        <f>IFERROR(VLOOKUP(C1984,DATA!A:I,7,0),"")</f>
        <v/>
      </c>
    </row>
    <row r="1986" spans="1:9">
      <c r="A1986">
        <v>1984</v>
      </c>
      <c r="B1986" s="4"/>
      <c r="F1986" s="6"/>
      <c r="I1986" s="7" t="str">
        <f>IFERROR(VLOOKUP(C1985,DATA!A:I,7,0),"")</f>
        <v/>
      </c>
    </row>
    <row r="1987" spans="1:9">
      <c r="A1987">
        <v>1985</v>
      </c>
      <c r="B1987" s="4"/>
      <c r="F1987" s="6"/>
      <c r="I1987" s="7" t="str">
        <f>IFERROR(VLOOKUP(C1986,DATA!A:I,7,0),"")</f>
        <v/>
      </c>
    </row>
    <row r="1988" spans="1:9">
      <c r="A1988">
        <v>1986</v>
      </c>
      <c r="B1988" s="4"/>
      <c r="F1988" s="6"/>
      <c r="I1988" s="7" t="str">
        <f>IFERROR(VLOOKUP(C1987,DATA!A:I,7,0),"")</f>
        <v/>
      </c>
    </row>
    <row r="1989" spans="1:9">
      <c r="A1989">
        <v>1987</v>
      </c>
      <c r="B1989" s="4"/>
      <c r="F1989" s="6"/>
      <c r="I1989" s="7" t="str">
        <f>IFERROR(VLOOKUP(C1988,DATA!A:I,7,0),"")</f>
        <v/>
      </c>
    </row>
    <row r="1990" spans="1:9">
      <c r="A1990">
        <v>1988</v>
      </c>
      <c r="B1990" s="4"/>
      <c r="F1990" s="6"/>
      <c r="I1990" s="7" t="str">
        <f>IFERROR(VLOOKUP(C1989,DATA!A:I,7,0),"")</f>
        <v/>
      </c>
    </row>
    <row r="1991" spans="1:9">
      <c r="A1991">
        <v>1989</v>
      </c>
      <c r="B1991" s="4"/>
      <c r="F1991" s="6"/>
      <c r="I1991" s="7" t="str">
        <f>IFERROR(VLOOKUP(C1990,DATA!A:I,7,0),"")</f>
        <v/>
      </c>
    </row>
    <row r="1992" spans="1:9">
      <c r="A1992">
        <v>1990</v>
      </c>
      <c r="B1992" s="4"/>
      <c r="F1992" s="6"/>
      <c r="I1992" s="7" t="str">
        <f>IFERROR(VLOOKUP(C1991,DATA!A:I,7,0),"")</f>
        <v/>
      </c>
    </row>
    <row r="1993" spans="1:9">
      <c r="A1993">
        <v>1991</v>
      </c>
      <c r="B1993" s="4"/>
      <c r="F1993" s="6"/>
      <c r="I1993" s="7" t="str">
        <f>IFERROR(VLOOKUP(C1992,DATA!A:I,7,0),"")</f>
        <v/>
      </c>
    </row>
    <row r="1994" spans="1:9">
      <c r="A1994">
        <v>1992</v>
      </c>
      <c r="B1994" s="4"/>
      <c r="F1994" s="6"/>
      <c r="I1994" s="7" t="str">
        <f>IFERROR(VLOOKUP(C1993,DATA!A:I,7,0),"")</f>
        <v/>
      </c>
    </row>
    <row r="1995" spans="1:9">
      <c r="A1995">
        <v>1993</v>
      </c>
      <c r="B1995" s="4"/>
      <c r="F1995" s="6"/>
      <c r="I1995" s="7" t="str">
        <f>IFERROR(VLOOKUP(C1994,DATA!A:I,7,0),"")</f>
        <v/>
      </c>
    </row>
    <row r="1996" spans="1:9">
      <c r="A1996">
        <v>1994</v>
      </c>
      <c r="B1996" s="4"/>
      <c r="F1996" s="6"/>
      <c r="I1996" s="7" t="str">
        <f>IFERROR(VLOOKUP(C1995,DATA!A:I,7,0),"")</f>
        <v/>
      </c>
    </row>
    <row r="1997" spans="1:9">
      <c r="A1997">
        <v>1995</v>
      </c>
      <c r="B1997" s="4"/>
      <c r="F1997" s="6"/>
      <c r="I1997" s="7" t="str">
        <f>IFERROR(VLOOKUP(C1996,DATA!A:I,7,0),"")</f>
        <v/>
      </c>
    </row>
    <row r="1998" spans="1:9">
      <c r="A1998">
        <v>1996</v>
      </c>
      <c r="B1998" s="4"/>
      <c r="F1998" s="6"/>
      <c r="I1998" s="7" t="str">
        <f>IFERROR(VLOOKUP(C1997,DATA!A:I,7,0),"")</f>
        <v/>
      </c>
    </row>
    <row r="1999" spans="1:9">
      <c r="A1999">
        <v>1997</v>
      </c>
      <c r="B1999" s="4"/>
      <c r="F1999" s="6"/>
      <c r="I1999" s="7" t="str">
        <f>IFERROR(VLOOKUP(C1998,DATA!A:I,7,0),"")</f>
        <v/>
      </c>
    </row>
    <row r="2000" spans="1:9">
      <c r="A2000">
        <v>1998</v>
      </c>
      <c r="B2000" s="4"/>
      <c r="F2000" s="6"/>
      <c r="I2000" s="7" t="str">
        <f>IFERROR(VLOOKUP(C1999,DATA!A:I,7,0),"")</f>
        <v/>
      </c>
    </row>
    <row r="2001" spans="1:9">
      <c r="A2001">
        <v>1999</v>
      </c>
      <c r="B2001" s="4"/>
      <c r="F2001" s="6"/>
      <c r="I2001" s="7" t="str">
        <f>IFERROR(VLOOKUP(C2000,DATA!A:I,7,0),"")</f>
        <v/>
      </c>
    </row>
    <row r="2002" spans="1:9">
      <c r="A2002">
        <v>2000</v>
      </c>
      <c r="B2002" s="4"/>
      <c r="F2002" s="6"/>
      <c r="I2002" s="7" t="str">
        <f>IFERROR(VLOOKUP(C2001,DATA!A:I,7,0),"")</f>
        <v/>
      </c>
    </row>
    <row r="2003" spans="1:9">
      <c r="A2003">
        <v>2001</v>
      </c>
      <c r="B2003" s="4"/>
      <c r="F2003" s="6"/>
      <c r="I2003" s="7" t="str">
        <f>IFERROR(VLOOKUP(C2002,DATA!A:I,7,0),"")</f>
        <v/>
      </c>
    </row>
    <row r="2004" spans="1:9">
      <c r="A2004">
        <v>2002</v>
      </c>
      <c r="B2004" s="4"/>
      <c r="F2004" s="6"/>
      <c r="I2004" s="7" t="str">
        <f>IFERROR(VLOOKUP(C2003,DATA!A:I,7,0),"")</f>
        <v/>
      </c>
    </row>
    <row r="2005" spans="1:9">
      <c r="A2005">
        <v>2003</v>
      </c>
      <c r="B2005" s="4"/>
      <c r="F2005" s="6"/>
      <c r="I2005" s="7" t="str">
        <f>IFERROR(VLOOKUP(C2004,DATA!A:I,7,0),"")</f>
        <v/>
      </c>
    </row>
    <row r="2006" spans="1:9">
      <c r="A2006">
        <v>2004</v>
      </c>
      <c r="B2006" s="4"/>
      <c r="F2006" s="6"/>
      <c r="I2006" s="7" t="str">
        <f>IFERROR(VLOOKUP(C2005,DATA!A:I,7,0),"")</f>
        <v/>
      </c>
    </row>
    <row r="2007" spans="1:9">
      <c r="A2007">
        <v>2005</v>
      </c>
      <c r="B2007" s="4"/>
      <c r="F2007" s="6"/>
      <c r="I2007" s="7" t="str">
        <f>IFERROR(VLOOKUP(C2006,DATA!A:I,7,0),"")</f>
        <v/>
      </c>
    </row>
    <row r="2008" spans="1:9">
      <c r="A2008">
        <v>2006</v>
      </c>
      <c r="B2008" s="4"/>
      <c r="F2008" s="6"/>
      <c r="I2008" s="7" t="str">
        <f>IFERROR(VLOOKUP(C2007,DATA!A:I,7,0),"")</f>
        <v/>
      </c>
    </row>
    <row r="2009" spans="1:9">
      <c r="A2009">
        <v>2007</v>
      </c>
      <c r="B2009" s="4"/>
      <c r="F2009" s="6"/>
      <c r="I2009" s="7" t="str">
        <f>IFERROR(VLOOKUP(C2008,DATA!A:I,7,0),"")</f>
        <v/>
      </c>
    </row>
    <row r="2010" spans="1:9">
      <c r="A2010">
        <v>2008</v>
      </c>
      <c r="B2010" s="4"/>
      <c r="F2010" s="6"/>
      <c r="I2010" s="7" t="str">
        <f>IFERROR(VLOOKUP(C2009,DATA!A:I,7,0),"")</f>
        <v/>
      </c>
    </row>
    <row r="2011" spans="1:9">
      <c r="A2011">
        <v>2009</v>
      </c>
      <c r="B2011" s="4"/>
      <c r="F2011" s="6"/>
      <c r="I2011" s="7" t="str">
        <f>IFERROR(VLOOKUP(C2010,DATA!A:I,7,0),"")</f>
        <v/>
      </c>
    </row>
    <row r="2012" spans="1:9">
      <c r="A2012">
        <v>2010</v>
      </c>
      <c r="B2012" s="4"/>
      <c r="F2012" s="6"/>
      <c r="I2012" s="7" t="str">
        <f>IFERROR(VLOOKUP(C2011,DATA!A:I,7,0),"")</f>
        <v/>
      </c>
    </row>
    <row r="2013" spans="1:9">
      <c r="A2013">
        <v>2011</v>
      </c>
      <c r="B2013" s="4"/>
      <c r="F2013" s="6"/>
      <c r="I2013" s="7" t="str">
        <f>IFERROR(VLOOKUP(C2012,DATA!A:I,7,0),"")</f>
        <v/>
      </c>
    </row>
    <row r="2014" spans="1:9">
      <c r="A2014">
        <v>2012</v>
      </c>
      <c r="B2014" s="4"/>
      <c r="F2014" s="6"/>
      <c r="I2014" s="7" t="str">
        <f>IFERROR(VLOOKUP(C2013,DATA!A:I,7,0),"")</f>
        <v/>
      </c>
    </row>
    <row r="2015" spans="1:9">
      <c r="A2015">
        <v>2013</v>
      </c>
      <c r="B2015" s="4"/>
      <c r="F2015" s="6"/>
      <c r="I2015" s="7" t="str">
        <f>IFERROR(VLOOKUP(C2014,DATA!A:I,7,0),"")</f>
        <v/>
      </c>
    </row>
    <row r="2016" spans="1:9">
      <c r="A2016">
        <v>2014</v>
      </c>
      <c r="B2016" s="4"/>
      <c r="F2016" s="6"/>
      <c r="I2016" s="7" t="str">
        <f>IFERROR(VLOOKUP(C2015,DATA!A:I,7,0),"")</f>
        <v/>
      </c>
    </row>
    <row r="2017" spans="1:9">
      <c r="A2017">
        <v>2015</v>
      </c>
      <c r="B2017" s="4"/>
      <c r="F2017" s="6"/>
      <c r="I2017" s="7" t="str">
        <f>IFERROR(VLOOKUP(C2016,DATA!A:I,7,0),"")</f>
        <v/>
      </c>
    </row>
    <row r="2018" spans="1:9">
      <c r="A2018">
        <v>2016</v>
      </c>
      <c r="B2018" s="4"/>
      <c r="F2018" s="6"/>
      <c r="I2018" s="7" t="str">
        <f>IFERROR(VLOOKUP(C2017,DATA!A:I,7,0),"")</f>
        <v/>
      </c>
    </row>
    <row r="2019" spans="1:9">
      <c r="A2019">
        <v>2017</v>
      </c>
      <c r="B2019" s="4"/>
      <c r="F2019" s="6"/>
      <c r="I2019" s="7" t="str">
        <f>IFERROR(VLOOKUP(C2018,DATA!A:I,7,0),"")</f>
        <v/>
      </c>
    </row>
    <row r="2020" spans="1:9">
      <c r="A2020">
        <v>2018</v>
      </c>
      <c r="B2020" s="4"/>
      <c r="F2020" s="6"/>
      <c r="I2020" s="7" t="str">
        <f>IFERROR(VLOOKUP(C2019,DATA!A:I,7,0),"")</f>
        <v/>
      </c>
    </row>
    <row r="2021" spans="1:9">
      <c r="A2021">
        <v>2019</v>
      </c>
      <c r="B2021" s="4"/>
      <c r="F2021" s="6"/>
      <c r="I2021" s="7" t="str">
        <f>IFERROR(VLOOKUP(C2020,DATA!A:I,7,0),"")</f>
        <v/>
      </c>
    </row>
    <row r="2022" spans="1:9">
      <c r="A2022">
        <v>2020</v>
      </c>
      <c r="B2022" s="4"/>
      <c r="F2022" s="6"/>
      <c r="I2022" s="7" t="str">
        <f>IFERROR(VLOOKUP(C2021,DATA!A:I,7,0),"")</f>
        <v/>
      </c>
    </row>
    <row r="2023" spans="1:9">
      <c r="A2023">
        <v>2021</v>
      </c>
      <c r="B2023" s="4"/>
      <c r="F2023" s="6"/>
      <c r="I2023" s="7" t="str">
        <f>IFERROR(VLOOKUP(C2022,DATA!A:I,7,0),"")</f>
        <v/>
      </c>
    </row>
    <row r="2024" spans="1:9">
      <c r="A2024">
        <v>2022</v>
      </c>
      <c r="B2024" s="4"/>
      <c r="F2024" s="6"/>
      <c r="I2024" s="7" t="str">
        <f>IFERROR(VLOOKUP(C2023,DATA!A:I,7,0),"")</f>
        <v/>
      </c>
    </row>
    <row r="2025" spans="1:9">
      <c r="A2025">
        <v>2023</v>
      </c>
      <c r="B2025" s="4"/>
      <c r="F2025" s="6"/>
      <c r="I2025" s="7" t="str">
        <f>IFERROR(VLOOKUP(C2024,DATA!A:I,7,0),"")</f>
        <v/>
      </c>
    </row>
    <row r="2026" spans="1:9">
      <c r="A2026">
        <v>2024</v>
      </c>
      <c r="B2026" s="4"/>
      <c r="F2026" s="6"/>
      <c r="I2026" s="7" t="str">
        <f>IFERROR(VLOOKUP(C2025,DATA!A:I,7,0),"")</f>
        <v/>
      </c>
    </row>
    <row r="2027" spans="1:9">
      <c r="A2027">
        <v>2025</v>
      </c>
      <c r="B2027" s="4"/>
      <c r="F2027" s="6"/>
      <c r="I2027" s="7" t="str">
        <f>IFERROR(VLOOKUP(C2026,DATA!A:I,7,0),"")</f>
        <v/>
      </c>
    </row>
    <row r="2028" spans="1:9">
      <c r="A2028">
        <v>2026</v>
      </c>
      <c r="B2028" s="4"/>
      <c r="F2028" s="6"/>
      <c r="I2028" s="7" t="str">
        <f>IFERROR(VLOOKUP(C2027,DATA!A:I,7,0),"")</f>
        <v/>
      </c>
    </row>
    <row r="2029" spans="1:9">
      <c r="A2029">
        <v>2027</v>
      </c>
      <c r="B2029" s="4"/>
      <c r="F2029" s="6"/>
      <c r="I2029" s="7" t="str">
        <f>IFERROR(VLOOKUP(C2028,DATA!A:I,7,0),"")</f>
        <v/>
      </c>
    </row>
    <row r="2030" spans="1:9">
      <c r="A2030">
        <v>2028</v>
      </c>
      <c r="B2030" s="4"/>
      <c r="F2030" s="6"/>
      <c r="I2030" s="7" t="str">
        <f>IFERROR(VLOOKUP(C2029,DATA!A:I,7,0),"")</f>
        <v/>
      </c>
    </row>
    <row r="2031" spans="1:9">
      <c r="A2031">
        <v>2029</v>
      </c>
      <c r="B2031" s="4"/>
      <c r="F2031" s="6"/>
      <c r="I2031" s="7" t="str">
        <f>IFERROR(VLOOKUP(C2030,DATA!A:I,7,0),"")</f>
        <v/>
      </c>
    </row>
    <row r="2032" spans="1:9">
      <c r="A2032">
        <v>2030</v>
      </c>
      <c r="B2032" s="4"/>
      <c r="F2032" s="6"/>
      <c r="I2032" s="7" t="str">
        <f>IFERROR(VLOOKUP(C2031,DATA!A:I,7,0),"")</f>
        <v/>
      </c>
    </row>
    <row r="2033" spans="1:9">
      <c r="A2033">
        <v>2031</v>
      </c>
      <c r="B2033" s="4"/>
      <c r="F2033" s="6"/>
      <c r="I2033" s="7" t="str">
        <f>IFERROR(VLOOKUP(C2032,DATA!A:I,7,0),"")</f>
        <v/>
      </c>
    </row>
    <row r="2034" spans="1:9">
      <c r="A2034">
        <v>2032</v>
      </c>
      <c r="B2034" s="4"/>
      <c r="F2034" s="6"/>
      <c r="I2034" s="7" t="str">
        <f>IFERROR(VLOOKUP(C2033,DATA!A:I,7,0),"")</f>
        <v/>
      </c>
    </row>
    <row r="2035" spans="1:9">
      <c r="A2035">
        <v>2033</v>
      </c>
      <c r="B2035" s="4"/>
      <c r="F2035" s="6"/>
      <c r="I2035" s="7" t="str">
        <f>IFERROR(VLOOKUP(C2034,DATA!A:I,7,0),"")</f>
        <v/>
      </c>
    </row>
    <row r="2036" spans="1:9">
      <c r="A2036">
        <v>2034</v>
      </c>
      <c r="B2036" s="4"/>
      <c r="F2036" s="6"/>
      <c r="I2036" s="7" t="str">
        <f>IFERROR(VLOOKUP(C2035,DATA!A:I,7,0),"")</f>
        <v/>
      </c>
    </row>
    <row r="2037" spans="1:9">
      <c r="A2037">
        <v>2035</v>
      </c>
      <c r="B2037" s="4"/>
      <c r="F2037" s="6"/>
      <c r="I2037" s="7" t="str">
        <f>IFERROR(VLOOKUP(C2036,DATA!A:I,7,0),"")</f>
        <v/>
      </c>
    </row>
    <row r="2038" spans="1:9">
      <c r="A2038">
        <v>2036</v>
      </c>
      <c r="B2038" s="4"/>
      <c r="F2038" s="6"/>
      <c r="I2038" s="7" t="str">
        <f>IFERROR(VLOOKUP(C2037,DATA!A:I,7,0),"")</f>
        <v/>
      </c>
    </row>
    <row r="2039" spans="1:9">
      <c r="A2039">
        <v>2037</v>
      </c>
      <c r="B2039" s="4"/>
      <c r="F2039" s="6"/>
      <c r="I2039" s="7" t="str">
        <f>IFERROR(VLOOKUP(C2038,DATA!A:I,7,0),"")</f>
        <v/>
      </c>
    </row>
    <row r="2040" spans="1:9">
      <c r="A2040">
        <v>2038</v>
      </c>
      <c r="B2040" s="4"/>
      <c r="F2040" s="6"/>
      <c r="I2040" s="7" t="str">
        <f>IFERROR(VLOOKUP(C2039,DATA!A:I,7,0),"")</f>
        <v/>
      </c>
    </row>
    <row r="2041" spans="1:9">
      <c r="A2041">
        <v>2039</v>
      </c>
      <c r="B2041" s="4"/>
      <c r="F2041" s="6"/>
      <c r="I2041" s="7" t="str">
        <f>IFERROR(VLOOKUP(C2040,DATA!A:I,7,0),"")</f>
        <v/>
      </c>
    </row>
    <row r="2042" spans="1:9">
      <c r="A2042">
        <v>2040</v>
      </c>
      <c r="B2042" s="4"/>
      <c r="F2042" s="6"/>
      <c r="I2042" s="7" t="str">
        <f>IFERROR(VLOOKUP(C2041,DATA!A:I,7,0),"")</f>
        <v/>
      </c>
    </row>
    <row r="2043" spans="1:9">
      <c r="A2043">
        <v>2041</v>
      </c>
      <c r="B2043" s="4"/>
      <c r="F2043" s="6"/>
      <c r="I2043" s="7" t="str">
        <f>IFERROR(VLOOKUP(C2042,DATA!A:I,7,0),"")</f>
        <v/>
      </c>
    </row>
    <row r="2044" spans="1:9">
      <c r="A2044">
        <v>2042</v>
      </c>
      <c r="B2044" s="4"/>
      <c r="F2044" s="6"/>
      <c r="I2044" s="7" t="str">
        <f>IFERROR(VLOOKUP(C2043,DATA!A:I,7,0),"")</f>
        <v/>
      </c>
    </row>
    <row r="2045" spans="1:9">
      <c r="A2045">
        <v>2043</v>
      </c>
      <c r="B2045" s="4"/>
      <c r="F2045" s="6"/>
      <c r="I2045" s="7" t="str">
        <f>IFERROR(VLOOKUP(C2044,DATA!A:I,7,0),"")</f>
        <v/>
      </c>
    </row>
    <row r="2046" spans="1:9">
      <c r="A2046">
        <v>2044</v>
      </c>
      <c r="B2046" s="4"/>
      <c r="F2046" s="6"/>
      <c r="I2046" s="7" t="str">
        <f>IFERROR(VLOOKUP(C2045,DATA!A:I,7,0),"")</f>
        <v/>
      </c>
    </row>
    <row r="2047" spans="1:9">
      <c r="A2047">
        <v>2045</v>
      </c>
      <c r="B2047" s="4"/>
      <c r="F2047" s="6"/>
      <c r="I2047" s="7" t="str">
        <f>IFERROR(VLOOKUP(C2046,DATA!A:I,7,0),"")</f>
        <v/>
      </c>
    </row>
    <row r="2048" spans="1:9">
      <c r="A2048">
        <v>2046</v>
      </c>
      <c r="B2048" s="4"/>
      <c r="F2048" s="6"/>
      <c r="I2048" s="7" t="str">
        <f>IFERROR(VLOOKUP(C2047,DATA!A:I,7,0),"")</f>
        <v/>
      </c>
    </row>
    <row r="2049" spans="1:9">
      <c r="A2049">
        <v>2047</v>
      </c>
      <c r="B2049" s="4"/>
      <c r="F2049" s="6"/>
      <c r="I2049" s="7" t="str">
        <f>IFERROR(VLOOKUP(C2048,DATA!A:I,7,0),"")</f>
        <v/>
      </c>
    </row>
    <row r="2050" spans="1:9">
      <c r="A2050">
        <v>2048</v>
      </c>
      <c r="B2050" s="4"/>
      <c r="F2050" s="6"/>
      <c r="I2050" s="7" t="str">
        <f>IFERROR(VLOOKUP(C2049,DATA!A:I,7,0),"")</f>
        <v/>
      </c>
    </row>
    <row r="2051" spans="1:9">
      <c r="A2051">
        <v>2049</v>
      </c>
      <c r="B2051" s="4"/>
      <c r="F2051" s="6"/>
      <c r="I2051" s="7" t="str">
        <f>IFERROR(VLOOKUP(C2050,DATA!A:I,7,0),"")</f>
        <v/>
      </c>
    </row>
    <row r="2052" spans="1:9">
      <c r="A2052">
        <v>2050</v>
      </c>
      <c r="B2052" s="4"/>
      <c r="F2052" s="6"/>
      <c r="I2052" s="7" t="str">
        <f>IFERROR(VLOOKUP(C2051,DATA!A:I,7,0),"")</f>
        <v/>
      </c>
    </row>
    <row r="2053" spans="1:9">
      <c r="A2053">
        <v>2051</v>
      </c>
      <c r="B2053" s="4"/>
      <c r="F2053" s="6"/>
      <c r="I2053" s="7" t="str">
        <f>IFERROR(VLOOKUP(C2052,DATA!A:I,7,0),"")</f>
        <v/>
      </c>
    </row>
    <row r="2054" spans="1:9">
      <c r="A2054">
        <v>2052</v>
      </c>
      <c r="B2054" s="4"/>
      <c r="F2054" s="6"/>
      <c r="I2054" s="7" t="str">
        <f>IFERROR(VLOOKUP(C2053,DATA!A:I,7,0),"")</f>
        <v/>
      </c>
    </row>
    <row r="2055" spans="1:9">
      <c r="A2055">
        <v>2053</v>
      </c>
      <c r="B2055" s="4"/>
      <c r="F2055" s="6"/>
      <c r="I2055" s="7" t="str">
        <f>IFERROR(VLOOKUP(C2054,DATA!A:I,7,0),"")</f>
        <v/>
      </c>
    </row>
    <row r="2056" spans="1:9">
      <c r="A2056">
        <v>2054</v>
      </c>
      <c r="B2056" s="4"/>
      <c r="F2056" s="6"/>
      <c r="I2056" s="7" t="str">
        <f>IFERROR(VLOOKUP(C2055,DATA!A:I,7,0),"")</f>
        <v/>
      </c>
    </row>
    <row r="2057" spans="1:9">
      <c r="A2057">
        <v>2055</v>
      </c>
      <c r="B2057" s="4"/>
      <c r="F2057" s="6"/>
      <c r="I2057" s="7" t="str">
        <f>IFERROR(VLOOKUP(C2056,DATA!A:I,7,0),"")</f>
        <v/>
      </c>
    </row>
    <row r="2058" spans="1:9">
      <c r="A2058">
        <v>2056</v>
      </c>
      <c r="B2058" s="4"/>
      <c r="F2058" s="6"/>
      <c r="I2058" s="7" t="str">
        <f>IFERROR(VLOOKUP(C2057,DATA!A:I,7,0),"")</f>
        <v/>
      </c>
    </row>
    <row r="2059" spans="1:9">
      <c r="A2059">
        <v>2057</v>
      </c>
      <c r="B2059" s="4"/>
      <c r="F2059" s="6"/>
      <c r="I2059" s="7" t="str">
        <f>IFERROR(VLOOKUP(C2058,DATA!A:I,7,0),"")</f>
        <v/>
      </c>
    </row>
    <row r="2060" spans="1:9">
      <c r="A2060">
        <v>2058</v>
      </c>
      <c r="B2060" s="4"/>
      <c r="F2060" s="6"/>
      <c r="I2060" s="7" t="str">
        <f>IFERROR(VLOOKUP(C2059,DATA!A:I,7,0),"")</f>
        <v/>
      </c>
    </row>
    <row r="2061" spans="1:9">
      <c r="A2061">
        <v>2059</v>
      </c>
      <c r="B2061" s="4"/>
      <c r="F2061" s="6"/>
      <c r="I2061" s="7" t="str">
        <f>IFERROR(VLOOKUP(C2060,DATA!A:I,7,0),"")</f>
        <v/>
      </c>
    </row>
    <row r="2062" spans="1:9">
      <c r="A2062">
        <v>2060</v>
      </c>
      <c r="B2062" s="4"/>
      <c r="F2062" s="6"/>
      <c r="I2062" s="7" t="str">
        <f>IFERROR(VLOOKUP(C2061,DATA!A:I,7,0),"")</f>
        <v/>
      </c>
    </row>
    <row r="2063" spans="1:9">
      <c r="A2063">
        <v>2061</v>
      </c>
      <c r="B2063" s="4"/>
      <c r="F2063" s="6"/>
      <c r="I2063" s="7" t="str">
        <f>IFERROR(VLOOKUP(C2062,DATA!A:I,7,0),"")</f>
        <v/>
      </c>
    </row>
    <row r="2064" spans="1:9">
      <c r="A2064">
        <v>2062</v>
      </c>
      <c r="B2064" s="4"/>
      <c r="F2064" s="6"/>
      <c r="I2064" s="7" t="str">
        <f>IFERROR(VLOOKUP(C2063,DATA!A:I,7,0),"")</f>
        <v/>
      </c>
    </row>
    <row r="2065" spans="1:9">
      <c r="A2065">
        <v>2063</v>
      </c>
      <c r="B2065" s="4"/>
      <c r="F2065" s="6"/>
      <c r="I2065" s="7" t="str">
        <f>IFERROR(VLOOKUP(C2064,DATA!A:I,7,0),"")</f>
        <v/>
      </c>
    </row>
    <row r="2066" spans="1:9">
      <c r="A2066">
        <v>2064</v>
      </c>
      <c r="B2066" s="4"/>
      <c r="F2066" s="6"/>
      <c r="I2066" s="7" t="str">
        <f>IFERROR(VLOOKUP(C2065,DATA!A:I,7,0),"")</f>
        <v/>
      </c>
    </row>
    <row r="2067" spans="1:9">
      <c r="A2067">
        <v>2065</v>
      </c>
      <c r="B2067" s="4"/>
      <c r="F2067" s="6"/>
      <c r="I2067" s="7" t="str">
        <f>IFERROR(VLOOKUP(C2066,DATA!A:I,7,0),"")</f>
        <v/>
      </c>
    </row>
    <row r="2068" spans="1:9">
      <c r="A2068">
        <v>2066</v>
      </c>
      <c r="B2068" s="4"/>
      <c r="F2068" s="6"/>
      <c r="I2068" s="7" t="str">
        <f>IFERROR(VLOOKUP(C2067,DATA!A:I,7,0),"")</f>
        <v/>
      </c>
    </row>
    <row r="2069" spans="1:9">
      <c r="A2069">
        <v>2067</v>
      </c>
      <c r="B2069" s="4"/>
      <c r="F2069" s="6"/>
      <c r="I2069" s="7" t="str">
        <f>IFERROR(VLOOKUP(C2068,DATA!A:I,7,0),"")</f>
        <v/>
      </c>
    </row>
    <row r="2070" spans="1:9">
      <c r="A2070">
        <v>2068</v>
      </c>
      <c r="B2070" s="4"/>
      <c r="F2070" s="6"/>
      <c r="I2070" s="7" t="str">
        <f>IFERROR(VLOOKUP(C2069,DATA!A:I,7,0),"")</f>
        <v/>
      </c>
    </row>
    <row r="2071" spans="1:9">
      <c r="A2071">
        <v>2069</v>
      </c>
      <c r="B2071" s="4"/>
      <c r="F2071" s="6"/>
      <c r="I2071" s="7" t="str">
        <f>IFERROR(VLOOKUP(C2070,DATA!A:I,7,0),"")</f>
        <v/>
      </c>
    </row>
    <row r="2072" spans="1:9">
      <c r="A2072">
        <v>2070</v>
      </c>
      <c r="B2072" s="4"/>
      <c r="F2072" s="6"/>
      <c r="I2072" s="7" t="str">
        <f>IFERROR(VLOOKUP(C2071,DATA!A:I,7,0),"")</f>
        <v/>
      </c>
    </row>
    <row r="2073" spans="1:9">
      <c r="A2073">
        <v>2071</v>
      </c>
      <c r="B2073" s="4"/>
      <c r="F2073" s="6"/>
      <c r="I2073" s="7" t="str">
        <f>IFERROR(VLOOKUP(C2072,DATA!A:I,7,0),"")</f>
        <v/>
      </c>
    </row>
    <row r="2074" spans="1:9">
      <c r="A2074">
        <v>2072</v>
      </c>
      <c r="B2074" s="4"/>
      <c r="F2074" s="6"/>
      <c r="I2074" s="7" t="str">
        <f>IFERROR(VLOOKUP(C2073,DATA!A:I,7,0),"")</f>
        <v/>
      </c>
    </row>
    <row r="2075" spans="1:9">
      <c r="A2075">
        <v>2073</v>
      </c>
      <c r="B2075" s="4"/>
      <c r="F2075" s="6"/>
      <c r="I2075" s="7" t="str">
        <f>IFERROR(VLOOKUP(C2074,DATA!A:I,7,0),"")</f>
        <v/>
      </c>
    </row>
    <row r="2076" spans="1:9">
      <c r="A2076">
        <v>2074</v>
      </c>
      <c r="B2076" s="4"/>
      <c r="F2076" s="6"/>
      <c r="I2076" s="7" t="str">
        <f>IFERROR(VLOOKUP(C2075,DATA!A:I,7,0),"")</f>
        <v/>
      </c>
    </row>
    <row r="2077" spans="1:9">
      <c r="A2077">
        <v>2075</v>
      </c>
      <c r="B2077" s="4"/>
      <c r="F2077" s="6"/>
      <c r="I2077" s="7" t="str">
        <f>IFERROR(VLOOKUP(C2076,DATA!A:I,7,0),"")</f>
        <v/>
      </c>
    </row>
    <row r="2078" spans="1:9">
      <c r="A2078">
        <v>2076</v>
      </c>
      <c r="B2078" s="4"/>
      <c r="F2078" s="6"/>
      <c r="I2078" s="7" t="str">
        <f>IFERROR(VLOOKUP(C2077,DATA!A:I,7,0),"")</f>
        <v/>
      </c>
    </row>
    <row r="2079" spans="1:9">
      <c r="A2079">
        <v>2077</v>
      </c>
      <c r="B2079" s="4"/>
      <c r="F2079" s="6"/>
      <c r="I2079" s="7" t="str">
        <f>IFERROR(VLOOKUP(C2078,DATA!A:I,7,0),"")</f>
        <v/>
      </c>
    </row>
    <row r="2080" spans="1:9">
      <c r="A2080">
        <v>2078</v>
      </c>
      <c r="B2080" s="4"/>
      <c r="F2080" s="6"/>
      <c r="I2080" s="7" t="str">
        <f>IFERROR(VLOOKUP(C2079,DATA!A:I,7,0),"")</f>
        <v/>
      </c>
    </row>
    <row r="2081" spans="1:9">
      <c r="A2081">
        <v>2079</v>
      </c>
      <c r="B2081" s="4"/>
      <c r="F2081" s="6"/>
      <c r="I2081" s="7" t="str">
        <f>IFERROR(VLOOKUP(C2080,DATA!A:I,7,0),"")</f>
        <v/>
      </c>
    </row>
    <row r="2082" spans="1:9">
      <c r="A2082">
        <v>2080</v>
      </c>
      <c r="B2082" s="4"/>
      <c r="F2082" s="6"/>
      <c r="I2082" s="7" t="str">
        <f>IFERROR(VLOOKUP(C2081,DATA!A:I,7,0),"")</f>
        <v/>
      </c>
    </row>
    <row r="2083" spans="1:9">
      <c r="A2083">
        <v>2081</v>
      </c>
      <c r="B2083" s="4"/>
      <c r="F2083" s="6"/>
      <c r="I2083" s="7" t="str">
        <f>IFERROR(VLOOKUP(C2082,DATA!A:I,7,0),"")</f>
        <v/>
      </c>
    </row>
    <row r="2084" spans="1:9">
      <c r="A2084">
        <v>2082</v>
      </c>
      <c r="B2084" s="4"/>
      <c r="F2084" s="6"/>
      <c r="I2084" s="7" t="str">
        <f>IFERROR(VLOOKUP(C2083,DATA!A:I,7,0),"")</f>
        <v/>
      </c>
    </row>
    <row r="2085" spans="1:9">
      <c r="A2085">
        <v>2083</v>
      </c>
      <c r="B2085" s="4"/>
      <c r="F2085" s="6"/>
      <c r="I2085" s="7" t="str">
        <f>IFERROR(VLOOKUP(C2084,DATA!A:I,7,0),"")</f>
        <v/>
      </c>
    </row>
    <row r="2086" spans="1:9">
      <c r="A2086">
        <v>2084</v>
      </c>
      <c r="B2086" s="4"/>
      <c r="F2086" s="6"/>
      <c r="I2086" s="7" t="str">
        <f>IFERROR(VLOOKUP(C2085,DATA!A:I,7,0),"")</f>
        <v/>
      </c>
    </row>
    <row r="2087" spans="1:9">
      <c r="A2087">
        <v>2085</v>
      </c>
      <c r="B2087" s="4"/>
      <c r="F2087" s="6"/>
      <c r="I2087" s="7" t="str">
        <f>IFERROR(VLOOKUP(C2086,DATA!A:I,7,0),"")</f>
        <v/>
      </c>
    </row>
    <row r="2088" spans="1:9">
      <c r="A2088">
        <v>2086</v>
      </c>
      <c r="B2088" s="4"/>
      <c r="F2088" s="6"/>
      <c r="I2088" s="7" t="str">
        <f>IFERROR(VLOOKUP(C2087,DATA!A:I,7,0),"")</f>
        <v/>
      </c>
    </row>
    <row r="2089" spans="1:9">
      <c r="A2089">
        <v>2087</v>
      </c>
      <c r="B2089" s="4"/>
      <c r="F2089" s="6"/>
      <c r="I2089" s="7" t="str">
        <f>IFERROR(VLOOKUP(C2088,DATA!A:I,7,0),"")</f>
        <v/>
      </c>
    </row>
    <row r="2090" spans="1:9">
      <c r="A2090">
        <v>2088</v>
      </c>
      <c r="B2090" s="4"/>
      <c r="F2090" s="6"/>
      <c r="I2090" s="7" t="str">
        <f>IFERROR(VLOOKUP(C2089,DATA!A:I,7,0),"")</f>
        <v/>
      </c>
    </row>
    <row r="2091" spans="1:9">
      <c r="A2091">
        <v>2089</v>
      </c>
      <c r="B2091" s="4"/>
      <c r="F2091" s="6"/>
      <c r="I2091" s="7" t="str">
        <f>IFERROR(VLOOKUP(C2090,DATA!A:I,7,0),"")</f>
        <v/>
      </c>
    </row>
    <row r="2092" spans="1:9">
      <c r="A2092">
        <v>2090</v>
      </c>
      <c r="B2092" s="4"/>
      <c r="F2092" s="6"/>
      <c r="I2092" s="7" t="str">
        <f>IFERROR(VLOOKUP(C2091,DATA!A:I,7,0),"")</f>
        <v/>
      </c>
    </row>
    <row r="2093" spans="1:9">
      <c r="A2093">
        <v>2091</v>
      </c>
      <c r="B2093" s="4"/>
      <c r="F2093" s="6"/>
      <c r="I2093" s="7" t="str">
        <f>IFERROR(VLOOKUP(C2092,DATA!A:I,7,0),"")</f>
        <v/>
      </c>
    </row>
    <row r="2094" spans="1:9">
      <c r="A2094">
        <v>2092</v>
      </c>
      <c r="B2094" s="4"/>
      <c r="F2094" s="6"/>
      <c r="I2094" s="7" t="str">
        <f>IFERROR(VLOOKUP(C2093,DATA!A:I,7,0),"")</f>
        <v/>
      </c>
    </row>
    <row r="2095" spans="1:9">
      <c r="A2095">
        <v>2093</v>
      </c>
      <c r="B2095" s="4"/>
      <c r="F2095" s="6"/>
      <c r="I2095" s="7" t="str">
        <f>IFERROR(VLOOKUP(C2094,DATA!A:I,7,0),"")</f>
        <v/>
      </c>
    </row>
    <row r="2096" spans="1:9">
      <c r="A2096">
        <v>2094</v>
      </c>
      <c r="B2096" s="4"/>
      <c r="F2096" s="6"/>
      <c r="I2096" s="7" t="str">
        <f>IFERROR(VLOOKUP(C2095,DATA!A:I,7,0),"")</f>
        <v/>
      </c>
    </row>
    <row r="2097" spans="1:9">
      <c r="A2097">
        <v>2095</v>
      </c>
      <c r="B2097" s="4"/>
      <c r="F2097" s="6"/>
      <c r="I2097" s="7" t="str">
        <f>IFERROR(VLOOKUP(C2096,DATA!A:I,7,0),"")</f>
        <v/>
      </c>
    </row>
    <row r="2098" spans="1:9">
      <c r="A2098">
        <v>2096</v>
      </c>
      <c r="B2098" s="4"/>
      <c r="F2098" s="6"/>
      <c r="I2098" s="7" t="str">
        <f>IFERROR(VLOOKUP(C2097,DATA!A:I,7,0),"")</f>
        <v/>
      </c>
    </row>
    <row r="2099" spans="1:9">
      <c r="A2099">
        <v>2097</v>
      </c>
      <c r="B2099" s="4"/>
      <c r="F2099" s="6"/>
      <c r="I2099" s="7" t="str">
        <f>IFERROR(VLOOKUP(C2098,DATA!A:I,7,0),"")</f>
        <v/>
      </c>
    </row>
    <row r="2100" spans="1:9">
      <c r="A2100">
        <v>2098</v>
      </c>
      <c r="B2100" s="4"/>
      <c r="F2100" s="6"/>
      <c r="I2100" s="7" t="str">
        <f>IFERROR(VLOOKUP(C2099,DATA!A:I,7,0),"")</f>
        <v/>
      </c>
    </row>
    <row r="2101" spans="1:9">
      <c r="A2101">
        <v>2099</v>
      </c>
      <c r="B2101" s="4"/>
      <c r="F2101" s="6"/>
      <c r="I2101" s="7" t="str">
        <f>IFERROR(VLOOKUP(C2100,DATA!A:I,7,0),"")</f>
        <v/>
      </c>
    </row>
    <row r="2102" spans="1:9">
      <c r="A2102">
        <v>2100</v>
      </c>
      <c r="B2102" s="4"/>
      <c r="F2102" s="6"/>
      <c r="I2102" s="7" t="str">
        <f>IFERROR(VLOOKUP(C2101,DATA!A:I,7,0),"")</f>
        <v/>
      </c>
    </row>
    <row r="2103" spans="1:9">
      <c r="A2103">
        <v>2101</v>
      </c>
      <c r="B2103" s="4"/>
      <c r="F2103" s="6"/>
      <c r="I2103" s="7" t="str">
        <f>IFERROR(VLOOKUP(C2102,DATA!A:I,7,0),"")</f>
        <v/>
      </c>
    </row>
    <row r="2104" spans="1:9">
      <c r="A2104">
        <v>2102</v>
      </c>
      <c r="B2104" s="4"/>
      <c r="F2104" s="6"/>
      <c r="I2104" s="7" t="str">
        <f>IFERROR(VLOOKUP(C2103,DATA!A:I,7,0),"")</f>
        <v/>
      </c>
    </row>
    <row r="2105" spans="1:9">
      <c r="A2105">
        <v>2103</v>
      </c>
      <c r="B2105" s="4"/>
      <c r="F2105" s="6"/>
      <c r="I2105" s="7" t="str">
        <f>IFERROR(VLOOKUP(C2104,DATA!A:I,7,0),"")</f>
        <v/>
      </c>
    </row>
    <row r="2106" spans="1:9">
      <c r="A2106">
        <v>2104</v>
      </c>
      <c r="B2106" s="4"/>
      <c r="F2106" s="6"/>
      <c r="I2106" s="7" t="str">
        <f>IFERROR(VLOOKUP(C2105,DATA!A:I,7,0),"")</f>
        <v/>
      </c>
    </row>
    <row r="2107" spans="1:9">
      <c r="A2107">
        <v>2105</v>
      </c>
      <c r="B2107" s="4"/>
      <c r="F2107" s="6"/>
      <c r="I2107" s="7" t="str">
        <f>IFERROR(VLOOKUP(C2106,DATA!A:I,7,0),"")</f>
        <v/>
      </c>
    </row>
    <row r="2108" spans="1:9">
      <c r="A2108">
        <v>2106</v>
      </c>
      <c r="B2108" s="4"/>
      <c r="F2108" s="6"/>
      <c r="I2108" s="7" t="str">
        <f>IFERROR(VLOOKUP(C2107,DATA!A:I,7,0),"")</f>
        <v/>
      </c>
    </row>
    <row r="2109" spans="1:9">
      <c r="A2109">
        <v>2107</v>
      </c>
      <c r="B2109" s="4"/>
      <c r="F2109" s="6"/>
      <c r="I2109" s="7" t="str">
        <f>IFERROR(VLOOKUP(C2108,DATA!A:I,7,0),"")</f>
        <v/>
      </c>
    </row>
    <row r="2110" spans="1:9">
      <c r="A2110">
        <v>2108</v>
      </c>
      <c r="B2110" s="4"/>
      <c r="F2110" s="6"/>
      <c r="I2110" s="7" t="str">
        <f>IFERROR(VLOOKUP(C2109,DATA!A:I,7,0),"")</f>
        <v/>
      </c>
    </row>
    <row r="2111" spans="1:9">
      <c r="A2111">
        <v>2109</v>
      </c>
      <c r="B2111" s="4"/>
      <c r="F2111" s="6"/>
      <c r="I2111" s="7" t="str">
        <f>IFERROR(VLOOKUP(C2110,DATA!A:I,7,0),"")</f>
        <v/>
      </c>
    </row>
    <row r="2112" spans="1:9">
      <c r="A2112">
        <v>2110</v>
      </c>
      <c r="B2112" s="4"/>
      <c r="F2112" s="6"/>
      <c r="I2112" s="7" t="str">
        <f>IFERROR(VLOOKUP(C2111,DATA!A:I,7,0),"")</f>
        <v/>
      </c>
    </row>
    <row r="2113" spans="1:9">
      <c r="A2113">
        <v>2111</v>
      </c>
      <c r="B2113" s="4"/>
      <c r="F2113" s="6"/>
      <c r="I2113" s="7" t="str">
        <f>IFERROR(VLOOKUP(C2112,DATA!A:I,7,0),"")</f>
        <v/>
      </c>
    </row>
    <row r="2114" spans="1:9">
      <c r="A2114">
        <v>2112</v>
      </c>
      <c r="B2114" s="4"/>
      <c r="F2114" s="6"/>
      <c r="I2114" s="7" t="str">
        <f>IFERROR(VLOOKUP(C2113,DATA!A:I,7,0),"")</f>
        <v/>
      </c>
    </row>
    <row r="2115" spans="1:9">
      <c r="A2115">
        <v>2113</v>
      </c>
      <c r="B2115" s="4"/>
      <c r="F2115" s="6"/>
      <c r="I2115" s="7" t="str">
        <f>IFERROR(VLOOKUP(C2114,DATA!A:I,7,0),"")</f>
        <v/>
      </c>
    </row>
    <row r="2116" spans="1:9">
      <c r="A2116">
        <v>2114</v>
      </c>
      <c r="B2116" s="4"/>
      <c r="F2116" s="6"/>
      <c r="I2116" s="7" t="str">
        <f>IFERROR(VLOOKUP(C2115,DATA!A:I,7,0),"")</f>
        <v/>
      </c>
    </row>
    <row r="2117" spans="1:9">
      <c r="A2117">
        <v>2115</v>
      </c>
      <c r="B2117" s="4"/>
      <c r="F2117" s="6"/>
      <c r="I2117" s="7" t="str">
        <f>IFERROR(VLOOKUP(C2116,DATA!A:I,7,0),"")</f>
        <v/>
      </c>
    </row>
    <row r="2118" spans="1:9">
      <c r="A2118">
        <v>2116</v>
      </c>
      <c r="B2118" s="4"/>
      <c r="F2118" s="6"/>
      <c r="I2118" s="7" t="str">
        <f>IFERROR(VLOOKUP(C2117,DATA!A:I,7,0),"")</f>
        <v/>
      </c>
    </row>
    <row r="2119" spans="1:9">
      <c r="A2119">
        <v>2117</v>
      </c>
      <c r="B2119" s="4"/>
      <c r="F2119" s="6"/>
      <c r="I2119" s="7" t="str">
        <f>IFERROR(VLOOKUP(C2118,DATA!A:I,7,0),"")</f>
        <v/>
      </c>
    </row>
    <row r="2120" spans="1:9">
      <c r="A2120">
        <v>2118</v>
      </c>
      <c r="B2120" s="4"/>
      <c r="F2120" s="6"/>
      <c r="I2120" s="7" t="str">
        <f>IFERROR(VLOOKUP(C2119,DATA!A:I,7,0),"")</f>
        <v/>
      </c>
    </row>
    <row r="2121" spans="1:9">
      <c r="A2121">
        <v>2119</v>
      </c>
      <c r="B2121" s="4"/>
      <c r="F2121" s="6"/>
      <c r="I2121" s="7" t="str">
        <f>IFERROR(VLOOKUP(C2120,DATA!A:I,7,0),"")</f>
        <v/>
      </c>
    </row>
    <row r="2122" spans="1:9">
      <c r="A2122">
        <v>2120</v>
      </c>
      <c r="B2122" s="4"/>
      <c r="F2122" s="6"/>
      <c r="I2122" s="7" t="str">
        <f>IFERROR(VLOOKUP(C2121,DATA!A:I,7,0),"")</f>
        <v/>
      </c>
    </row>
    <row r="2123" spans="1:9">
      <c r="A2123">
        <v>2121</v>
      </c>
      <c r="B2123" s="4"/>
      <c r="F2123" s="6"/>
      <c r="I2123" s="7" t="str">
        <f>IFERROR(VLOOKUP(C2122,DATA!A:I,7,0),"")</f>
        <v/>
      </c>
    </row>
    <row r="2124" spans="1:9">
      <c r="A2124">
        <v>2122</v>
      </c>
      <c r="B2124" s="4"/>
      <c r="F2124" s="6"/>
      <c r="I2124" s="7" t="str">
        <f>IFERROR(VLOOKUP(C2123,DATA!A:I,7,0),"")</f>
        <v/>
      </c>
    </row>
    <row r="2125" spans="1:9">
      <c r="A2125">
        <v>2123</v>
      </c>
      <c r="B2125" s="4"/>
      <c r="F2125" s="6"/>
      <c r="I2125" s="7" t="str">
        <f>IFERROR(VLOOKUP(C2124,DATA!A:I,7,0),"")</f>
        <v/>
      </c>
    </row>
    <row r="2126" spans="1:9">
      <c r="A2126">
        <v>2124</v>
      </c>
      <c r="B2126" s="4"/>
      <c r="F2126" s="6"/>
      <c r="I2126" s="7" t="str">
        <f>IFERROR(VLOOKUP(C2125,DATA!A:I,7,0),"")</f>
        <v/>
      </c>
    </row>
    <row r="2127" spans="1:9">
      <c r="A2127">
        <v>2125</v>
      </c>
      <c r="B2127" s="4"/>
      <c r="F2127" s="6"/>
      <c r="I2127" s="7" t="str">
        <f>IFERROR(VLOOKUP(C2126,DATA!A:I,7,0),"")</f>
        <v/>
      </c>
    </row>
    <row r="2128" spans="1:9">
      <c r="A2128">
        <v>2126</v>
      </c>
      <c r="B2128" s="4"/>
      <c r="F2128" s="6"/>
      <c r="I2128" s="7" t="str">
        <f>IFERROR(VLOOKUP(C2127,DATA!A:I,7,0),"")</f>
        <v/>
      </c>
    </row>
    <row r="2129" spans="1:9">
      <c r="A2129">
        <v>2127</v>
      </c>
      <c r="B2129" s="4"/>
      <c r="F2129" s="6"/>
      <c r="I2129" s="7" t="str">
        <f>IFERROR(VLOOKUP(C2128,DATA!A:I,7,0),"")</f>
        <v/>
      </c>
    </row>
    <row r="2130" spans="1:9">
      <c r="A2130">
        <v>2128</v>
      </c>
      <c r="B2130" s="4"/>
      <c r="F2130" s="6"/>
      <c r="I2130" s="7" t="str">
        <f>IFERROR(VLOOKUP(C2129,DATA!A:I,7,0),"")</f>
        <v/>
      </c>
    </row>
    <row r="2131" spans="1:9">
      <c r="A2131">
        <v>2129</v>
      </c>
      <c r="B2131" s="4"/>
      <c r="F2131" s="6"/>
      <c r="I2131" s="7" t="str">
        <f>IFERROR(VLOOKUP(C2130,DATA!A:I,7,0),"")</f>
        <v/>
      </c>
    </row>
    <row r="2132" spans="1:9">
      <c r="A2132">
        <v>2130</v>
      </c>
      <c r="B2132" s="4"/>
      <c r="F2132" s="6"/>
      <c r="I2132" s="7" t="str">
        <f>IFERROR(VLOOKUP(C2131,DATA!A:I,7,0),"")</f>
        <v/>
      </c>
    </row>
    <row r="2133" spans="1:9">
      <c r="A2133">
        <v>2131</v>
      </c>
      <c r="B2133" s="4"/>
      <c r="F2133" s="6"/>
      <c r="I2133" s="7" t="str">
        <f>IFERROR(VLOOKUP(C2132,DATA!A:I,7,0),"")</f>
        <v/>
      </c>
    </row>
    <row r="2134" spans="1:9">
      <c r="A2134">
        <v>2132</v>
      </c>
      <c r="B2134" s="4"/>
      <c r="F2134" s="6"/>
      <c r="I2134" s="7" t="str">
        <f>IFERROR(VLOOKUP(C2133,DATA!A:I,7,0),"")</f>
        <v/>
      </c>
    </row>
    <row r="2135" spans="1:9">
      <c r="A2135">
        <v>2133</v>
      </c>
      <c r="B2135" s="4"/>
      <c r="F2135" s="6"/>
      <c r="I2135" s="7" t="str">
        <f>IFERROR(VLOOKUP(C2134,DATA!A:I,7,0),"")</f>
        <v/>
      </c>
    </row>
    <row r="2136" spans="1:9">
      <c r="A2136">
        <v>2134</v>
      </c>
      <c r="B2136" s="4"/>
      <c r="F2136" s="6"/>
      <c r="I2136" s="7" t="str">
        <f>IFERROR(VLOOKUP(C2135,DATA!A:I,7,0),"")</f>
        <v/>
      </c>
    </row>
    <row r="2137" spans="1:9">
      <c r="A2137">
        <v>2135</v>
      </c>
      <c r="B2137" s="4"/>
      <c r="F2137" s="6"/>
      <c r="I2137" s="7" t="str">
        <f>IFERROR(VLOOKUP(C2136,DATA!A:I,7,0),"")</f>
        <v/>
      </c>
    </row>
    <row r="2138" spans="1:9">
      <c r="A2138">
        <v>2136</v>
      </c>
      <c r="B2138" s="4"/>
      <c r="F2138" s="6"/>
      <c r="I2138" s="7" t="str">
        <f>IFERROR(VLOOKUP(C2137,DATA!A:I,7,0),"")</f>
        <v/>
      </c>
    </row>
    <row r="2139" spans="1:9">
      <c r="A2139">
        <v>2137</v>
      </c>
      <c r="B2139" s="4"/>
      <c r="F2139" s="6"/>
      <c r="I2139" s="7" t="str">
        <f>IFERROR(VLOOKUP(C2138,DATA!A:I,7,0),"")</f>
        <v/>
      </c>
    </row>
    <row r="2140" spans="1:9">
      <c r="A2140">
        <v>2138</v>
      </c>
      <c r="B2140" s="4"/>
      <c r="F2140" s="6"/>
      <c r="I2140" s="7" t="str">
        <f>IFERROR(VLOOKUP(C2139,DATA!A:I,7,0),"")</f>
        <v/>
      </c>
    </row>
    <row r="2141" spans="1:9">
      <c r="A2141">
        <v>2139</v>
      </c>
      <c r="B2141" s="4"/>
      <c r="F2141" s="6"/>
      <c r="I2141" s="7" t="str">
        <f>IFERROR(VLOOKUP(C2140,DATA!A:I,7,0),"")</f>
        <v/>
      </c>
    </row>
    <row r="2142" spans="1:9">
      <c r="A2142">
        <v>2140</v>
      </c>
      <c r="B2142" s="4"/>
      <c r="F2142" s="6"/>
      <c r="I2142" s="7" t="str">
        <f>IFERROR(VLOOKUP(C2141,DATA!A:I,7,0),"")</f>
        <v/>
      </c>
    </row>
    <row r="2143" spans="1:9">
      <c r="A2143">
        <v>2141</v>
      </c>
      <c r="B2143" s="4"/>
      <c r="F2143" s="6"/>
      <c r="I2143" s="7" t="str">
        <f>IFERROR(VLOOKUP(C2142,DATA!A:I,7,0),"")</f>
        <v/>
      </c>
    </row>
    <row r="2144" spans="1:9">
      <c r="A2144">
        <v>2142</v>
      </c>
      <c r="B2144" s="4"/>
      <c r="F2144" s="6"/>
      <c r="I2144" s="7" t="str">
        <f>IFERROR(VLOOKUP(C2143,DATA!A:I,7,0),"")</f>
        <v/>
      </c>
    </row>
    <row r="2145" spans="1:9">
      <c r="A2145">
        <v>2143</v>
      </c>
      <c r="B2145" s="4"/>
      <c r="F2145" s="6"/>
      <c r="I2145" s="7" t="str">
        <f>IFERROR(VLOOKUP(C2144,DATA!A:I,7,0),"")</f>
        <v/>
      </c>
    </row>
    <row r="2146" spans="1:9">
      <c r="A2146">
        <v>2144</v>
      </c>
      <c r="B2146" s="4"/>
      <c r="F2146" s="6"/>
      <c r="I2146" s="7" t="str">
        <f>IFERROR(VLOOKUP(C2145,DATA!A:I,7,0),"")</f>
        <v/>
      </c>
    </row>
    <row r="2147" spans="1:9">
      <c r="A2147">
        <v>2145</v>
      </c>
      <c r="B2147" s="4"/>
      <c r="F2147" s="6"/>
      <c r="I2147" s="7" t="str">
        <f>IFERROR(VLOOKUP(C2146,DATA!A:I,7,0),"")</f>
        <v/>
      </c>
    </row>
    <row r="2148" spans="1:9">
      <c r="A2148">
        <v>2146</v>
      </c>
      <c r="B2148" s="4"/>
      <c r="F2148" s="6"/>
      <c r="I2148" s="7" t="str">
        <f>IFERROR(VLOOKUP(C2147,DATA!A:I,7,0),"")</f>
        <v/>
      </c>
    </row>
    <row r="2149" spans="1:9">
      <c r="A2149">
        <v>2147</v>
      </c>
      <c r="B2149" s="4"/>
      <c r="F2149" s="6"/>
      <c r="I2149" s="7" t="str">
        <f>IFERROR(VLOOKUP(C2148,DATA!A:I,7,0),"")</f>
        <v/>
      </c>
    </row>
    <row r="2150" spans="1:9">
      <c r="A2150">
        <v>2148</v>
      </c>
      <c r="B2150" s="4"/>
      <c r="F2150" s="6"/>
      <c r="I2150" s="7" t="str">
        <f>IFERROR(VLOOKUP(C2149,DATA!A:I,7,0),"")</f>
        <v/>
      </c>
    </row>
    <row r="2151" spans="1:9">
      <c r="A2151">
        <v>2149</v>
      </c>
      <c r="B2151" s="4"/>
      <c r="F2151" s="6"/>
      <c r="I2151" s="7" t="str">
        <f>IFERROR(VLOOKUP(C2150,DATA!A:I,7,0),"")</f>
        <v/>
      </c>
    </row>
    <row r="2152" spans="1:9">
      <c r="A2152">
        <v>2150</v>
      </c>
      <c r="B2152" s="4"/>
      <c r="F2152" s="6"/>
      <c r="I2152" s="7" t="str">
        <f>IFERROR(VLOOKUP(C2151,DATA!A:I,7,0),"")</f>
        <v/>
      </c>
    </row>
    <row r="2153" spans="1:9">
      <c r="A2153">
        <v>2151</v>
      </c>
      <c r="B2153" s="4"/>
      <c r="F2153" s="6"/>
      <c r="I2153" s="7" t="str">
        <f>IFERROR(VLOOKUP(C2152,DATA!A:I,7,0),"")</f>
        <v/>
      </c>
    </row>
    <row r="2154" spans="1:9">
      <c r="A2154">
        <v>2152</v>
      </c>
      <c r="B2154" s="4"/>
      <c r="F2154" s="6"/>
      <c r="I2154" s="7" t="str">
        <f>IFERROR(VLOOKUP(C2153,DATA!A:I,7,0),"")</f>
        <v/>
      </c>
    </row>
    <row r="2155" spans="1:9">
      <c r="A2155">
        <v>2153</v>
      </c>
      <c r="B2155" s="4"/>
      <c r="F2155" s="6"/>
      <c r="I2155" s="7" t="str">
        <f>IFERROR(VLOOKUP(C2154,DATA!A:I,7,0),"")</f>
        <v/>
      </c>
    </row>
    <row r="2156" spans="1:9">
      <c r="A2156">
        <v>2154</v>
      </c>
      <c r="B2156" s="4"/>
      <c r="F2156" s="6"/>
      <c r="I2156" s="7" t="str">
        <f>IFERROR(VLOOKUP(C2155,DATA!A:I,7,0),"")</f>
        <v/>
      </c>
    </row>
    <row r="2157" spans="1:9">
      <c r="A2157">
        <v>2155</v>
      </c>
      <c r="B2157" s="4"/>
      <c r="F2157" s="6"/>
      <c r="I2157" s="7" t="str">
        <f>IFERROR(VLOOKUP(C2156,DATA!A:I,7,0),"")</f>
        <v/>
      </c>
    </row>
    <row r="2158" spans="1:9">
      <c r="A2158">
        <v>2156</v>
      </c>
      <c r="B2158" s="4"/>
      <c r="F2158" s="6"/>
      <c r="I2158" s="7" t="str">
        <f>IFERROR(VLOOKUP(C2157,DATA!A:I,7,0),"")</f>
        <v/>
      </c>
    </row>
    <row r="2159" spans="1:9">
      <c r="A2159">
        <v>2157</v>
      </c>
      <c r="B2159" s="4"/>
      <c r="F2159" s="6"/>
      <c r="I2159" s="7" t="str">
        <f>IFERROR(VLOOKUP(C2158,DATA!A:I,7,0),"")</f>
        <v/>
      </c>
    </row>
    <row r="2160" spans="1:9">
      <c r="A2160">
        <v>2158</v>
      </c>
      <c r="B2160" s="4"/>
      <c r="F2160" s="6"/>
      <c r="I2160" s="7" t="str">
        <f>IFERROR(VLOOKUP(C2159,DATA!A:I,7,0),"")</f>
        <v/>
      </c>
    </row>
    <row r="2161" spans="1:9">
      <c r="A2161">
        <v>2159</v>
      </c>
      <c r="B2161" s="4"/>
      <c r="F2161" s="6"/>
      <c r="I2161" s="7" t="str">
        <f>IFERROR(VLOOKUP(C2160,DATA!A:I,7,0),"")</f>
        <v/>
      </c>
    </row>
    <row r="2162" spans="1:9">
      <c r="A2162">
        <v>2160</v>
      </c>
      <c r="B2162" s="4"/>
      <c r="F2162" s="6"/>
      <c r="I2162" s="7" t="str">
        <f>IFERROR(VLOOKUP(C2161,DATA!A:I,7,0),"")</f>
        <v/>
      </c>
    </row>
    <row r="2163" spans="1:9">
      <c r="A2163">
        <v>2161</v>
      </c>
      <c r="B2163" s="4"/>
      <c r="F2163" s="6"/>
      <c r="I2163" s="7" t="str">
        <f>IFERROR(VLOOKUP(C2162,DATA!A:I,7,0),"")</f>
        <v/>
      </c>
    </row>
    <row r="2164" spans="1:9">
      <c r="A2164">
        <v>2162</v>
      </c>
      <c r="B2164" s="4"/>
      <c r="F2164" s="6"/>
      <c r="I2164" s="7" t="str">
        <f>IFERROR(VLOOKUP(C2163,DATA!A:I,7,0),"")</f>
        <v/>
      </c>
    </row>
    <row r="2165" spans="1:9">
      <c r="A2165">
        <v>2163</v>
      </c>
      <c r="B2165" s="4"/>
      <c r="F2165" s="6"/>
      <c r="I2165" s="7" t="str">
        <f>IFERROR(VLOOKUP(C2164,DATA!A:I,7,0),"")</f>
        <v/>
      </c>
    </row>
    <row r="2166" spans="1:9">
      <c r="A2166">
        <v>2164</v>
      </c>
      <c r="B2166" s="4"/>
      <c r="F2166" s="6"/>
      <c r="I2166" s="7" t="str">
        <f>IFERROR(VLOOKUP(C2165,DATA!A:I,7,0),"")</f>
        <v/>
      </c>
    </row>
    <row r="2167" spans="1:9">
      <c r="A2167">
        <v>2165</v>
      </c>
      <c r="B2167" s="4"/>
      <c r="F2167" s="6"/>
      <c r="I2167" s="7" t="str">
        <f>IFERROR(VLOOKUP(C2166,DATA!A:I,7,0),"")</f>
        <v/>
      </c>
    </row>
    <row r="2168" spans="1:9">
      <c r="A2168">
        <v>2166</v>
      </c>
      <c r="B2168" s="4"/>
      <c r="F2168" s="6"/>
      <c r="I2168" s="7" t="str">
        <f>IFERROR(VLOOKUP(C2167,DATA!A:I,7,0),"")</f>
        <v/>
      </c>
    </row>
    <row r="2169" spans="1:9">
      <c r="A2169">
        <v>2167</v>
      </c>
      <c r="B2169" s="4"/>
      <c r="F2169" s="6"/>
      <c r="I2169" s="7" t="str">
        <f>IFERROR(VLOOKUP(C2168,DATA!A:I,7,0),"")</f>
        <v/>
      </c>
    </row>
    <row r="2170" spans="1:9">
      <c r="A2170">
        <v>2168</v>
      </c>
      <c r="B2170" s="4"/>
      <c r="F2170" s="6"/>
      <c r="I2170" s="7" t="str">
        <f>IFERROR(VLOOKUP(C2169,DATA!A:I,7,0),"")</f>
        <v/>
      </c>
    </row>
    <row r="2171" spans="1:9">
      <c r="A2171">
        <v>2169</v>
      </c>
      <c r="B2171" s="4"/>
      <c r="F2171" s="6"/>
      <c r="I2171" s="7" t="str">
        <f>IFERROR(VLOOKUP(C2170,DATA!A:I,7,0),"")</f>
        <v/>
      </c>
    </row>
    <row r="2172" spans="1:9">
      <c r="A2172">
        <v>2170</v>
      </c>
      <c r="B2172" s="4"/>
      <c r="F2172" s="6"/>
      <c r="I2172" s="7" t="str">
        <f>IFERROR(VLOOKUP(C2171,DATA!A:I,7,0),"")</f>
        <v/>
      </c>
    </row>
    <row r="2173" spans="1:9">
      <c r="A2173">
        <v>2171</v>
      </c>
      <c r="B2173" s="4"/>
      <c r="F2173" s="6"/>
      <c r="I2173" s="7" t="str">
        <f>IFERROR(VLOOKUP(C2172,DATA!A:I,7,0),"")</f>
        <v/>
      </c>
    </row>
    <row r="2174" spans="1:9">
      <c r="A2174">
        <v>2172</v>
      </c>
      <c r="B2174" s="4"/>
      <c r="F2174" s="6"/>
      <c r="I2174" s="7" t="str">
        <f>IFERROR(VLOOKUP(C2173,DATA!A:I,7,0),"")</f>
        <v/>
      </c>
    </row>
    <row r="2175" spans="1:9">
      <c r="A2175">
        <v>2173</v>
      </c>
      <c r="B2175" s="4"/>
      <c r="F2175" s="6"/>
      <c r="I2175" s="7" t="str">
        <f>IFERROR(VLOOKUP(C2174,DATA!A:I,7,0),"")</f>
        <v/>
      </c>
    </row>
    <row r="2176" spans="1:9">
      <c r="A2176">
        <v>2174</v>
      </c>
      <c r="B2176" s="4"/>
      <c r="F2176" s="6"/>
      <c r="I2176" s="7" t="str">
        <f>IFERROR(VLOOKUP(C2175,DATA!A:I,7,0),"")</f>
        <v/>
      </c>
    </row>
    <row r="2177" spans="1:9">
      <c r="A2177">
        <v>2175</v>
      </c>
      <c r="B2177" s="4"/>
      <c r="F2177" s="6"/>
      <c r="I2177" s="7" t="str">
        <f>IFERROR(VLOOKUP(C2176,DATA!A:I,7,0),"")</f>
        <v/>
      </c>
    </row>
    <row r="2178" spans="1:9">
      <c r="A2178">
        <v>2176</v>
      </c>
      <c r="B2178" s="4"/>
      <c r="F2178" s="6"/>
      <c r="I2178" s="7" t="str">
        <f>IFERROR(VLOOKUP(C2177,DATA!A:I,7,0),"")</f>
        <v/>
      </c>
    </row>
    <row r="2179" spans="1:9">
      <c r="A2179">
        <v>2177</v>
      </c>
      <c r="B2179" s="4"/>
      <c r="F2179" s="6"/>
      <c r="I2179" s="7" t="str">
        <f>IFERROR(VLOOKUP(C2178,DATA!A:I,7,0),"")</f>
        <v/>
      </c>
    </row>
    <row r="2180" spans="1:9">
      <c r="A2180">
        <v>2178</v>
      </c>
      <c r="B2180" s="4"/>
      <c r="F2180" s="6"/>
      <c r="I2180" s="7" t="str">
        <f>IFERROR(VLOOKUP(C2179,DATA!A:I,7,0),"")</f>
        <v/>
      </c>
    </row>
    <row r="2181" spans="1:9">
      <c r="A2181">
        <v>2179</v>
      </c>
      <c r="B2181" s="4"/>
      <c r="F2181" s="6"/>
      <c r="I2181" s="7" t="str">
        <f>IFERROR(VLOOKUP(C2180,DATA!A:I,7,0),"")</f>
        <v/>
      </c>
    </row>
    <row r="2182" spans="1:9">
      <c r="A2182">
        <v>2180</v>
      </c>
      <c r="B2182" s="4"/>
      <c r="F2182" s="6"/>
      <c r="I2182" s="7" t="str">
        <f>IFERROR(VLOOKUP(C2181,DATA!A:I,7,0),"")</f>
        <v/>
      </c>
    </row>
    <row r="2183" spans="1:9">
      <c r="A2183">
        <v>2181</v>
      </c>
      <c r="B2183" s="4"/>
      <c r="F2183" s="6"/>
      <c r="I2183" s="7" t="str">
        <f>IFERROR(VLOOKUP(C2182,DATA!A:I,7,0),"")</f>
        <v/>
      </c>
    </row>
    <row r="2184" spans="1:9">
      <c r="A2184">
        <v>2182</v>
      </c>
      <c r="B2184" s="4"/>
      <c r="F2184" s="6"/>
      <c r="I2184" s="7" t="str">
        <f>IFERROR(VLOOKUP(C2183,DATA!A:I,7,0),"")</f>
        <v/>
      </c>
    </row>
    <row r="2185" spans="1:9">
      <c r="A2185">
        <v>2183</v>
      </c>
      <c r="B2185" s="4"/>
      <c r="F2185" s="6"/>
      <c r="I2185" s="7" t="str">
        <f>IFERROR(VLOOKUP(C2184,DATA!A:I,7,0),"")</f>
        <v/>
      </c>
    </row>
    <row r="2186" spans="1:9">
      <c r="A2186">
        <v>2184</v>
      </c>
      <c r="B2186" s="4"/>
      <c r="F2186" s="6"/>
      <c r="I2186" s="7" t="str">
        <f>IFERROR(VLOOKUP(C2185,DATA!A:I,7,0),"")</f>
        <v/>
      </c>
    </row>
    <row r="2187" spans="1:9">
      <c r="A2187">
        <v>2185</v>
      </c>
      <c r="B2187" s="4"/>
      <c r="F2187" s="6"/>
      <c r="I2187" s="7" t="str">
        <f>IFERROR(VLOOKUP(C2186,DATA!A:I,7,0),"")</f>
        <v/>
      </c>
    </row>
    <row r="2188" spans="1:9">
      <c r="A2188">
        <v>2186</v>
      </c>
      <c r="B2188" s="4"/>
      <c r="F2188" s="6"/>
      <c r="I2188" s="7" t="str">
        <f>IFERROR(VLOOKUP(C2187,DATA!A:I,7,0),"")</f>
        <v/>
      </c>
    </row>
    <row r="2189" spans="1:9">
      <c r="A2189">
        <v>2187</v>
      </c>
      <c r="B2189" s="4"/>
      <c r="F2189" s="6"/>
      <c r="I2189" s="7" t="str">
        <f>IFERROR(VLOOKUP(C2188,DATA!A:I,7,0),"")</f>
        <v/>
      </c>
    </row>
    <row r="2190" spans="1:9">
      <c r="A2190">
        <v>2188</v>
      </c>
      <c r="B2190" s="4"/>
      <c r="F2190" s="6"/>
      <c r="I2190" s="7" t="str">
        <f>IFERROR(VLOOKUP(C2189,DATA!A:I,7,0),"")</f>
        <v/>
      </c>
    </row>
    <row r="2191" spans="1:9">
      <c r="A2191">
        <v>2189</v>
      </c>
      <c r="B2191" s="4"/>
      <c r="F2191" s="6"/>
      <c r="I2191" s="7" t="str">
        <f>IFERROR(VLOOKUP(C2190,DATA!A:I,7,0),"")</f>
        <v/>
      </c>
    </row>
    <row r="2192" spans="1:9">
      <c r="A2192">
        <v>2190</v>
      </c>
      <c r="B2192" s="4"/>
      <c r="F2192" s="6"/>
      <c r="I2192" s="7" t="str">
        <f>IFERROR(VLOOKUP(C2191,DATA!A:I,7,0),"")</f>
        <v/>
      </c>
    </row>
    <row r="2193" spans="1:9">
      <c r="A2193">
        <v>2191</v>
      </c>
      <c r="B2193" s="4"/>
      <c r="F2193" s="6"/>
      <c r="I2193" s="7" t="str">
        <f>IFERROR(VLOOKUP(C2192,DATA!A:I,7,0),"")</f>
        <v/>
      </c>
    </row>
    <row r="2194" spans="1:9">
      <c r="A2194">
        <v>2192</v>
      </c>
      <c r="B2194" s="4"/>
      <c r="F2194" s="6"/>
      <c r="I2194" s="7" t="str">
        <f>IFERROR(VLOOKUP(C2193,DATA!A:I,7,0),"")</f>
        <v/>
      </c>
    </row>
    <row r="2195" spans="1:9">
      <c r="A2195">
        <v>2193</v>
      </c>
      <c r="B2195" s="4"/>
      <c r="F2195" s="6"/>
      <c r="I2195" s="7" t="str">
        <f>IFERROR(VLOOKUP(C2194,DATA!A:I,7,0),"")</f>
        <v/>
      </c>
    </row>
    <row r="2196" spans="1:9">
      <c r="A2196">
        <v>2194</v>
      </c>
      <c r="B2196" s="4"/>
      <c r="F2196" s="6"/>
      <c r="I2196" s="7" t="str">
        <f>IFERROR(VLOOKUP(C2195,DATA!A:I,7,0),"")</f>
        <v/>
      </c>
    </row>
    <row r="2197" spans="1:9">
      <c r="A2197">
        <v>2195</v>
      </c>
      <c r="B2197" s="4"/>
      <c r="F2197" s="6"/>
      <c r="I2197" s="7" t="str">
        <f>IFERROR(VLOOKUP(C2196,DATA!A:I,7,0),"")</f>
        <v/>
      </c>
    </row>
    <row r="2198" spans="1:9">
      <c r="A2198">
        <v>2196</v>
      </c>
      <c r="B2198" s="4"/>
      <c r="F2198" s="6"/>
      <c r="I2198" s="7" t="str">
        <f>IFERROR(VLOOKUP(C2197,DATA!A:I,7,0),"")</f>
        <v/>
      </c>
    </row>
    <row r="2199" spans="1:9">
      <c r="A2199">
        <v>2197</v>
      </c>
      <c r="B2199" s="4"/>
      <c r="F2199" s="6"/>
      <c r="I2199" s="7" t="str">
        <f>IFERROR(VLOOKUP(C2198,DATA!A:I,7,0),"")</f>
        <v/>
      </c>
    </row>
    <row r="2200" spans="1:9">
      <c r="A2200">
        <v>2198</v>
      </c>
      <c r="B2200" s="4"/>
      <c r="F2200" s="6"/>
      <c r="I2200" s="7" t="str">
        <f>IFERROR(VLOOKUP(C2199,DATA!A:I,7,0),"")</f>
        <v/>
      </c>
    </row>
    <row r="2201" spans="1:9">
      <c r="A2201">
        <v>2199</v>
      </c>
      <c r="B2201" s="4"/>
      <c r="F2201" s="6"/>
      <c r="I2201" s="7" t="str">
        <f>IFERROR(VLOOKUP(C2200,DATA!A:I,7,0),"")</f>
        <v/>
      </c>
    </row>
    <row r="2202" spans="1:9">
      <c r="A2202">
        <v>2200</v>
      </c>
      <c r="B2202" s="4"/>
      <c r="F2202" s="6"/>
      <c r="I2202" s="7" t="str">
        <f>IFERROR(VLOOKUP(C2201,DATA!A:I,7,0),"")</f>
        <v/>
      </c>
    </row>
    <row r="2203" spans="1:9">
      <c r="A2203">
        <v>2201</v>
      </c>
      <c r="B2203" s="4"/>
      <c r="F2203" s="6"/>
      <c r="I2203" s="7" t="str">
        <f>IFERROR(VLOOKUP(C2202,DATA!A:I,7,0),"")</f>
        <v/>
      </c>
    </row>
    <row r="2204" spans="1:9">
      <c r="A2204">
        <v>2202</v>
      </c>
      <c r="B2204" s="4"/>
      <c r="F2204" s="6"/>
      <c r="I2204" s="7" t="str">
        <f>IFERROR(VLOOKUP(C2203,DATA!A:I,7,0),"")</f>
        <v/>
      </c>
    </row>
    <row r="2205" spans="1:9">
      <c r="A2205">
        <v>2203</v>
      </c>
      <c r="B2205" s="4"/>
      <c r="F2205" s="6"/>
      <c r="I2205" s="7" t="str">
        <f>IFERROR(VLOOKUP(C2204,DATA!A:I,7,0),"")</f>
        <v/>
      </c>
    </row>
    <row r="2206" spans="1:9">
      <c r="A2206">
        <v>2204</v>
      </c>
      <c r="B2206" s="4"/>
      <c r="F2206" s="6"/>
      <c r="I2206" s="7" t="str">
        <f>IFERROR(VLOOKUP(C2205,DATA!A:I,7,0),"")</f>
        <v/>
      </c>
    </row>
    <row r="2207" spans="1:9">
      <c r="A2207">
        <v>2205</v>
      </c>
      <c r="B2207" s="4"/>
      <c r="F2207" s="6"/>
      <c r="I2207" s="7" t="str">
        <f>IFERROR(VLOOKUP(C2206,DATA!A:I,7,0),"")</f>
        <v/>
      </c>
    </row>
    <row r="2208" spans="1:9">
      <c r="A2208">
        <v>2206</v>
      </c>
      <c r="B2208" s="4"/>
      <c r="F2208" s="6"/>
      <c r="I2208" s="7" t="str">
        <f>IFERROR(VLOOKUP(C2207,DATA!A:I,7,0),"")</f>
        <v/>
      </c>
    </row>
    <row r="2209" spans="1:9">
      <c r="A2209">
        <v>2207</v>
      </c>
      <c r="B2209" s="4"/>
      <c r="F2209" s="6"/>
      <c r="I2209" s="7" t="str">
        <f>IFERROR(VLOOKUP(C2208,DATA!A:I,7,0),"")</f>
        <v/>
      </c>
    </row>
    <row r="2210" spans="1:9">
      <c r="A2210">
        <v>2208</v>
      </c>
      <c r="B2210" s="4"/>
      <c r="F2210" s="6"/>
      <c r="I2210" s="7" t="str">
        <f>IFERROR(VLOOKUP(C2209,DATA!A:I,7,0),"")</f>
        <v/>
      </c>
    </row>
    <row r="2211" spans="1:9">
      <c r="A2211">
        <v>2209</v>
      </c>
      <c r="B2211" s="4"/>
      <c r="F2211" s="6"/>
      <c r="I2211" s="7" t="str">
        <f>IFERROR(VLOOKUP(C2210,DATA!A:I,7,0),"")</f>
        <v/>
      </c>
    </row>
    <row r="2212" spans="1:9">
      <c r="A2212">
        <v>2210</v>
      </c>
      <c r="B2212" s="4"/>
      <c r="F2212" s="6"/>
      <c r="I2212" s="7" t="str">
        <f>IFERROR(VLOOKUP(C2211,DATA!A:I,7,0),"")</f>
        <v/>
      </c>
    </row>
    <row r="2213" spans="1:9">
      <c r="A2213">
        <v>2211</v>
      </c>
      <c r="B2213" s="4"/>
      <c r="F2213" s="6"/>
      <c r="I2213" s="7" t="str">
        <f>IFERROR(VLOOKUP(C2212,DATA!A:I,7,0),"")</f>
        <v/>
      </c>
    </row>
    <row r="2214" spans="1:9">
      <c r="A2214">
        <v>2212</v>
      </c>
      <c r="B2214" s="4"/>
      <c r="F2214" s="6"/>
      <c r="I2214" s="7" t="str">
        <f>IFERROR(VLOOKUP(C2213,DATA!A:I,7,0),"")</f>
        <v/>
      </c>
    </row>
    <row r="2215" spans="1:9">
      <c r="A2215">
        <v>2213</v>
      </c>
      <c r="B2215" s="4"/>
      <c r="F2215" s="6"/>
      <c r="I2215" s="7" t="str">
        <f>IFERROR(VLOOKUP(C2214,DATA!A:I,7,0),"")</f>
        <v/>
      </c>
    </row>
    <row r="2216" spans="1:9">
      <c r="A2216">
        <v>2214</v>
      </c>
      <c r="B2216" s="4"/>
      <c r="F2216" s="6"/>
      <c r="I2216" s="7" t="str">
        <f>IFERROR(VLOOKUP(C2215,DATA!A:I,7,0),"")</f>
        <v/>
      </c>
    </row>
    <row r="2217" spans="1:9">
      <c r="A2217">
        <v>2215</v>
      </c>
      <c r="B2217" s="4"/>
      <c r="F2217" s="6"/>
      <c r="I2217" s="7" t="str">
        <f>IFERROR(VLOOKUP(C2216,DATA!A:I,7,0),"")</f>
        <v/>
      </c>
    </row>
    <row r="2218" spans="1:9">
      <c r="A2218">
        <v>2216</v>
      </c>
      <c r="B2218" s="4"/>
      <c r="F2218" s="6"/>
      <c r="I2218" s="7" t="str">
        <f>IFERROR(VLOOKUP(C2217,DATA!A:I,7,0),"")</f>
        <v/>
      </c>
    </row>
    <row r="2219" spans="1:9">
      <c r="A2219">
        <v>2217</v>
      </c>
      <c r="B2219" s="4"/>
      <c r="F2219" s="6"/>
      <c r="I2219" s="7" t="str">
        <f>IFERROR(VLOOKUP(C2218,DATA!A:I,7,0),"")</f>
        <v/>
      </c>
    </row>
    <row r="2220" spans="1:9">
      <c r="A2220">
        <v>2218</v>
      </c>
      <c r="B2220" s="4"/>
      <c r="F2220" s="6"/>
      <c r="I2220" s="7" t="str">
        <f>IFERROR(VLOOKUP(C2219,DATA!A:I,7,0),"")</f>
        <v/>
      </c>
    </row>
    <row r="2221" spans="1:9">
      <c r="A2221">
        <v>2219</v>
      </c>
      <c r="B2221" s="4"/>
      <c r="F2221" s="6"/>
      <c r="I2221" s="7" t="str">
        <f>IFERROR(VLOOKUP(C2220,DATA!A:I,7,0),"")</f>
        <v/>
      </c>
    </row>
    <row r="2222" spans="1:9">
      <c r="A2222">
        <v>2220</v>
      </c>
      <c r="B2222" s="4"/>
      <c r="F2222" s="6"/>
      <c r="I2222" s="7" t="str">
        <f>IFERROR(VLOOKUP(C2221,DATA!A:I,7,0),"")</f>
        <v/>
      </c>
    </row>
    <row r="2223" spans="1:9">
      <c r="A2223">
        <v>2221</v>
      </c>
      <c r="B2223" s="4"/>
      <c r="F2223" s="6"/>
      <c r="I2223" s="7" t="str">
        <f>IFERROR(VLOOKUP(C2222,DATA!A:I,7,0),"")</f>
        <v/>
      </c>
    </row>
    <row r="2224" spans="1:9">
      <c r="A2224">
        <v>2222</v>
      </c>
      <c r="B2224" s="4"/>
      <c r="F2224" s="6"/>
      <c r="I2224" s="7" t="str">
        <f>IFERROR(VLOOKUP(C2223,DATA!A:I,7,0),"")</f>
        <v/>
      </c>
    </row>
    <row r="2225" spans="1:9">
      <c r="A2225">
        <v>2223</v>
      </c>
      <c r="B2225" s="4"/>
      <c r="F2225" s="6"/>
      <c r="I2225" s="7" t="str">
        <f>IFERROR(VLOOKUP(C2224,DATA!A:I,7,0),"")</f>
        <v/>
      </c>
    </row>
    <row r="2226" spans="1:9">
      <c r="A2226">
        <v>2224</v>
      </c>
      <c r="B2226" s="4"/>
      <c r="F2226" s="6"/>
      <c r="I2226" s="7" t="str">
        <f>IFERROR(VLOOKUP(C2225,DATA!A:I,7,0),"")</f>
        <v/>
      </c>
    </row>
    <row r="2227" spans="1:9">
      <c r="A2227">
        <v>2225</v>
      </c>
      <c r="B2227" s="4"/>
      <c r="F2227" s="6"/>
      <c r="I2227" s="7" t="str">
        <f>IFERROR(VLOOKUP(C2226,DATA!A:I,7,0),"")</f>
        <v/>
      </c>
    </row>
    <row r="2228" spans="1:9">
      <c r="A2228">
        <v>2226</v>
      </c>
      <c r="B2228" s="4"/>
      <c r="F2228" s="6"/>
      <c r="I2228" s="7" t="str">
        <f>IFERROR(VLOOKUP(C2227,DATA!A:I,7,0),"")</f>
        <v/>
      </c>
    </row>
    <row r="2229" spans="1:9">
      <c r="A2229">
        <v>2227</v>
      </c>
      <c r="B2229" s="4"/>
      <c r="F2229" s="6"/>
      <c r="I2229" s="7" t="str">
        <f>IFERROR(VLOOKUP(C2228,DATA!A:I,7,0),"")</f>
        <v/>
      </c>
    </row>
    <row r="2230" spans="1:9">
      <c r="A2230">
        <v>2228</v>
      </c>
      <c r="B2230" s="4"/>
      <c r="F2230" s="6"/>
      <c r="I2230" s="7" t="str">
        <f>IFERROR(VLOOKUP(C2229,DATA!A:I,7,0),"")</f>
        <v/>
      </c>
    </row>
    <row r="2231" spans="1:9">
      <c r="A2231">
        <v>2229</v>
      </c>
      <c r="B2231" s="4"/>
      <c r="F2231" s="6"/>
      <c r="I2231" s="7" t="str">
        <f>IFERROR(VLOOKUP(C2230,DATA!A:I,7,0),"")</f>
        <v/>
      </c>
    </row>
    <row r="2232" spans="1:9">
      <c r="A2232">
        <v>2230</v>
      </c>
      <c r="B2232" s="4"/>
      <c r="F2232" s="6"/>
      <c r="I2232" s="7" t="str">
        <f>IFERROR(VLOOKUP(C2231,DATA!A:I,7,0),"")</f>
        <v/>
      </c>
    </row>
    <row r="2233" spans="1:9">
      <c r="A2233">
        <v>2231</v>
      </c>
      <c r="B2233" s="4"/>
      <c r="F2233" s="6"/>
      <c r="I2233" s="7" t="str">
        <f>IFERROR(VLOOKUP(C2232,DATA!A:I,7,0),"")</f>
        <v/>
      </c>
    </row>
    <row r="2234" spans="1:9">
      <c r="A2234">
        <v>2232</v>
      </c>
      <c r="B2234" s="4"/>
      <c r="F2234" s="6"/>
      <c r="I2234" s="7" t="str">
        <f>IFERROR(VLOOKUP(C2233,DATA!A:I,7,0),"")</f>
        <v/>
      </c>
    </row>
    <row r="2235" spans="1:9">
      <c r="A2235">
        <v>2233</v>
      </c>
      <c r="B2235" s="4"/>
      <c r="F2235" s="6"/>
      <c r="I2235" s="7" t="str">
        <f>IFERROR(VLOOKUP(C2234,DATA!A:I,7,0),"")</f>
        <v/>
      </c>
    </row>
    <row r="2236" spans="1:9">
      <c r="A2236">
        <v>2234</v>
      </c>
      <c r="B2236" s="4"/>
      <c r="F2236" s="6"/>
      <c r="I2236" s="7" t="str">
        <f>IFERROR(VLOOKUP(C2235,DATA!A:I,7,0),"")</f>
        <v/>
      </c>
    </row>
    <row r="2237" spans="1:9">
      <c r="A2237">
        <v>2235</v>
      </c>
      <c r="B2237" s="4"/>
      <c r="F2237" s="6"/>
      <c r="I2237" s="7" t="str">
        <f>IFERROR(VLOOKUP(C2236,DATA!A:I,7,0),"")</f>
        <v/>
      </c>
    </row>
    <row r="2238" spans="1:9">
      <c r="A2238">
        <v>2236</v>
      </c>
      <c r="B2238" s="4"/>
      <c r="F2238" s="6"/>
      <c r="I2238" s="7" t="str">
        <f>IFERROR(VLOOKUP(C2237,DATA!A:I,7,0),"")</f>
        <v/>
      </c>
    </row>
    <row r="2239" spans="1:9">
      <c r="A2239">
        <v>2237</v>
      </c>
      <c r="B2239" s="4"/>
      <c r="F2239" s="6"/>
      <c r="I2239" s="7" t="str">
        <f>IFERROR(VLOOKUP(C2238,DATA!A:I,7,0),"")</f>
        <v/>
      </c>
    </row>
    <row r="2240" spans="1:9">
      <c r="A2240">
        <v>2238</v>
      </c>
      <c r="B2240" s="4"/>
      <c r="F2240" s="6"/>
      <c r="I2240" s="7" t="str">
        <f>IFERROR(VLOOKUP(C2239,DATA!A:I,7,0),"")</f>
        <v/>
      </c>
    </row>
    <row r="2241" spans="1:9">
      <c r="A2241">
        <v>2239</v>
      </c>
      <c r="B2241" s="4"/>
      <c r="F2241" s="6"/>
      <c r="I2241" s="7" t="str">
        <f>IFERROR(VLOOKUP(C2240,DATA!A:I,7,0),"")</f>
        <v/>
      </c>
    </row>
    <row r="2242" spans="1:9">
      <c r="A2242">
        <v>2240</v>
      </c>
      <c r="B2242" s="4"/>
      <c r="F2242" s="6"/>
      <c r="I2242" s="7" t="str">
        <f>IFERROR(VLOOKUP(C2241,DATA!A:I,7,0),"")</f>
        <v/>
      </c>
    </row>
    <row r="2243" spans="1:9">
      <c r="A2243">
        <v>2241</v>
      </c>
      <c r="B2243" s="4"/>
      <c r="F2243" s="6"/>
      <c r="I2243" s="7" t="str">
        <f>IFERROR(VLOOKUP(C2242,DATA!A:I,7,0),"")</f>
        <v/>
      </c>
    </row>
    <row r="2244" spans="1:9">
      <c r="A2244">
        <v>2242</v>
      </c>
      <c r="B2244" s="4"/>
      <c r="F2244" s="6"/>
      <c r="I2244" s="7" t="str">
        <f>IFERROR(VLOOKUP(C2243,DATA!A:I,7,0),"")</f>
        <v/>
      </c>
    </row>
    <row r="2245" spans="1:9">
      <c r="A2245">
        <v>2243</v>
      </c>
      <c r="B2245" s="4"/>
      <c r="F2245" s="6"/>
      <c r="I2245" s="7" t="str">
        <f>IFERROR(VLOOKUP(C2244,DATA!A:I,7,0),"")</f>
        <v/>
      </c>
    </row>
    <row r="2246" spans="1:9">
      <c r="A2246">
        <v>2244</v>
      </c>
      <c r="B2246" s="4"/>
      <c r="F2246" s="6"/>
      <c r="I2246" s="7" t="str">
        <f>IFERROR(VLOOKUP(C2245,DATA!A:I,7,0),"")</f>
        <v/>
      </c>
    </row>
    <row r="2247" spans="1:9">
      <c r="A2247">
        <v>2245</v>
      </c>
      <c r="B2247" s="4"/>
      <c r="F2247" s="6"/>
      <c r="I2247" s="7" t="str">
        <f>IFERROR(VLOOKUP(C2246,DATA!A:I,7,0),"")</f>
        <v/>
      </c>
    </row>
    <row r="2248" spans="1:9">
      <c r="A2248">
        <v>2246</v>
      </c>
      <c r="B2248" s="4"/>
      <c r="F2248" s="6"/>
      <c r="I2248" s="7" t="str">
        <f>IFERROR(VLOOKUP(C2247,DATA!A:I,7,0),"")</f>
        <v/>
      </c>
    </row>
    <row r="2249" spans="1:9">
      <c r="A2249">
        <v>2247</v>
      </c>
      <c r="B2249" s="4"/>
      <c r="F2249" s="6"/>
      <c r="I2249" s="7" t="str">
        <f>IFERROR(VLOOKUP(C2248,DATA!A:I,7,0),"")</f>
        <v/>
      </c>
    </row>
    <row r="2250" spans="1:9">
      <c r="A2250">
        <v>2248</v>
      </c>
      <c r="B2250" s="4"/>
      <c r="F2250" s="6"/>
      <c r="I2250" s="7" t="str">
        <f>IFERROR(VLOOKUP(C2249,DATA!A:I,7,0),"")</f>
        <v/>
      </c>
    </row>
    <row r="2251" spans="1:9">
      <c r="A2251">
        <v>2249</v>
      </c>
      <c r="B2251" s="4"/>
      <c r="F2251" s="6"/>
      <c r="I2251" s="7" t="str">
        <f>IFERROR(VLOOKUP(C2250,DATA!A:I,7,0),"")</f>
        <v/>
      </c>
    </row>
    <row r="2252" spans="1:9">
      <c r="A2252">
        <v>2250</v>
      </c>
      <c r="B2252" s="4"/>
      <c r="F2252" s="6"/>
      <c r="I2252" s="7" t="str">
        <f>IFERROR(VLOOKUP(C2251,DATA!A:I,7,0),"")</f>
        <v/>
      </c>
    </row>
    <row r="2253" spans="1:9">
      <c r="A2253">
        <v>2251</v>
      </c>
      <c r="B2253" s="4"/>
      <c r="F2253" s="6"/>
      <c r="I2253" s="7" t="str">
        <f>IFERROR(VLOOKUP(C2252,DATA!A:I,7,0),"")</f>
        <v/>
      </c>
    </row>
    <row r="2254" spans="1:9">
      <c r="A2254">
        <v>2252</v>
      </c>
      <c r="B2254" s="4"/>
      <c r="F2254" s="6"/>
      <c r="I2254" s="7" t="str">
        <f>IFERROR(VLOOKUP(C2253,DATA!A:I,7,0),"")</f>
        <v/>
      </c>
    </row>
    <row r="2255" spans="1:9">
      <c r="A2255">
        <v>2253</v>
      </c>
      <c r="B2255" s="4"/>
      <c r="F2255" s="6"/>
      <c r="I2255" s="7" t="str">
        <f>IFERROR(VLOOKUP(C2254,DATA!A:I,7,0),"")</f>
        <v/>
      </c>
    </row>
    <row r="2256" spans="1:9">
      <c r="A2256">
        <v>2254</v>
      </c>
      <c r="B2256" s="4"/>
      <c r="F2256" s="6"/>
      <c r="I2256" s="7" t="str">
        <f>IFERROR(VLOOKUP(C2255,DATA!A:I,7,0),"")</f>
        <v/>
      </c>
    </row>
    <row r="2257" spans="1:9">
      <c r="A2257">
        <v>2255</v>
      </c>
      <c r="B2257" s="4"/>
      <c r="F2257" s="6"/>
      <c r="I2257" s="7" t="str">
        <f>IFERROR(VLOOKUP(C2256,DATA!A:I,7,0),"")</f>
        <v/>
      </c>
    </row>
    <row r="2258" spans="1:9">
      <c r="A2258">
        <v>2256</v>
      </c>
      <c r="B2258" s="4"/>
      <c r="F2258" s="6"/>
      <c r="I2258" s="7" t="str">
        <f>IFERROR(VLOOKUP(C2257,DATA!A:I,7,0),"")</f>
        <v/>
      </c>
    </row>
    <row r="2259" spans="1:9">
      <c r="A2259">
        <v>2257</v>
      </c>
      <c r="B2259" s="4"/>
      <c r="F2259" s="6"/>
      <c r="I2259" s="7" t="str">
        <f>IFERROR(VLOOKUP(C2258,DATA!A:I,7,0),"")</f>
        <v/>
      </c>
    </row>
    <row r="2260" spans="1:9">
      <c r="A2260">
        <v>2258</v>
      </c>
      <c r="B2260" s="4"/>
      <c r="F2260" s="6"/>
      <c r="I2260" s="7" t="str">
        <f>IFERROR(VLOOKUP(C2259,DATA!A:I,7,0),"")</f>
        <v/>
      </c>
    </row>
    <row r="2261" spans="1:9">
      <c r="A2261">
        <v>2259</v>
      </c>
      <c r="B2261" s="4"/>
      <c r="F2261" s="6"/>
      <c r="I2261" s="7" t="str">
        <f>IFERROR(VLOOKUP(C2260,DATA!A:I,7,0),"")</f>
        <v/>
      </c>
    </row>
    <row r="2262" spans="1:9">
      <c r="A2262">
        <v>2260</v>
      </c>
      <c r="B2262" s="4"/>
      <c r="F2262" s="6"/>
      <c r="I2262" s="7" t="str">
        <f>IFERROR(VLOOKUP(C2261,DATA!A:I,7,0),"")</f>
        <v/>
      </c>
    </row>
    <row r="2263" spans="1:9">
      <c r="A2263">
        <v>2261</v>
      </c>
      <c r="B2263" s="4"/>
      <c r="F2263" s="6"/>
      <c r="I2263" s="7" t="str">
        <f>IFERROR(VLOOKUP(C2262,DATA!A:I,7,0),"")</f>
        <v/>
      </c>
    </row>
    <row r="2264" spans="1:9">
      <c r="A2264">
        <v>2262</v>
      </c>
      <c r="B2264" s="4"/>
      <c r="F2264" s="6"/>
      <c r="I2264" s="7" t="str">
        <f>IFERROR(VLOOKUP(C2263,DATA!A:I,7,0),"")</f>
        <v/>
      </c>
    </row>
    <row r="2265" spans="1:9">
      <c r="A2265">
        <v>2263</v>
      </c>
      <c r="B2265" s="4"/>
      <c r="F2265" s="6"/>
      <c r="I2265" s="7" t="str">
        <f>IFERROR(VLOOKUP(C2264,DATA!A:I,7,0),"")</f>
        <v/>
      </c>
    </row>
    <row r="2266" spans="1:9">
      <c r="A2266">
        <v>2264</v>
      </c>
      <c r="B2266" s="4"/>
      <c r="F2266" s="6"/>
      <c r="I2266" s="7" t="str">
        <f>IFERROR(VLOOKUP(C2265,DATA!A:I,7,0),"")</f>
        <v/>
      </c>
    </row>
    <row r="2267" spans="1:9">
      <c r="A2267">
        <v>2265</v>
      </c>
      <c r="B2267" s="4"/>
      <c r="F2267" s="6"/>
      <c r="I2267" s="7" t="str">
        <f>IFERROR(VLOOKUP(C2266,DATA!A:I,7,0),"")</f>
        <v/>
      </c>
    </row>
    <row r="2268" spans="1:9">
      <c r="A2268">
        <v>2266</v>
      </c>
      <c r="B2268" s="4"/>
      <c r="F2268" s="6"/>
      <c r="I2268" s="7" t="str">
        <f>IFERROR(VLOOKUP(C2267,DATA!A:I,7,0),"")</f>
        <v/>
      </c>
    </row>
    <row r="2269" spans="1:9">
      <c r="A2269">
        <v>2267</v>
      </c>
      <c r="B2269" s="4"/>
      <c r="F2269" s="6"/>
      <c r="I2269" s="7" t="str">
        <f>IFERROR(VLOOKUP(C2268,DATA!A:I,7,0),"")</f>
        <v/>
      </c>
    </row>
    <row r="2270" spans="1:9">
      <c r="A2270">
        <v>2268</v>
      </c>
      <c r="B2270" s="4"/>
      <c r="F2270" s="6"/>
      <c r="I2270" s="7" t="str">
        <f>IFERROR(VLOOKUP(C2269,DATA!A:I,7,0),"")</f>
        <v/>
      </c>
    </row>
    <row r="2271" spans="1:9">
      <c r="A2271">
        <v>2269</v>
      </c>
      <c r="B2271" s="4"/>
      <c r="F2271" s="6"/>
      <c r="I2271" s="7" t="str">
        <f>IFERROR(VLOOKUP(C2270,DATA!A:I,7,0),"")</f>
        <v/>
      </c>
    </row>
    <row r="2272" spans="1:9">
      <c r="A2272">
        <v>2270</v>
      </c>
      <c r="B2272" s="4"/>
      <c r="F2272" s="6"/>
      <c r="I2272" s="7" t="str">
        <f>IFERROR(VLOOKUP(C2271,DATA!A:I,7,0),"")</f>
        <v/>
      </c>
    </row>
    <row r="2273" spans="1:9">
      <c r="A2273">
        <v>2271</v>
      </c>
      <c r="B2273" s="4"/>
      <c r="F2273" s="6"/>
      <c r="I2273" s="7" t="str">
        <f>IFERROR(VLOOKUP(C2272,DATA!A:I,7,0),"")</f>
        <v/>
      </c>
    </row>
    <row r="2274" spans="1:9">
      <c r="A2274">
        <v>2272</v>
      </c>
      <c r="B2274" s="4"/>
      <c r="F2274" s="6"/>
      <c r="I2274" s="7" t="str">
        <f>IFERROR(VLOOKUP(C2273,DATA!A:I,7,0),"")</f>
        <v/>
      </c>
    </row>
    <row r="2275" spans="1:9">
      <c r="A2275">
        <v>2273</v>
      </c>
      <c r="B2275" s="4"/>
      <c r="F2275" s="6"/>
      <c r="I2275" s="7" t="str">
        <f>IFERROR(VLOOKUP(C2274,DATA!A:I,7,0),"")</f>
        <v/>
      </c>
    </row>
    <row r="2276" spans="1:9">
      <c r="A2276">
        <v>2274</v>
      </c>
      <c r="B2276" s="4"/>
      <c r="F2276" s="6"/>
      <c r="I2276" s="7" t="str">
        <f>IFERROR(VLOOKUP(C2275,DATA!A:I,7,0),"")</f>
        <v/>
      </c>
    </row>
    <row r="2277" spans="1:9">
      <c r="A2277">
        <v>2275</v>
      </c>
      <c r="B2277" s="4"/>
      <c r="F2277" s="6"/>
      <c r="I2277" s="7" t="str">
        <f>IFERROR(VLOOKUP(C2276,DATA!A:I,7,0),"")</f>
        <v/>
      </c>
    </row>
    <row r="2278" spans="1:9">
      <c r="A2278">
        <v>2276</v>
      </c>
      <c r="B2278" s="4"/>
      <c r="F2278" s="6"/>
      <c r="I2278" s="7" t="str">
        <f>IFERROR(VLOOKUP(C2277,DATA!A:I,7,0),"")</f>
        <v/>
      </c>
    </row>
    <row r="2279" spans="1:9">
      <c r="A2279">
        <v>2277</v>
      </c>
      <c r="B2279" s="4"/>
      <c r="F2279" s="6"/>
      <c r="I2279" s="7" t="str">
        <f>IFERROR(VLOOKUP(C2278,DATA!A:I,7,0),"")</f>
        <v/>
      </c>
    </row>
    <row r="2280" spans="1:9">
      <c r="A2280">
        <v>2278</v>
      </c>
      <c r="B2280" s="4"/>
      <c r="F2280" s="6"/>
      <c r="I2280" s="7" t="str">
        <f>IFERROR(VLOOKUP(C2279,DATA!A:I,7,0),"")</f>
        <v/>
      </c>
    </row>
    <row r="2281" spans="1:9">
      <c r="A2281">
        <v>2279</v>
      </c>
      <c r="B2281" s="4"/>
      <c r="F2281" s="6"/>
      <c r="I2281" s="7" t="str">
        <f>IFERROR(VLOOKUP(C2280,DATA!A:I,7,0),"")</f>
        <v/>
      </c>
    </row>
    <row r="2282" spans="1:9">
      <c r="A2282">
        <v>2280</v>
      </c>
      <c r="B2282" s="4"/>
      <c r="F2282" s="6"/>
      <c r="I2282" s="7" t="str">
        <f>IFERROR(VLOOKUP(C2281,DATA!A:I,7,0),"")</f>
        <v/>
      </c>
    </row>
    <row r="2283" spans="1:9">
      <c r="A2283">
        <v>2281</v>
      </c>
      <c r="B2283" s="4"/>
      <c r="F2283" s="6"/>
      <c r="I2283" s="7" t="str">
        <f>IFERROR(VLOOKUP(C2282,DATA!A:I,7,0),"")</f>
        <v/>
      </c>
    </row>
    <row r="2284" spans="1:9">
      <c r="A2284">
        <v>2282</v>
      </c>
      <c r="B2284" s="4"/>
      <c r="F2284" s="6"/>
      <c r="I2284" s="7" t="str">
        <f>IFERROR(VLOOKUP(C2283,DATA!A:I,7,0),"")</f>
        <v/>
      </c>
    </row>
    <row r="2285" spans="1:9">
      <c r="A2285">
        <v>2283</v>
      </c>
      <c r="B2285" s="4"/>
      <c r="F2285" s="6"/>
      <c r="I2285" s="7" t="str">
        <f>IFERROR(VLOOKUP(C2284,DATA!A:I,7,0),"")</f>
        <v/>
      </c>
    </row>
    <row r="2286" spans="1:9">
      <c r="A2286">
        <v>2284</v>
      </c>
      <c r="B2286" s="4"/>
      <c r="F2286" s="6"/>
      <c r="I2286" s="7" t="str">
        <f>IFERROR(VLOOKUP(C2285,DATA!A:I,7,0),"")</f>
        <v/>
      </c>
    </row>
    <row r="2287" spans="1:9">
      <c r="A2287">
        <v>2285</v>
      </c>
      <c r="B2287" s="4"/>
      <c r="F2287" s="6"/>
      <c r="I2287" s="7" t="str">
        <f>IFERROR(VLOOKUP(C2286,DATA!A:I,7,0),"")</f>
        <v/>
      </c>
    </row>
    <row r="2288" spans="1:9">
      <c r="A2288">
        <v>2286</v>
      </c>
      <c r="B2288" s="4"/>
      <c r="F2288" s="6"/>
      <c r="I2288" s="7" t="str">
        <f>IFERROR(VLOOKUP(C2287,DATA!A:I,7,0),"")</f>
        <v/>
      </c>
    </row>
    <row r="2289" spans="1:9">
      <c r="A2289">
        <v>2287</v>
      </c>
      <c r="B2289" s="4"/>
      <c r="F2289" s="6"/>
      <c r="I2289" s="7" t="str">
        <f>IFERROR(VLOOKUP(C2288,DATA!A:I,7,0),"")</f>
        <v/>
      </c>
    </row>
    <row r="2290" spans="1:9">
      <c r="A2290">
        <v>2288</v>
      </c>
      <c r="B2290" s="4"/>
      <c r="F2290" s="6"/>
      <c r="I2290" s="7" t="str">
        <f>IFERROR(VLOOKUP(C2289,DATA!A:I,7,0),"")</f>
        <v/>
      </c>
    </row>
    <row r="2291" spans="1:9">
      <c r="A2291">
        <v>2289</v>
      </c>
      <c r="B2291" s="4"/>
      <c r="F2291" s="6"/>
      <c r="I2291" s="7" t="str">
        <f>IFERROR(VLOOKUP(C2290,DATA!A:I,7,0),"")</f>
        <v/>
      </c>
    </row>
    <row r="2292" spans="1:9">
      <c r="A2292">
        <v>2290</v>
      </c>
      <c r="B2292" s="4"/>
      <c r="F2292" s="6"/>
      <c r="I2292" s="7" t="str">
        <f>IFERROR(VLOOKUP(C2291,DATA!A:I,7,0),"")</f>
        <v/>
      </c>
    </row>
    <row r="2293" spans="1:9">
      <c r="A2293">
        <v>2291</v>
      </c>
      <c r="B2293" s="4"/>
      <c r="F2293" s="6"/>
      <c r="I2293" s="7" t="str">
        <f>IFERROR(VLOOKUP(C2292,DATA!A:I,7,0),"")</f>
        <v/>
      </c>
    </row>
    <row r="2294" spans="1:9">
      <c r="A2294">
        <v>2292</v>
      </c>
      <c r="B2294" s="4"/>
      <c r="F2294" s="6"/>
      <c r="I2294" s="7" t="str">
        <f>IFERROR(VLOOKUP(C2293,DATA!A:I,7,0),"")</f>
        <v/>
      </c>
    </row>
    <row r="2295" spans="1:9">
      <c r="A2295">
        <v>2293</v>
      </c>
      <c r="B2295" s="4"/>
      <c r="F2295" s="6"/>
      <c r="I2295" s="7" t="str">
        <f>IFERROR(VLOOKUP(C2294,DATA!A:I,7,0),"")</f>
        <v/>
      </c>
    </row>
    <row r="2296" spans="1:9">
      <c r="A2296">
        <v>2294</v>
      </c>
      <c r="B2296" s="4"/>
      <c r="F2296" s="6"/>
      <c r="I2296" s="7" t="str">
        <f>IFERROR(VLOOKUP(C2295,DATA!A:I,7,0),"")</f>
        <v/>
      </c>
    </row>
    <row r="2297" spans="1:9">
      <c r="A2297">
        <v>2295</v>
      </c>
      <c r="B2297" s="4"/>
      <c r="F2297" s="6"/>
      <c r="I2297" s="7" t="str">
        <f>IFERROR(VLOOKUP(C2296,DATA!A:I,7,0),"")</f>
        <v/>
      </c>
    </row>
    <row r="2298" spans="1:9">
      <c r="A2298">
        <v>2296</v>
      </c>
      <c r="B2298" s="4"/>
      <c r="F2298" s="6"/>
      <c r="I2298" s="7" t="str">
        <f>IFERROR(VLOOKUP(C2297,DATA!A:I,7,0),"")</f>
        <v/>
      </c>
    </row>
    <row r="2299" spans="1:9">
      <c r="A2299">
        <v>2297</v>
      </c>
      <c r="B2299" s="4"/>
      <c r="F2299" s="6"/>
      <c r="I2299" s="7" t="str">
        <f>IFERROR(VLOOKUP(C2298,DATA!A:I,7,0),"")</f>
        <v/>
      </c>
    </row>
    <row r="2300" spans="1:9">
      <c r="A2300">
        <v>2298</v>
      </c>
      <c r="B2300" s="4"/>
      <c r="F2300" s="6"/>
      <c r="I2300" s="7" t="str">
        <f>IFERROR(VLOOKUP(C2299,DATA!A:I,7,0),"")</f>
        <v/>
      </c>
    </row>
    <row r="2301" spans="1:9">
      <c r="A2301">
        <v>2299</v>
      </c>
      <c r="B2301" s="4"/>
      <c r="F2301" s="6"/>
      <c r="I2301" s="7" t="str">
        <f>IFERROR(VLOOKUP(C2300,DATA!A:I,7,0),"")</f>
        <v/>
      </c>
    </row>
    <row r="2302" spans="1:9">
      <c r="A2302">
        <v>2300</v>
      </c>
      <c r="B2302" s="4"/>
      <c r="F2302" s="6"/>
      <c r="I2302" s="7" t="str">
        <f>IFERROR(VLOOKUP(C2301,DATA!A:I,7,0),"")</f>
        <v/>
      </c>
    </row>
    <row r="2303" spans="1:9">
      <c r="A2303">
        <v>2301</v>
      </c>
      <c r="B2303" s="4"/>
      <c r="F2303" s="6"/>
      <c r="I2303" s="7" t="str">
        <f>IFERROR(VLOOKUP(C2302,DATA!A:I,7,0),"")</f>
        <v/>
      </c>
    </row>
    <row r="2304" spans="1:9">
      <c r="A2304">
        <v>2302</v>
      </c>
      <c r="B2304" s="4"/>
      <c r="F2304" s="6"/>
      <c r="I2304" s="7" t="str">
        <f>IFERROR(VLOOKUP(C2303,DATA!A:I,7,0),"")</f>
        <v/>
      </c>
    </row>
    <row r="2305" spans="1:9">
      <c r="A2305">
        <v>2303</v>
      </c>
      <c r="B2305" s="4"/>
      <c r="F2305" s="6"/>
      <c r="I2305" s="7" t="str">
        <f>IFERROR(VLOOKUP(C2304,DATA!A:I,7,0),"")</f>
        <v/>
      </c>
    </row>
    <row r="2306" spans="1:9">
      <c r="A2306">
        <v>2304</v>
      </c>
      <c r="B2306" s="4"/>
      <c r="F2306" s="6"/>
      <c r="I2306" s="7" t="str">
        <f>IFERROR(VLOOKUP(C2305,DATA!A:I,7,0),"")</f>
        <v/>
      </c>
    </row>
    <row r="2307" spans="1:9">
      <c r="A2307">
        <v>2305</v>
      </c>
      <c r="B2307" s="4"/>
      <c r="F2307" s="6"/>
      <c r="I2307" s="7" t="str">
        <f>IFERROR(VLOOKUP(C2306,DATA!A:I,7,0),"")</f>
        <v/>
      </c>
    </row>
    <row r="2308" spans="1:9">
      <c r="A2308">
        <v>2306</v>
      </c>
      <c r="B2308" s="4"/>
      <c r="F2308" s="6"/>
      <c r="I2308" s="7" t="str">
        <f>IFERROR(VLOOKUP(C2307,DATA!A:I,7,0),"")</f>
        <v/>
      </c>
    </row>
    <row r="2309" spans="1:9">
      <c r="A2309">
        <v>2307</v>
      </c>
      <c r="B2309" s="4"/>
      <c r="F2309" s="6"/>
      <c r="I2309" s="7" t="str">
        <f>IFERROR(VLOOKUP(C2308,DATA!A:I,7,0),"")</f>
        <v/>
      </c>
    </row>
    <row r="2310" spans="1:9">
      <c r="A2310">
        <v>2308</v>
      </c>
      <c r="B2310" s="4"/>
      <c r="F2310" s="6"/>
      <c r="I2310" s="7" t="str">
        <f>IFERROR(VLOOKUP(C2309,DATA!A:I,7,0),"")</f>
        <v/>
      </c>
    </row>
    <row r="2311" spans="1:9">
      <c r="A2311">
        <v>2309</v>
      </c>
      <c r="B2311" s="4"/>
      <c r="F2311" s="6"/>
      <c r="I2311" s="7" t="str">
        <f>IFERROR(VLOOKUP(C2310,DATA!A:I,7,0),"")</f>
        <v/>
      </c>
    </row>
    <row r="2312" spans="1:9">
      <c r="A2312">
        <v>2310</v>
      </c>
      <c r="B2312" s="4"/>
      <c r="F2312" s="6"/>
      <c r="I2312" s="7" t="str">
        <f>IFERROR(VLOOKUP(C2311,DATA!A:I,7,0),"")</f>
        <v/>
      </c>
    </row>
    <row r="2313" spans="1:9">
      <c r="A2313">
        <v>2311</v>
      </c>
      <c r="B2313" s="4"/>
      <c r="F2313" s="6"/>
      <c r="I2313" s="7" t="str">
        <f>IFERROR(VLOOKUP(C2312,DATA!A:I,7,0),"")</f>
        <v/>
      </c>
    </row>
    <row r="2314" spans="1:9">
      <c r="A2314">
        <v>2312</v>
      </c>
      <c r="B2314" s="4"/>
      <c r="F2314" s="6"/>
      <c r="I2314" s="7" t="str">
        <f>IFERROR(VLOOKUP(C2313,DATA!A:I,7,0),"")</f>
        <v/>
      </c>
    </row>
    <row r="2315" spans="1:9">
      <c r="A2315">
        <v>2313</v>
      </c>
      <c r="B2315" s="4"/>
      <c r="F2315" s="6"/>
      <c r="I2315" s="7" t="str">
        <f>IFERROR(VLOOKUP(C2314,DATA!A:I,7,0),"")</f>
        <v/>
      </c>
    </row>
    <row r="2316" spans="1:9">
      <c r="A2316">
        <v>2314</v>
      </c>
      <c r="B2316" s="4"/>
      <c r="F2316" s="6"/>
      <c r="I2316" s="7" t="str">
        <f>IFERROR(VLOOKUP(C2315,DATA!A:I,7,0),"")</f>
        <v/>
      </c>
    </row>
    <row r="2317" spans="1:9">
      <c r="A2317">
        <v>2315</v>
      </c>
      <c r="B2317" s="4"/>
      <c r="F2317" s="6"/>
      <c r="I2317" s="7" t="str">
        <f>IFERROR(VLOOKUP(C2316,DATA!A:I,7,0),"")</f>
        <v/>
      </c>
    </row>
    <row r="2318" spans="1:9">
      <c r="A2318">
        <v>2316</v>
      </c>
      <c r="B2318" s="4"/>
      <c r="F2318" s="6"/>
      <c r="I2318" s="7" t="str">
        <f>IFERROR(VLOOKUP(C2317,DATA!A:I,7,0),"")</f>
        <v/>
      </c>
    </row>
    <row r="2319" spans="1:9">
      <c r="A2319">
        <v>2317</v>
      </c>
      <c r="B2319" s="4"/>
      <c r="F2319" s="6"/>
      <c r="I2319" s="7" t="str">
        <f>IFERROR(VLOOKUP(C2318,DATA!A:I,7,0),"")</f>
        <v/>
      </c>
    </row>
    <row r="2320" spans="1:9">
      <c r="A2320">
        <v>2318</v>
      </c>
      <c r="B2320" s="4"/>
      <c r="F2320" s="6"/>
      <c r="I2320" s="7" t="str">
        <f>IFERROR(VLOOKUP(C2319,DATA!A:I,7,0),"")</f>
        <v/>
      </c>
    </row>
    <row r="2321" spans="1:9">
      <c r="A2321">
        <v>2319</v>
      </c>
      <c r="B2321" s="4"/>
      <c r="F2321" s="6"/>
      <c r="I2321" s="7" t="str">
        <f>IFERROR(VLOOKUP(C2320,DATA!A:I,7,0),"")</f>
        <v/>
      </c>
    </row>
    <row r="2322" spans="1:9">
      <c r="A2322">
        <v>2320</v>
      </c>
      <c r="B2322" s="4"/>
      <c r="F2322" s="6"/>
      <c r="I2322" s="7" t="str">
        <f>IFERROR(VLOOKUP(C2321,DATA!A:I,7,0),"")</f>
        <v/>
      </c>
    </row>
    <row r="2323" spans="1:9">
      <c r="A2323">
        <v>2321</v>
      </c>
      <c r="B2323" s="4"/>
      <c r="F2323" s="6"/>
      <c r="I2323" s="7" t="str">
        <f>IFERROR(VLOOKUP(C2322,DATA!A:I,7,0),"")</f>
        <v/>
      </c>
    </row>
    <row r="2324" spans="1:9">
      <c r="A2324">
        <v>2322</v>
      </c>
      <c r="B2324" s="4"/>
      <c r="F2324" s="6"/>
      <c r="I2324" s="7" t="str">
        <f>IFERROR(VLOOKUP(C2323,DATA!A:I,7,0),"")</f>
        <v/>
      </c>
    </row>
    <row r="2325" spans="1:9">
      <c r="A2325">
        <v>2323</v>
      </c>
      <c r="B2325" s="4"/>
      <c r="F2325" s="6"/>
      <c r="I2325" s="7" t="str">
        <f>IFERROR(VLOOKUP(C2324,DATA!A:I,7,0),"")</f>
        <v/>
      </c>
    </row>
    <row r="2326" spans="1:9">
      <c r="A2326">
        <v>2324</v>
      </c>
      <c r="B2326" s="4"/>
      <c r="F2326" s="6"/>
      <c r="I2326" s="7" t="str">
        <f>IFERROR(VLOOKUP(C2325,DATA!A:I,7,0),"")</f>
        <v/>
      </c>
    </row>
    <row r="2327" spans="1:9">
      <c r="A2327">
        <v>2325</v>
      </c>
      <c r="B2327" s="4"/>
      <c r="F2327" s="6"/>
      <c r="I2327" s="7" t="str">
        <f>IFERROR(VLOOKUP(C2326,DATA!A:I,7,0),"")</f>
        <v/>
      </c>
    </row>
    <row r="2328" spans="1:9">
      <c r="A2328">
        <v>2326</v>
      </c>
      <c r="B2328" s="4"/>
      <c r="F2328" s="6"/>
      <c r="I2328" s="7" t="str">
        <f>IFERROR(VLOOKUP(C2327,DATA!A:I,7,0),"")</f>
        <v/>
      </c>
    </row>
    <row r="2329" spans="1:9">
      <c r="A2329">
        <v>2327</v>
      </c>
      <c r="B2329" s="4"/>
      <c r="F2329" s="6"/>
      <c r="I2329" s="7" t="str">
        <f>IFERROR(VLOOKUP(C2328,DATA!A:I,7,0),"")</f>
        <v/>
      </c>
    </row>
    <row r="2330" spans="1:9">
      <c r="A2330">
        <v>2328</v>
      </c>
      <c r="B2330" s="4"/>
      <c r="F2330" s="6"/>
      <c r="I2330" s="7" t="str">
        <f>IFERROR(VLOOKUP(C2329,DATA!A:I,7,0),"")</f>
        <v/>
      </c>
    </row>
    <row r="2331" spans="1:9">
      <c r="A2331">
        <v>2329</v>
      </c>
      <c r="B2331" s="4"/>
      <c r="F2331" s="6"/>
      <c r="I2331" s="7" t="str">
        <f>IFERROR(VLOOKUP(C2330,DATA!A:I,7,0),"")</f>
        <v/>
      </c>
    </row>
    <row r="2332" spans="1:9">
      <c r="A2332">
        <v>2330</v>
      </c>
      <c r="B2332" s="4"/>
      <c r="F2332" s="6"/>
      <c r="I2332" s="7" t="str">
        <f>IFERROR(VLOOKUP(C2331,DATA!A:I,7,0),"")</f>
        <v/>
      </c>
    </row>
    <row r="2333" spans="1:9">
      <c r="A2333">
        <v>2331</v>
      </c>
      <c r="B2333" s="4"/>
      <c r="F2333" s="6"/>
      <c r="I2333" s="7" t="str">
        <f>IFERROR(VLOOKUP(C2332,DATA!A:I,7,0),"")</f>
        <v/>
      </c>
    </row>
    <row r="2334" spans="1:9">
      <c r="A2334">
        <v>2332</v>
      </c>
      <c r="B2334" s="4"/>
      <c r="F2334" s="6"/>
      <c r="I2334" s="7" t="str">
        <f>IFERROR(VLOOKUP(C2333,DATA!A:I,7,0),"")</f>
        <v/>
      </c>
    </row>
    <row r="2335" spans="1:9">
      <c r="A2335">
        <v>2333</v>
      </c>
      <c r="B2335" s="4"/>
      <c r="F2335" s="6"/>
      <c r="I2335" s="7" t="str">
        <f>IFERROR(VLOOKUP(C2334,DATA!A:I,7,0),"")</f>
        <v/>
      </c>
    </row>
    <row r="2336" spans="1:9">
      <c r="A2336">
        <v>2334</v>
      </c>
      <c r="B2336" s="4"/>
      <c r="F2336" s="6"/>
      <c r="I2336" s="7" t="str">
        <f>IFERROR(VLOOKUP(C2335,DATA!A:I,7,0),"")</f>
        <v/>
      </c>
    </row>
    <row r="2337" spans="1:9">
      <c r="A2337">
        <v>2335</v>
      </c>
      <c r="B2337" s="4"/>
      <c r="F2337" s="6"/>
      <c r="I2337" s="7" t="str">
        <f>IFERROR(VLOOKUP(C2336,DATA!A:H,5,0),"")</f>
        <v/>
      </c>
    </row>
    <row r="2338" spans="1:9">
      <c r="A2338">
        <v>2336</v>
      </c>
      <c r="B2338" s="4"/>
      <c r="F2338" s="6"/>
      <c r="I2338" s="7" t="str">
        <f>IFERROR(VLOOKUP(C2337,DATA!A:H,5,0),"")</f>
        <v/>
      </c>
    </row>
    <row r="2339" spans="1:9">
      <c r="A2339">
        <v>2337</v>
      </c>
      <c r="B2339" s="4"/>
      <c r="F2339" s="6"/>
      <c r="I2339" s="7" t="str">
        <f>IFERROR(VLOOKUP(C2338,DATA!A:H,5,0),"")</f>
        <v/>
      </c>
    </row>
    <row r="2340" spans="1:9">
      <c r="A2340">
        <v>2338</v>
      </c>
      <c r="B2340" s="4"/>
      <c r="F2340" s="6"/>
      <c r="I2340" s="7" t="str">
        <f>IFERROR(VLOOKUP(C2339,DATA!A:H,5,0),"")</f>
        <v/>
      </c>
    </row>
    <row r="2341" spans="1:9">
      <c r="A2341">
        <v>2339</v>
      </c>
      <c r="B2341" s="4"/>
      <c r="F2341" s="6"/>
      <c r="I2341" s="7" t="str">
        <f>IFERROR(VLOOKUP(C2340,DATA!A:H,5,0),"")</f>
        <v/>
      </c>
    </row>
    <row r="2342" spans="1:9">
      <c r="A2342">
        <v>2340</v>
      </c>
      <c r="B2342" s="4"/>
      <c r="F2342" s="6"/>
      <c r="I2342" s="7" t="str">
        <f>IFERROR(VLOOKUP(C2341,DATA!A:H,5,0),"")</f>
        <v/>
      </c>
    </row>
    <row r="2343" spans="1:9">
      <c r="A2343">
        <v>2341</v>
      </c>
      <c r="B2343" s="4"/>
      <c r="F2343" s="6"/>
      <c r="I2343" s="7" t="str">
        <f>IFERROR(VLOOKUP(C2342,DATA!A:H,5,0),"")</f>
        <v/>
      </c>
    </row>
    <row r="2344" spans="1:9">
      <c r="A2344">
        <v>2342</v>
      </c>
      <c r="B2344" s="4"/>
      <c r="F2344" s="6"/>
      <c r="I2344" s="7" t="str">
        <f>IFERROR(VLOOKUP(C2343,DATA!A:H,5,0),"")</f>
        <v/>
      </c>
    </row>
    <row r="2345" spans="1:9">
      <c r="A2345">
        <v>2343</v>
      </c>
      <c r="B2345" s="4"/>
      <c r="F2345" s="6"/>
      <c r="I2345" s="7" t="str">
        <f>IFERROR(VLOOKUP(C2344,DATA!A:H,5,0),"")</f>
        <v/>
      </c>
    </row>
    <row r="2346" spans="1:9">
      <c r="A2346">
        <v>2344</v>
      </c>
      <c r="B2346" s="4"/>
      <c r="F2346" s="6"/>
      <c r="I2346" s="7" t="str">
        <f>IFERROR(VLOOKUP(C2345,DATA!A:H,5,0),"")</f>
        <v/>
      </c>
    </row>
    <row r="2347" spans="1:9">
      <c r="A2347">
        <v>2345</v>
      </c>
      <c r="B2347" s="4"/>
      <c r="F2347" s="6"/>
      <c r="I2347" s="7" t="str">
        <f>IFERROR(VLOOKUP(C2346,DATA!A:H,5,0),"")</f>
        <v/>
      </c>
    </row>
    <row r="2348" spans="1:9">
      <c r="A2348">
        <v>2346</v>
      </c>
      <c r="B2348" s="4"/>
      <c r="F2348" s="6"/>
      <c r="I2348" s="7" t="str">
        <f>IFERROR(VLOOKUP(C2347,DATA!A:H,5,0),"")</f>
        <v/>
      </c>
    </row>
    <row r="2349" spans="1:9">
      <c r="A2349">
        <v>2347</v>
      </c>
      <c r="B2349" s="4"/>
      <c r="F2349" s="6"/>
      <c r="I2349" s="7" t="str">
        <f>IFERROR(VLOOKUP(C2348,DATA!A:H,5,0),"")</f>
        <v/>
      </c>
    </row>
    <row r="2350" spans="1:9">
      <c r="A2350">
        <v>2348</v>
      </c>
      <c r="B2350" s="4"/>
      <c r="F2350" s="6"/>
      <c r="I2350" s="7" t="str">
        <f>IFERROR(VLOOKUP(C2349,DATA!A:H,5,0),"")</f>
        <v/>
      </c>
    </row>
    <row r="2351" spans="1:9">
      <c r="A2351">
        <v>2349</v>
      </c>
      <c r="B2351" s="4"/>
      <c r="F2351" s="6"/>
      <c r="I2351" s="7" t="str">
        <f>IFERROR(VLOOKUP(C2350,DATA!A:H,5,0),"")</f>
        <v/>
      </c>
    </row>
    <row r="2352" spans="1:9">
      <c r="A2352">
        <v>2350</v>
      </c>
      <c r="B2352" s="4"/>
      <c r="F2352" s="6"/>
      <c r="I2352" s="7" t="str">
        <f>IFERROR(VLOOKUP(C2351,DATA!A:H,5,0),"")</f>
        <v/>
      </c>
    </row>
    <row r="2353" spans="1:9">
      <c r="A2353">
        <v>2351</v>
      </c>
      <c r="B2353" s="4"/>
      <c r="F2353" s="6"/>
      <c r="I2353" s="7" t="str">
        <f>IFERROR(VLOOKUP(C2352,DATA!A:H,5,0),"")</f>
        <v/>
      </c>
    </row>
    <row r="2354" spans="1:9">
      <c r="A2354">
        <v>2352</v>
      </c>
      <c r="B2354" s="4"/>
      <c r="F2354" s="6"/>
      <c r="I2354" s="7" t="str">
        <f>IFERROR(VLOOKUP(C2353,DATA!A:H,5,0),"")</f>
        <v/>
      </c>
    </row>
    <row r="2355" spans="1:9">
      <c r="A2355">
        <v>2353</v>
      </c>
      <c r="B2355" s="4"/>
      <c r="F2355" s="6"/>
      <c r="I2355" s="7" t="str">
        <f>IFERROR(VLOOKUP(C2354,DATA!A:H,5,0),"")</f>
        <v/>
      </c>
    </row>
    <row r="2356" spans="1:9">
      <c r="A2356">
        <v>2354</v>
      </c>
      <c r="B2356" s="4"/>
      <c r="F2356" s="6"/>
      <c r="I2356" s="7" t="str">
        <f>IFERROR(VLOOKUP(C2355,DATA!A:H,5,0),"")</f>
        <v/>
      </c>
    </row>
    <row r="2357" spans="1:9">
      <c r="A2357">
        <v>2355</v>
      </c>
      <c r="B2357" s="4"/>
      <c r="F2357" s="6"/>
      <c r="I2357" s="7" t="str">
        <f>IFERROR(VLOOKUP(C2356,DATA!A:H,5,0),"")</f>
        <v/>
      </c>
    </row>
    <row r="2358" spans="1:9">
      <c r="A2358">
        <v>2356</v>
      </c>
      <c r="B2358" s="4"/>
      <c r="F2358" s="6"/>
      <c r="I2358" s="7" t="str">
        <f>IFERROR(VLOOKUP(C2357,DATA!A:H,5,0),"")</f>
        <v/>
      </c>
    </row>
    <row r="2359" spans="1:9">
      <c r="A2359">
        <v>2357</v>
      </c>
      <c r="B2359" s="4"/>
      <c r="F2359" s="6"/>
      <c r="I2359" s="7" t="str">
        <f>IFERROR(VLOOKUP(C2358,DATA!A:H,5,0),"")</f>
        <v/>
      </c>
    </row>
    <row r="2360" spans="1:9">
      <c r="A2360">
        <v>2358</v>
      </c>
      <c r="B2360" s="4"/>
      <c r="F2360" s="6"/>
      <c r="I2360" s="7" t="str">
        <f>IFERROR(VLOOKUP(C2359,DATA!A:H,5,0),"")</f>
        <v/>
      </c>
    </row>
    <row r="2361" spans="1:9">
      <c r="A2361">
        <v>2359</v>
      </c>
      <c r="B2361" s="4"/>
      <c r="F2361" s="6"/>
      <c r="I2361" s="7" t="str">
        <f>IFERROR(VLOOKUP(C2360,DATA!A:H,5,0),"")</f>
        <v/>
      </c>
    </row>
    <row r="2362" spans="1:9">
      <c r="A2362">
        <v>2360</v>
      </c>
      <c r="B2362" s="4"/>
      <c r="F2362" s="6"/>
      <c r="I2362" s="7" t="str">
        <f>IFERROR(VLOOKUP(C2361,DATA!A:H,5,0),"")</f>
        <v/>
      </c>
    </row>
    <row r="2363" spans="1:9">
      <c r="A2363">
        <v>2361</v>
      </c>
      <c r="B2363" s="4"/>
      <c r="F2363" s="6"/>
      <c r="I2363" s="7" t="str">
        <f>IFERROR(VLOOKUP(C2362,DATA!A:H,5,0),"")</f>
        <v/>
      </c>
    </row>
    <row r="2364" spans="1:9">
      <c r="A2364">
        <v>2362</v>
      </c>
      <c r="B2364" s="4"/>
      <c r="F2364" s="6"/>
      <c r="I2364" s="7" t="str">
        <f>IFERROR(VLOOKUP(C2363,DATA!A:H,5,0),"")</f>
        <v/>
      </c>
    </row>
    <row r="2365" spans="1:9">
      <c r="A2365">
        <v>2363</v>
      </c>
      <c r="B2365" s="4"/>
      <c r="F2365" s="6"/>
      <c r="I2365" s="7" t="str">
        <f>IFERROR(VLOOKUP(C2364,DATA!A:H,5,0),"")</f>
        <v/>
      </c>
    </row>
    <row r="2366" spans="1:9">
      <c r="A2366">
        <v>2364</v>
      </c>
      <c r="B2366" s="4"/>
      <c r="F2366" s="6"/>
      <c r="I2366" s="7" t="str">
        <f>IFERROR(VLOOKUP(C2365,DATA!A:H,5,0),"")</f>
        <v/>
      </c>
    </row>
    <row r="2367" spans="1:9">
      <c r="A2367">
        <v>2365</v>
      </c>
      <c r="B2367" s="4"/>
      <c r="F2367" s="6"/>
      <c r="I2367" s="7" t="str">
        <f>IFERROR(VLOOKUP(C2366,DATA!A:H,5,0),"")</f>
        <v/>
      </c>
    </row>
    <row r="2368" spans="1:9">
      <c r="A2368">
        <v>2366</v>
      </c>
      <c r="B2368" s="4"/>
      <c r="F2368" s="6"/>
      <c r="I2368" s="7" t="str">
        <f>IFERROR(VLOOKUP(C2367,DATA!A:H,5,0),"")</f>
        <v/>
      </c>
    </row>
    <row r="2369" spans="1:9">
      <c r="A2369">
        <v>2367</v>
      </c>
      <c r="B2369" s="4"/>
      <c r="F2369" s="6"/>
      <c r="I2369" s="7" t="str">
        <f>IFERROR(VLOOKUP(C2368,DATA!A:H,5,0),"")</f>
        <v/>
      </c>
    </row>
    <row r="2370" spans="1:9">
      <c r="A2370">
        <v>2368</v>
      </c>
      <c r="B2370" s="4"/>
      <c r="F2370" s="6"/>
      <c r="I2370" s="7" t="str">
        <f>IFERROR(VLOOKUP(C2369,DATA!A:H,5,0),"")</f>
        <v/>
      </c>
    </row>
    <row r="2371" spans="1:9">
      <c r="A2371">
        <v>2369</v>
      </c>
      <c r="B2371" s="4"/>
      <c r="F2371" s="6"/>
      <c r="I2371" s="7" t="str">
        <f>IFERROR(VLOOKUP(C2370,DATA!A:H,5,0),"")</f>
        <v/>
      </c>
    </row>
    <row r="2372" spans="1:9">
      <c r="A2372">
        <v>2370</v>
      </c>
      <c r="B2372" s="4"/>
      <c r="F2372" s="6"/>
      <c r="I2372" s="7" t="str">
        <f>IFERROR(VLOOKUP(C2371,DATA!A:H,5,0),"")</f>
        <v/>
      </c>
    </row>
    <row r="2373" spans="1:9">
      <c r="A2373">
        <v>2371</v>
      </c>
      <c r="B2373" s="4"/>
      <c r="F2373" s="6"/>
      <c r="I2373" s="7" t="str">
        <f>IFERROR(VLOOKUP(C2372,DATA!A:H,5,0),"")</f>
        <v/>
      </c>
    </row>
    <row r="2374" spans="1:9">
      <c r="A2374">
        <v>2372</v>
      </c>
      <c r="B2374" s="4"/>
      <c r="F2374" s="6"/>
      <c r="I2374" s="7" t="str">
        <f>IFERROR(VLOOKUP(C2373,DATA!A:H,5,0),"")</f>
        <v/>
      </c>
    </row>
    <row r="2375" spans="1:9">
      <c r="A2375">
        <v>2373</v>
      </c>
      <c r="B2375" s="4"/>
      <c r="F2375" s="6"/>
      <c r="I2375" s="7" t="str">
        <f>IFERROR(VLOOKUP(C2374,DATA!A:H,5,0),"")</f>
        <v/>
      </c>
    </row>
    <row r="2376" spans="1:9">
      <c r="A2376">
        <v>2374</v>
      </c>
      <c r="B2376" s="4"/>
      <c r="F2376" s="6"/>
      <c r="I2376" s="7" t="str">
        <f>IFERROR(VLOOKUP(C2375,DATA!A:H,5,0),"")</f>
        <v/>
      </c>
    </row>
    <row r="2377" spans="1:9">
      <c r="A2377">
        <v>2375</v>
      </c>
      <c r="B2377" s="4"/>
      <c r="F2377" s="6"/>
      <c r="I2377" s="7" t="str">
        <f>IFERROR(VLOOKUP(C2376,DATA!A:H,5,0),"")</f>
        <v/>
      </c>
    </row>
    <row r="2378" spans="1:9">
      <c r="A2378">
        <v>2376</v>
      </c>
      <c r="B2378" s="4"/>
      <c r="F2378" s="6"/>
      <c r="I2378" s="7" t="str">
        <f>IFERROR(VLOOKUP(C2377,DATA!A:H,5,0),"")</f>
        <v/>
      </c>
    </row>
    <row r="2379" spans="1:9">
      <c r="A2379">
        <v>2377</v>
      </c>
      <c r="B2379" s="4"/>
      <c r="F2379" s="6"/>
      <c r="I2379" s="7" t="str">
        <f>IFERROR(VLOOKUP(C2378,DATA!A:H,5,0),"")</f>
        <v/>
      </c>
    </row>
    <row r="2380" spans="1:9">
      <c r="A2380">
        <v>2378</v>
      </c>
      <c r="B2380" s="4"/>
      <c r="F2380" s="6"/>
      <c r="I2380" s="7" t="str">
        <f>IFERROR(VLOOKUP(C2379,DATA!A:H,5,0),"")</f>
        <v/>
      </c>
    </row>
    <row r="2381" spans="1:9">
      <c r="A2381">
        <v>2379</v>
      </c>
      <c r="B2381" s="4"/>
      <c r="F2381" s="6"/>
      <c r="I2381" s="7" t="str">
        <f>IFERROR(VLOOKUP(C2380,DATA!A:H,5,0),"")</f>
        <v/>
      </c>
    </row>
    <row r="2382" spans="1:9">
      <c r="A2382">
        <v>2380</v>
      </c>
      <c r="B2382" s="4"/>
      <c r="F2382" s="6"/>
      <c r="I2382" s="7" t="str">
        <f>IFERROR(VLOOKUP(C2381,DATA!A:H,5,0),"")</f>
        <v/>
      </c>
    </row>
    <row r="2383" spans="1:9">
      <c r="A2383">
        <v>2381</v>
      </c>
      <c r="B2383" s="4"/>
      <c r="F2383" s="6"/>
      <c r="I2383" s="7" t="str">
        <f>IFERROR(VLOOKUP(C2382,DATA!A:H,5,0),"")</f>
        <v/>
      </c>
    </row>
    <row r="2384" spans="1:9">
      <c r="A2384">
        <v>2382</v>
      </c>
      <c r="B2384" s="4"/>
      <c r="F2384" s="6"/>
      <c r="I2384" s="7" t="str">
        <f>IFERROR(VLOOKUP(C2383,DATA!A:H,5,0),"")</f>
        <v/>
      </c>
    </row>
    <row r="2385" spans="1:9">
      <c r="A2385">
        <v>2383</v>
      </c>
      <c r="B2385" s="4"/>
      <c r="F2385" s="6"/>
      <c r="I2385" s="7" t="str">
        <f>IFERROR(VLOOKUP(C2384,DATA!A:H,5,0),"")</f>
        <v/>
      </c>
    </row>
    <row r="2386" spans="1:9">
      <c r="A2386">
        <v>2384</v>
      </c>
      <c r="B2386" s="4"/>
      <c r="F2386" s="6"/>
      <c r="I2386" s="7" t="str">
        <f>IFERROR(VLOOKUP(C2385,DATA!A:H,5,0),"")</f>
        <v/>
      </c>
    </row>
    <row r="2387" spans="1:9">
      <c r="A2387">
        <v>2385</v>
      </c>
      <c r="B2387" s="4"/>
      <c r="F2387" s="6"/>
      <c r="I2387" s="7" t="str">
        <f>IFERROR(VLOOKUP(C2386,DATA!A:H,5,0),"")</f>
        <v/>
      </c>
    </row>
    <row r="2388" spans="1:9">
      <c r="A2388">
        <v>2386</v>
      </c>
      <c r="B2388" s="4"/>
      <c r="F2388" s="6"/>
      <c r="I2388" s="7" t="str">
        <f>IFERROR(VLOOKUP(C2387,DATA!A:H,5,0),"")</f>
        <v/>
      </c>
    </row>
    <row r="2389" spans="1:9">
      <c r="A2389">
        <v>2387</v>
      </c>
      <c r="B2389" s="4"/>
      <c r="F2389" s="6"/>
      <c r="I2389" s="7" t="str">
        <f>IFERROR(VLOOKUP(C2388,DATA!A:H,5,0),"")</f>
        <v/>
      </c>
    </row>
    <row r="2390" spans="1:9">
      <c r="A2390">
        <v>2388</v>
      </c>
      <c r="B2390" s="4"/>
      <c r="F2390" s="6"/>
      <c r="I2390" s="7" t="str">
        <f>IFERROR(VLOOKUP(C2389,DATA!A:H,5,0),"")</f>
        <v/>
      </c>
    </row>
    <row r="2391" spans="1:9">
      <c r="A2391">
        <v>2389</v>
      </c>
      <c r="B2391" s="4"/>
      <c r="F2391" s="6"/>
      <c r="I2391" s="7" t="str">
        <f>IFERROR(VLOOKUP(C2390,DATA!A:H,5,0),"")</f>
        <v/>
      </c>
    </row>
    <row r="2392" spans="1:9">
      <c r="A2392">
        <v>2390</v>
      </c>
      <c r="B2392" s="4"/>
      <c r="F2392" s="6"/>
      <c r="I2392" s="7" t="str">
        <f>IFERROR(VLOOKUP(C2391,DATA!A:H,5,0),"")</f>
        <v/>
      </c>
    </row>
    <row r="2393" spans="1:9">
      <c r="A2393">
        <v>2391</v>
      </c>
      <c r="B2393" s="4"/>
      <c r="F2393" s="6"/>
      <c r="I2393" s="7" t="str">
        <f>IFERROR(VLOOKUP(C2392,DATA!A:H,5,0),"")</f>
        <v/>
      </c>
    </row>
    <row r="2394" spans="1:9">
      <c r="A2394">
        <v>2392</v>
      </c>
      <c r="B2394" s="4"/>
      <c r="F2394" s="6"/>
      <c r="I2394" s="7" t="str">
        <f>IFERROR(VLOOKUP(C2393,DATA!A:H,5,0),"")</f>
        <v/>
      </c>
    </row>
    <row r="2395" spans="1:9">
      <c r="A2395">
        <v>2393</v>
      </c>
      <c r="B2395" s="4"/>
      <c r="F2395" s="6"/>
      <c r="I2395" s="7" t="str">
        <f>IFERROR(VLOOKUP(C2394,DATA!A:H,5,0),"")</f>
        <v/>
      </c>
    </row>
    <row r="2396" spans="1:9">
      <c r="A2396">
        <v>2394</v>
      </c>
      <c r="B2396" s="4"/>
      <c r="F2396" s="6"/>
      <c r="I2396" s="7" t="str">
        <f>IFERROR(VLOOKUP(C2395,DATA!A:H,5,0),"")</f>
        <v/>
      </c>
    </row>
    <row r="2397" spans="1:9">
      <c r="A2397">
        <v>2395</v>
      </c>
      <c r="B2397" s="4"/>
      <c r="F2397" s="6"/>
      <c r="I2397" s="7" t="str">
        <f>IFERROR(VLOOKUP(C2396,DATA!A:H,5,0),"")</f>
        <v/>
      </c>
    </row>
    <row r="2398" spans="1:9">
      <c r="A2398">
        <v>2396</v>
      </c>
      <c r="B2398" s="4"/>
      <c r="F2398" s="6"/>
      <c r="I2398" s="7" t="str">
        <f>IFERROR(VLOOKUP(C2397,DATA!A:H,5,0),"")</f>
        <v/>
      </c>
    </row>
    <row r="2399" spans="1:9">
      <c r="A2399">
        <v>2397</v>
      </c>
      <c r="B2399" s="4"/>
      <c r="F2399" s="6"/>
      <c r="I2399" s="7" t="str">
        <f>IFERROR(VLOOKUP(C2398,DATA!A:H,5,0),"")</f>
        <v/>
      </c>
    </row>
    <row r="2400" spans="1:9">
      <c r="A2400">
        <v>2398</v>
      </c>
      <c r="B2400" s="4"/>
      <c r="F2400" s="6"/>
      <c r="I2400" s="7" t="str">
        <f>IFERROR(VLOOKUP(C2399,DATA!A:H,5,0),"")</f>
        <v/>
      </c>
    </row>
    <row r="2401" spans="1:9">
      <c r="A2401">
        <v>2399</v>
      </c>
      <c r="B2401" s="4"/>
      <c r="F2401" s="6"/>
      <c r="I2401" s="7" t="str">
        <f>IFERROR(VLOOKUP(C2400,DATA!A:H,5,0),"")</f>
        <v/>
      </c>
    </row>
    <row r="2402" spans="1:9">
      <c r="A2402">
        <v>2400</v>
      </c>
      <c r="B2402" s="4"/>
      <c r="F2402" s="6"/>
      <c r="I2402" s="7" t="str">
        <f>IFERROR(VLOOKUP(C2401,DATA!A:H,5,0),"")</f>
        <v/>
      </c>
    </row>
    <row r="2403" spans="1:9">
      <c r="A2403">
        <v>2401</v>
      </c>
      <c r="B2403" s="4"/>
      <c r="F2403" s="6"/>
      <c r="I2403" s="7" t="str">
        <f>IFERROR(VLOOKUP(C2402,DATA!A:H,5,0),"")</f>
        <v/>
      </c>
    </row>
    <row r="2404" spans="1:9">
      <c r="A2404">
        <v>2402</v>
      </c>
      <c r="B2404" s="4"/>
      <c r="F2404" s="6"/>
      <c r="I2404" s="7" t="str">
        <f>IFERROR(VLOOKUP(C2403,DATA!A:H,5,0),"")</f>
        <v/>
      </c>
    </row>
    <row r="2405" spans="1:9">
      <c r="A2405">
        <v>2403</v>
      </c>
      <c r="B2405" s="4"/>
      <c r="F2405" s="6"/>
      <c r="I2405" s="7" t="str">
        <f>IFERROR(VLOOKUP(C2404,DATA!A:H,5,0),"")</f>
        <v/>
      </c>
    </row>
    <row r="2406" spans="1:9">
      <c r="A2406">
        <v>2404</v>
      </c>
      <c r="B2406" s="4"/>
      <c r="F2406" s="6"/>
      <c r="I2406" s="7" t="str">
        <f>IFERROR(VLOOKUP(C2405,DATA!A:H,5,0),"")</f>
        <v/>
      </c>
    </row>
    <row r="2407" spans="1:9">
      <c r="A2407">
        <v>2405</v>
      </c>
      <c r="B2407" s="4"/>
      <c r="F2407" s="6"/>
      <c r="I2407" s="7" t="str">
        <f>IFERROR(VLOOKUP(C2406,DATA!A:H,5,0),"")</f>
        <v/>
      </c>
    </row>
    <row r="2408" spans="1:9">
      <c r="A2408">
        <v>2406</v>
      </c>
      <c r="B2408" s="4"/>
      <c r="F2408" s="6"/>
      <c r="I2408" s="7" t="str">
        <f>IFERROR(VLOOKUP(C2407,DATA!A:H,5,0),"")</f>
        <v/>
      </c>
    </row>
    <row r="2409" spans="1:9">
      <c r="A2409">
        <v>2407</v>
      </c>
      <c r="B2409" s="4"/>
      <c r="F2409" s="6"/>
      <c r="I2409" s="7" t="str">
        <f>IFERROR(VLOOKUP(C2408,DATA!A:H,5,0),"")</f>
        <v/>
      </c>
    </row>
    <row r="2410" spans="1:9">
      <c r="A2410">
        <v>2408</v>
      </c>
      <c r="B2410" s="4"/>
      <c r="F2410" s="6"/>
      <c r="I2410" s="7" t="str">
        <f>IFERROR(VLOOKUP(C2409,DATA!A:H,5,0),"")</f>
        <v/>
      </c>
    </row>
    <row r="2411" spans="1:9">
      <c r="A2411">
        <v>2409</v>
      </c>
      <c r="B2411" s="4"/>
      <c r="F2411" s="6"/>
      <c r="I2411" s="7" t="str">
        <f>IFERROR(VLOOKUP(C2410,DATA!A:H,5,0),"")</f>
        <v/>
      </c>
    </row>
    <row r="2412" spans="1:9">
      <c r="A2412">
        <v>2410</v>
      </c>
      <c r="B2412" s="4"/>
      <c r="F2412" s="6"/>
      <c r="I2412" s="7" t="str">
        <f>IFERROR(VLOOKUP(C2411,DATA!A:H,5,0),"")</f>
        <v/>
      </c>
    </row>
    <row r="2413" spans="1:9">
      <c r="A2413">
        <v>2411</v>
      </c>
      <c r="B2413" s="4"/>
      <c r="F2413" s="6"/>
      <c r="I2413" s="7" t="str">
        <f>IFERROR(VLOOKUP(C2412,DATA!A:H,5,0),"")</f>
        <v/>
      </c>
    </row>
    <row r="2414" spans="1:9">
      <c r="A2414">
        <v>2412</v>
      </c>
      <c r="B2414" s="4"/>
      <c r="F2414" s="6"/>
      <c r="I2414" s="7" t="str">
        <f>IFERROR(VLOOKUP(C2413,DATA!A:H,5,0),"")</f>
        <v/>
      </c>
    </row>
    <row r="2415" spans="1:9">
      <c r="A2415">
        <v>2413</v>
      </c>
      <c r="B2415" s="4"/>
      <c r="F2415" s="6"/>
      <c r="I2415" s="7" t="str">
        <f>IFERROR(VLOOKUP(C2414,DATA!A:H,5,0),"")</f>
        <v/>
      </c>
    </row>
    <row r="2416" spans="1:9">
      <c r="A2416">
        <v>2414</v>
      </c>
      <c r="B2416" s="4"/>
      <c r="F2416" s="6"/>
      <c r="I2416" s="7" t="str">
        <f>IFERROR(VLOOKUP(C2415,DATA!A:H,5,0),"")</f>
        <v/>
      </c>
    </row>
    <row r="2417" spans="1:9">
      <c r="A2417">
        <v>2415</v>
      </c>
      <c r="B2417" s="4"/>
      <c r="F2417" s="6"/>
      <c r="I2417" s="7" t="str">
        <f>IFERROR(VLOOKUP(C2416,DATA!A:H,5,0),"")</f>
        <v/>
      </c>
    </row>
    <row r="2418" spans="1:9">
      <c r="A2418">
        <v>2416</v>
      </c>
      <c r="B2418" s="4"/>
      <c r="F2418" s="6"/>
      <c r="I2418" s="7" t="str">
        <f>IFERROR(VLOOKUP(C2417,DATA!A:H,5,0),"")</f>
        <v/>
      </c>
    </row>
    <row r="2419" spans="1:9">
      <c r="A2419">
        <v>2417</v>
      </c>
      <c r="B2419" s="4"/>
      <c r="F2419" s="6"/>
      <c r="I2419" s="7" t="str">
        <f>IFERROR(VLOOKUP(C2418,DATA!A:H,5,0),"")</f>
        <v/>
      </c>
    </row>
    <row r="2420" spans="1:9">
      <c r="A2420">
        <v>2418</v>
      </c>
      <c r="B2420" s="4"/>
      <c r="F2420" s="6"/>
      <c r="I2420" s="7" t="str">
        <f>IFERROR(VLOOKUP(C2419,DATA!A:H,5,0),"")</f>
        <v/>
      </c>
    </row>
    <row r="2421" spans="1:9">
      <c r="A2421">
        <v>2419</v>
      </c>
      <c r="B2421" s="4"/>
      <c r="F2421" s="6"/>
      <c r="I2421" s="7" t="str">
        <f>IFERROR(VLOOKUP(C2420,DATA!A:H,5,0),"")</f>
        <v/>
      </c>
    </row>
    <row r="2422" spans="1:9">
      <c r="A2422">
        <v>2420</v>
      </c>
      <c r="B2422" s="4"/>
      <c r="F2422" s="6"/>
      <c r="I2422" s="7" t="str">
        <f>IFERROR(VLOOKUP(C2421,DATA!A:H,5,0),"")</f>
        <v/>
      </c>
    </row>
    <row r="2423" spans="1:9">
      <c r="A2423">
        <v>2421</v>
      </c>
      <c r="B2423" s="4"/>
      <c r="F2423" s="6"/>
      <c r="I2423" s="7" t="str">
        <f>IFERROR(VLOOKUP(C2422,DATA!A:H,5,0),"")</f>
        <v/>
      </c>
    </row>
    <row r="2424" spans="1:9">
      <c r="A2424">
        <v>2422</v>
      </c>
      <c r="B2424" s="4"/>
      <c r="F2424" s="6"/>
      <c r="I2424" s="7" t="str">
        <f>IFERROR(VLOOKUP(C2423,DATA!A:H,5,0),"")</f>
        <v/>
      </c>
    </row>
    <row r="2425" spans="1:9">
      <c r="A2425">
        <v>2423</v>
      </c>
      <c r="B2425" s="4"/>
      <c r="F2425" s="6"/>
      <c r="I2425" s="7" t="str">
        <f>IFERROR(VLOOKUP(C2424,DATA!A:H,5,0),"")</f>
        <v/>
      </c>
    </row>
    <row r="2426" spans="1:9">
      <c r="A2426">
        <v>2424</v>
      </c>
      <c r="B2426" s="4"/>
      <c r="F2426" s="6"/>
      <c r="I2426" s="7" t="str">
        <f>IFERROR(VLOOKUP(C2425,DATA!A:H,5,0),"")</f>
        <v/>
      </c>
    </row>
    <row r="2427" spans="1:9">
      <c r="A2427">
        <v>2425</v>
      </c>
      <c r="B2427" s="4"/>
      <c r="F2427" s="6"/>
      <c r="I2427" s="7" t="str">
        <f>IFERROR(VLOOKUP(C2426,DATA!A:H,5,0),"")</f>
        <v/>
      </c>
    </row>
    <row r="2428" spans="1:9">
      <c r="A2428">
        <v>2426</v>
      </c>
      <c r="B2428" s="4"/>
      <c r="F2428" s="6"/>
      <c r="I2428" s="7" t="str">
        <f>IFERROR(VLOOKUP(C2427,DATA!A:H,5,0),"")</f>
        <v/>
      </c>
    </row>
    <row r="2429" spans="1:9">
      <c r="A2429">
        <v>2427</v>
      </c>
      <c r="B2429" s="4"/>
      <c r="F2429" s="6"/>
      <c r="I2429" s="7" t="str">
        <f>IFERROR(VLOOKUP(C2428,DATA!A:H,5,0),"")</f>
        <v/>
      </c>
    </row>
    <row r="2430" spans="1:9">
      <c r="A2430">
        <v>2428</v>
      </c>
      <c r="B2430" s="4"/>
      <c r="F2430" s="6"/>
      <c r="I2430" s="7" t="str">
        <f>IFERROR(VLOOKUP(C2429,DATA!A:H,5,0),"")</f>
        <v/>
      </c>
    </row>
    <row r="2431" spans="1:9">
      <c r="A2431">
        <v>2429</v>
      </c>
      <c r="B2431" s="4"/>
      <c r="F2431" s="6"/>
      <c r="I2431" s="7" t="str">
        <f>IFERROR(VLOOKUP(C2430,DATA!A:H,5,0),"")</f>
        <v/>
      </c>
    </row>
    <row r="2432" spans="1:9">
      <c r="A2432">
        <v>2430</v>
      </c>
      <c r="B2432" s="4"/>
      <c r="F2432" s="6"/>
      <c r="I2432" s="7" t="str">
        <f>IFERROR(VLOOKUP(C2431,DATA!A:H,5,0),"")</f>
        <v/>
      </c>
    </row>
    <row r="2433" spans="1:9">
      <c r="A2433">
        <v>2431</v>
      </c>
      <c r="B2433" s="4"/>
      <c r="F2433" s="6"/>
      <c r="I2433" s="7" t="str">
        <f>IFERROR(VLOOKUP(C2432,DATA!A:H,5,0),"")</f>
        <v/>
      </c>
    </row>
    <row r="2434" spans="1:9">
      <c r="A2434">
        <v>2432</v>
      </c>
      <c r="B2434" s="4"/>
      <c r="F2434" s="6"/>
      <c r="I2434" s="7" t="str">
        <f>IFERROR(VLOOKUP(C2433,DATA!A:H,5,0),"")</f>
        <v/>
      </c>
    </row>
    <row r="2435" spans="1:9">
      <c r="A2435">
        <v>2433</v>
      </c>
      <c r="B2435" s="4"/>
      <c r="F2435" s="6"/>
      <c r="I2435" s="7" t="str">
        <f>IFERROR(VLOOKUP(C2434,DATA!A:H,5,0),"")</f>
        <v/>
      </c>
    </row>
    <row r="2436" spans="1:9">
      <c r="A2436">
        <v>2434</v>
      </c>
      <c r="B2436" s="4"/>
      <c r="F2436" s="6"/>
      <c r="I2436" s="7" t="str">
        <f>IFERROR(VLOOKUP(C2435,DATA!A:H,5,0),"")</f>
        <v/>
      </c>
    </row>
    <row r="2437" spans="1:9">
      <c r="A2437">
        <v>2435</v>
      </c>
      <c r="B2437" s="4"/>
      <c r="F2437" s="6"/>
      <c r="I2437" s="7" t="str">
        <f>IFERROR(VLOOKUP(C2436,DATA!A:H,5,0),"")</f>
        <v/>
      </c>
    </row>
    <row r="2438" spans="1:9">
      <c r="A2438">
        <v>2436</v>
      </c>
      <c r="B2438" s="4"/>
      <c r="F2438" s="6"/>
      <c r="I2438" s="7" t="str">
        <f>IFERROR(VLOOKUP(C2437,DATA!A:H,5,0),"")</f>
        <v/>
      </c>
    </row>
    <row r="2439" spans="1:9">
      <c r="A2439">
        <v>2437</v>
      </c>
      <c r="B2439" s="4"/>
      <c r="F2439" s="6"/>
      <c r="I2439" s="7" t="str">
        <f>IFERROR(VLOOKUP(C2438,DATA!A:H,5,0),"")</f>
        <v/>
      </c>
    </row>
    <row r="2440" spans="1:9">
      <c r="A2440">
        <v>2438</v>
      </c>
      <c r="B2440" s="4"/>
      <c r="F2440" s="6"/>
      <c r="I2440" s="7" t="str">
        <f>IFERROR(VLOOKUP(C2439,DATA!A:H,5,0),"")</f>
        <v/>
      </c>
    </row>
    <row r="2441" spans="1:9">
      <c r="A2441">
        <v>2439</v>
      </c>
      <c r="B2441" s="4"/>
      <c r="F2441" s="6"/>
      <c r="I2441" s="7" t="str">
        <f>IFERROR(VLOOKUP(C2440,DATA!A:H,5,0),"")</f>
        <v/>
      </c>
    </row>
    <row r="2442" spans="1:9">
      <c r="A2442">
        <v>2440</v>
      </c>
      <c r="B2442" s="4"/>
      <c r="F2442" s="6"/>
      <c r="I2442" s="7" t="str">
        <f>IFERROR(VLOOKUP(C2441,DATA!A:H,5,0),"")</f>
        <v/>
      </c>
    </row>
    <row r="2443" spans="1:9">
      <c r="A2443">
        <v>2441</v>
      </c>
      <c r="B2443" s="4"/>
      <c r="F2443" s="6"/>
      <c r="I2443" s="7" t="str">
        <f>IFERROR(VLOOKUP(C2442,DATA!A:H,5,0),"")</f>
        <v/>
      </c>
    </row>
    <row r="2444" spans="1:9">
      <c r="A2444">
        <v>2442</v>
      </c>
      <c r="B2444" s="4"/>
      <c r="F2444" s="6"/>
      <c r="I2444" s="7" t="str">
        <f>IFERROR(VLOOKUP(C2443,DATA!A:H,5,0),"")</f>
        <v/>
      </c>
    </row>
    <row r="2445" spans="1:9">
      <c r="A2445">
        <v>2443</v>
      </c>
      <c r="B2445" s="4"/>
      <c r="F2445" s="6"/>
      <c r="I2445" s="7" t="str">
        <f>IFERROR(VLOOKUP(C2444,DATA!A:H,5,0),"")</f>
        <v/>
      </c>
    </row>
    <row r="2446" spans="1:9">
      <c r="A2446">
        <v>2444</v>
      </c>
      <c r="B2446" s="4"/>
      <c r="F2446" s="6"/>
      <c r="I2446" s="7" t="str">
        <f>IFERROR(VLOOKUP(C2445,DATA!A:H,5,0),"")</f>
        <v/>
      </c>
    </row>
    <row r="2447" spans="1:9">
      <c r="A2447">
        <v>2445</v>
      </c>
      <c r="B2447" s="4"/>
      <c r="F2447" s="6"/>
      <c r="I2447" s="7" t="str">
        <f>IFERROR(VLOOKUP(C2446,DATA!A:H,5,0),"")</f>
        <v/>
      </c>
    </row>
    <row r="2448" spans="1:9">
      <c r="A2448">
        <v>2446</v>
      </c>
      <c r="B2448" s="4"/>
      <c r="F2448" s="6"/>
      <c r="I2448" s="7" t="str">
        <f>IFERROR(VLOOKUP(C2447,DATA!A:H,5,0),"")</f>
        <v/>
      </c>
    </row>
    <row r="2449" spans="1:9">
      <c r="A2449">
        <v>2447</v>
      </c>
      <c r="B2449" s="4"/>
      <c r="F2449" s="6"/>
      <c r="I2449" s="7" t="str">
        <f>IFERROR(VLOOKUP(C2448,DATA!A:H,5,0),"")</f>
        <v/>
      </c>
    </row>
    <row r="2450" spans="1:9">
      <c r="A2450">
        <v>2448</v>
      </c>
      <c r="B2450" s="4"/>
      <c r="F2450" s="6"/>
      <c r="I2450" s="7" t="str">
        <f>IFERROR(VLOOKUP(C2449,DATA!A:H,5,0),"")</f>
        <v/>
      </c>
    </row>
    <row r="2451" spans="1:9">
      <c r="A2451">
        <v>2449</v>
      </c>
      <c r="B2451" s="4"/>
      <c r="F2451" s="6"/>
      <c r="I2451" s="7" t="str">
        <f>IFERROR(VLOOKUP(C2450,DATA!A:H,5,0),"")</f>
        <v/>
      </c>
    </row>
    <row r="2452" spans="1:9">
      <c r="A2452">
        <v>2450</v>
      </c>
      <c r="B2452" s="4"/>
      <c r="F2452" s="6"/>
      <c r="I2452" s="7" t="str">
        <f>IFERROR(VLOOKUP(C2451,DATA!A:H,5,0),"")</f>
        <v/>
      </c>
    </row>
    <row r="2453" spans="1:9">
      <c r="A2453">
        <v>2451</v>
      </c>
      <c r="B2453" s="4"/>
      <c r="F2453" s="6"/>
      <c r="I2453" s="7" t="str">
        <f>IFERROR(VLOOKUP(C2452,DATA!A:H,5,0),"")</f>
        <v/>
      </c>
    </row>
    <row r="2454" spans="1:9">
      <c r="A2454">
        <v>2452</v>
      </c>
      <c r="B2454" s="4"/>
      <c r="F2454" s="6"/>
      <c r="I2454" s="7" t="str">
        <f>IFERROR(VLOOKUP(C2453,DATA!A:H,5,0),"")</f>
        <v/>
      </c>
    </row>
    <row r="2455" spans="1:9">
      <c r="A2455">
        <v>2453</v>
      </c>
      <c r="B2455" s="4"/>
      <c r="F2455" s="6"/>
      <c r="I2455" s="7" t="str">
        <f>IFERROR(VLOOKUP(C2454,DATA!A:H,5,0),"")</f>
        <v/>
      </c>
    </row>
    <row r="2456" spans="1:9">
      <c r="A2456">
        <v>2454</v>
      </c>
      <c r="B2456" s="4"/>
      <c r="F2456" s="6"/>
      <c r="I2456" s="7" t="str">
        <f>IFERROR(VLOOKUP(C2455,DATA!A:H,5,0),"")</f>
        <v/>
      </c>
    </row>
    <row r="2457" spans="1:9">
      <c r="A2457">
        <v>2455</v>
      </c>
      <c r="B2457" s="4"/>
      <c r="F2457" s="6"/>
      <c r="I2457" s="7" t="str">
        <f>IFERROR(VLOOKUP(C2456,DATA!A:H,5,0),"")</f>
        <v/>
      </c>
    </row>
    <row r="2458" spans="1:9">
      <c r="A2458">
        <v>2456</v>
      </c>
      <c r="B2458" s="4"/>
      <c r="F2458" s="6"/>
      <c r="I2458" s="7" t="str">
        <f>IFERROR(VLOOKUP(C2457,DATA!A:H,5,0),"")</f>
        <v/>
      </c>
    </row>
    <row r="2459" spans="1:9">
      <c r="A2459">
        <v>2457</v>
      </c>
      <c r="B2459" s="4"/>
      <c r="F2459" s="6"/>
      <c r="I2459" s="7" t="str">
        <f>IFERROR(VLOOKUP(C2458,DATA!A:H,5,0),"")</f>
        <v/>
      </c>
    </row>
    <row r="2460" spans="1:9">
      <c r="A2460">
        <v>2458</v>
      </c>
      <c r="B2460" s="4"/>
      <c r="F2460" s="6"/>
      <c r="I2460" s="7" t="str">
        <f>IFERROR(VLOOKUP(C2459,DATA!A:H,5,0),"")</f>
        <v/>
      </c>
    </row>
    <row r="2461" spans="1:9">
      <c r="A2461">
        <v>2459</v>
      </c>
      <c r="B2461" s="4"/>
      <c r="F2461" s="6"/>
      <c r="I2461" s="7" t="str">
        <f>IFERROR(VLOOKUP(C2460,DATA!A:H,5,0),"")</f>
        <v/>
      </c>
    </row>
    <row r="2462" spans="1:9">
      <c r="A2462">
        <v>2460</v>
      </c>
      <c r="B2462" s="4"/>
      <c r="F2462" s="6"/>
      <c r="I2462" s="7" t="str">
        <f>IFERROR(VLOOKUP(C2461,DATA!A:H,5,0),"")</f>
        <v/>
      </c>
    </row>
    <row r="2463" spans="1:9">
      <c r="A2463">
        <v>2461</v>
      </c>
      <c r="B2463" s="4"/>
      <c r="F2463" s="6"/>
      <c r="I2463" s="7" t="str">
        <f>IFERROR(VLOOKUP(C2462,DATA!A:H,5,0),"")</f>
        <v/>
      </c>
    </row>
    <row r="2464" spans="1:9">
      <c r="A2464">
        <v>2462</v>
      </c>
      <c r="B2464" s="4"/>
      <c r="F2464" s="6"/>
      <c r="I2464" s="7" t="str">
        <f>IFERROR(VLOOKUP(C2463,DATA!A:H,5,0),"")</f>
        <v/>
      </c>
    </row>
    <row r="2465" spans="1:9">
      <c r="A2465">
        <v>2463</v>
      </c>
      <c r="B2465" s="4"/>
      <c r="F2465" s="6"/>
      <c r="I2465" s="7" t="str">
        <f>IFERROR(VLOOKUP(C2464,DATA!A:H,5,0),"")</f>
        <v/>
      </c>
    </row>
    <row r="2466" spans="1:9">
      <c r="A2466">
        <v>2464</v>
      </c>
      <c r="B2466" s="4"/>
      <c r="F2466" s="6"/>
      <c r="I2466" s="7" t="str">
        <f>IFERROR(VLOOKUP(C2465,DATA!A:H,5,0),"")</f>
        <v/>
      </c>
    </row>
    <row r="2467" spans="1:9">
      <c r="A2467">
        <v>2465</v>
      </c>
      <c r="B2467" s="4"/>
      <c r="F2467" s="6"/>
      <c r="I2467" s="7" t="str">
        <f>IFERROR(VLOOKUP(C2466,DATA!A:H,5,0),"")</f>
        <v/>
      </c>
    </row>
    <row r="2468" spans="1:9">
      <c r="A2468">
        <v>2466</v>
      </c>
      <c r="B2468" s="4"/>
      <c r="F2468" s="6"/>
      <c r="I2468" s="7" t="str">
        <f>IFERROR(VLOOKUP(C2467,DATA!A:H,5,0),"")</f>
        <v/>
      </c>
    </row>
    <row r="2469" spans="1:9">
      <c r="A2469">
        <v>2467</v>
      </c>
      <c r="B2469" s="4"/>
      <c r="F2469" s="6"/>
      <c r="I2469" s="7" t="str">
        <f>IFERROR(VLOOKUP(C2468,DATA!A:H,5,0),"")</f>
        <v/>
      </c>
    </row>
    <row r="2470" spans="1:9">
      <c r="A2470">
        <v>2468</v>
      </c>
      <c r="B2470" s="4"/>
      <c r="F2470" s="6"/>
      <c r="I2470" s="7" t="str">
        <f>IFERROR(VLOOKUP(C2469,DATA!A:H,5,0),"")</f>
        <v/>
      </c>
    </row>
    <row r="2471" spans="1:9">
      <c r="A2471">
        <v>2469</v>
      </c>
      <c r="B2471" s="4"/>
      <c r="F2471" s="6"/>
      <c r="I2471" s="7" t="str">
        <f>IFERROR(VLOOKUP(C2470,DATA!A:H,5,0),"")</f>
        <v/>
      </c>
    </row>
    <row r="2472" spans="1:9">
      <c r="A2472">
        <v>2470</v>
      </c>
      <c r="B2472" s="4"/>
      <c r="F2472" s="6"/>
      <c r="I2472" s="7" t="str">
        <f>IFERROR(VLOOKUP(C2471,DATA!A:H,5,0),"")</f>
        <v/>
      </c>
    </row>
    <row r="2473" spans="1:9">
      <c r="A2473">
        <v>2471</v>
      </c>
      <c r="B2473" s="4"/>
      <c r="F2473" s="6"/>
      <c r="I2473" s="7" t="str">
        <f>IFERROR(VLOOKUP(C2472,DATA!A:H,5,0),"")</f>
        <v/>
      </c>
    </row>
    <row r="2474" spans="1:9">
      <c r="A2474">
        <v>2472</v>
      </c>
      <c r="B2474" s="4"/>
      <c r="F2474" s="6"/>
      <c r="I2474" s="7" t="str">
        <f>IFERROR(VLOOKUP(C2473,DATA!A:H,5,0),"")</f>
        <v/>
      </c>
    </row>
    <row r="2475" spans="1:9">
      <c r="A2475">
        <v>2473</v>
      </c>
      <c r="B2475" s="4"/>
      <c r="F2475" s="6"/>
      <c r="I2475" s="7" t="str">
        <f>IFERROR(VLOOKUP(C2474,DATA!A:H,5,0),"")</f>
        <v/>
      </c>
    </row>
    <row r="2476" spans="1:9">
      <c r="A2476">
        <v>2474</v>
      </c>
      <c r="B2476" s="4"/>
      <c r="F2476" s="6"/>
      <c r="I2476" s="7" t="str">
        <f>IFERROR(VLOOKUP(C2475,DATA!A:H,5,0),"")</f>
        <v/>
      </c>
    </row>
    <row r="2477" spans="1:9">
      <c r="A2477">
        <v>2475</v>
      </c>
      <c r="B2477" s="4"/>
      <c r="F2477" s="6"/>
      <c r="I2477" s="7" t="str">
        <f>IFERROR(VLOOKUP(C2476,DATA!A:H,5,0),"")</f>
        <v/>
      </c>
    </row>
    <row r="2478" spans="1:9">
      <c r="A2478">
        <v>2476</v>
      </c>
      <c r="B2478" s="4"/>
      <c r="F2478" s="6"/>
      <c r="I2478" s="7" t="str">
        <f>IFERROR(VLOOKUP(C2477,DATA!A:H,5,0),"")</f>
        <v/>
      </c>
    </row>
    <row r="2479" spans="1:9">
      <c r="A2479">
        <v>2477</v>
      </c>
      <c r="B2479" s="4"/>
      <c r="F2479" s="6"/>
      <c r="I2479" s="7" t="str">
        <f>IFERROR(VLOOKUP(C2478,DATA!A:H,5,0),"")</f>
        <v/>
      </c>
    </row>
    <row r="2480" spans="1:9">
      <c r="A2480">
        <v>2478</v>
      </c>
      <c r="B2480" s="4"/>
      <c r="F2480" s="6"/>
      <c r="I2480" s="7" t="str">
        <f>IFERROR(VLOOKUP(C2479,DATA!A:H,5,0),"")</f>
        <v/>
      </c>
    </row>
    <row r="2481" spans="1:9">
      <c r="A2481">
        <v>2479</v>
      </c>
      <c r="B2481" s="4"/>
      <c r="F2481" s="6"/>
      <c r="I2481" s="7" t="str">
        <f>IFERROR(VLOOKUP(C2480,DATA!A:H,5,0),"")</f>
        <v/>
      </c>
    </row>
    <row r="2482" spans="1:9">
      <c r="A2482">
        <v>2480</v>
      </c>
      <c r="B2482" s="4"/>
      <c r="F2482" s="6"/>
      <c r="I2482" s="7" t="str">
        <f>IFERROR(VLOOKUP(C2481,DATA!A:H,5,0),"")</f>
        <v/>
      </c>
    </row>
    <row r="2483" spans="1:9">
      <c r="A2483">
        <v>2481</v>
      </c>
      <c r="B2483" s="4"/>
      <c r="F2483" s="6"/>
      <c r="I2483" s="7" t="str">
        <f>IFERROR(VLOOKUP(C2482,DATA!A:H,5,0),"")</f>
        <v/>
      </c>
    </row>
    <row r="2484" spans="1:9">
      <c r="A2484">
        <v>2482</v>
      </c>
      <c r="B2484" s="4"/>
      <c r="F2484" s="6"/>
      <c r="I2484" s="7" t="str">
        <f>IFERROR(VLOOKUP(C2483,DATA!A:H,5,0),"")</f>
        <v/>
      </c>
    </row>
    <row r="2485" spans="1:9">
      <c r="A2485">
        <v>2483</v>
      </c>
      <c r="B2485" s="4"/>
      <c r="F2485" s="6"/>
      <c r="I2485" s="7" t="str">
        <f>IFERROR(VLOOKUP(C2484,DATA!A:H,5,0),"")</f>
        <v/>
      </c>
    </row>
    <row r="2486" spans="1:9">
      <c r="A2486">
        <v>2484</v>
      </c>
      <c r="B2486" s="4"/>
      <c r="F2486" s="6"/>
      <c r="I2486" s="7" t="str">
        <f>IFERROR(VLOOKUP(C2485,DATA!A:H,5,0),"")</f>
        <v/>
      </c>
    </row>
    <row r="2487" spans="1:9">
      <c r="A2487">
        <v>2485</v>
      </c>
      <c r="B2487" s="4"/>
      <c r="F2487" s="6"/>
      <c r="I2487" s="7" t="str">
        <f>IFERROR(VLOOKUP(C2486,DATA!A:H,5,0),"")</f>
        <v/>
      </c>
    </row>
    <row r="2488" spans="1:9">
      <c r="A2488">
        <v>2486</v>
      </c>
      <c r="B2488" s="4"/>
      <c r="F2488" s="6"/>
      <c r="I2488" s="7" t="str">
        <f>IFERROR(VLOOKUP(C2487,DATA!A:H,5,0),"")</f>
        <v/>
      </c>
    </row>
    <row r="2489" spans="1:9">
      <c r="A2489">
        <v>2487</v>
      </c>
      <c r="B2489" s="4"/>
      <c r="F2489" s="6"/>
      <c r="I2489" s="7" t="str">
        <f>IFERROR(VLOOKUP(C2488,DATA!A:H,5,0),"")</f>
        <v/>
      </c>
    </row>
    <row r="2490" spans="1:9">
      <c r="A2490">
        <v>2488</v>
      </c>
      <c r="B2490" s="4"/>
      <c r="F2490" s="6"/>
      <c r="I2490" s="7" t="str">
        <f>IFERROR(VLOOKUP(C2489,DATA!A:H,5,0),"")</f>
        <v/>
      </c>
    </row>
    <row r="2491" spans="1:9">
      <c r="A2491">
        <v>2489</v>
      </c>
      <c r="B2491" s="4"/>
      <c r="F2491" s="6"/>
      <c r="I2491" s="7" t="str">
        <f>IFERROR(VLOOKUP(C2490,DATA!A:H,5,0),"")</f>
        <v/>
      </c>
    </row>
    <row r="2492" spans="1:9">
      <c r="A2492">
        <v>2490</v>
      </c>
      <c r="B2492" s="4"/>
      <c r="F2492" s="6"/>
      <c r="I2492" s="7" t="str">
        <f>IFERROR(VLOOKUP(C2491,DATA!A:H,5,0),"")</f>
        <v/>
      </c>
    </row>
    <row r="2493" spans="1:9">
      <c r="A2493">
        <v>2491</v>
      </c>
      <c r="B2493" s="4"/>
      <c r="F2493" s="6"/>
      <c r="I2493" s="7" t="str">
        <f>IFERROR(VLOOKUP(C2492,DATA!A:H,5,0),"")</f>
        <v/>
      </c>
    </row>
    <row r="2494" spans="1:9">
      <c r="A2494">
        <v>2492</v>
      </c>
      <c r="B2494" s="4"/>
      <c r="F2494" s="6"/>
      <c r="I2494" s="7" t="str">
        <f>IFERROR(VLOOKUP(C2493,DATA!A:H,5,0),"")</f>
        <v/>
      </c>
    </row>
    <row r="2495" spans="1:9">
      <c r="A2495">
        <v>2493</v>
      </c>
      <c r="B2495" s="4"/>
      <c r="F2495" s="6"/>
      <c r="I2495" s="7" t="str">
        <f>IFERROR(VLOOKUP(C2494,DATA!A:H,5,0),"")</f>
        <v/>
      </c>
    </row>
    <row r="2496" spans="1:9">
      <c r="A2496">
        <v>2494</v>
      </c>
      <c r="B2496" s="4"/>
      <c r="F2496" s="6"/>
      <c r="I2496" s="7" t="str">
        <f>IFERROR(VLOOKUP(C2495,DATA!A:H,5,0),"")</f>
        <v/>
      </c>
    </row>
    <row r="2497" spans="1:9">
      <c r="A2497">
        <v>2495</v>
      </c>
      <c r="B2497" s="4"/>
      <c r="F2497" s="6"/>
      <c r="I2497" s="7" t="str">
        <f>IFERROR(VLOOKUP(C2496,DATA!A:H,5,0),"")</f>
        <v/>
      </c>
    </row>
    <row r="2498" spans="1:9">
      <c r="A2498">
        <v>2496</v>
      </c>
      <c r="B2498" s="4"/>
      <c r="F2498" s="6"/>
      <c r="I2498" s="7" t="str">
        <f>IFERROR(VLOOKUP(C2497,DATA!A:H,5,0),"")</f>
        <v/>
      </c>
    </row>
    <row r="2499" spans="1:9">
      <c r="A2499">
        <v>2497</v>
      </c>
      <c r="B2499" s="4"/>
      <c r="F2499" s="6"/>
      <c r="I2499" s="7" t="str">
        <f>IFERROR(VLOOKUP(C2498,DATA!A:H,5,0),"")</f>
        <v/>
      </c>
    </row>
    <row r="2500" spans="1:9">
      <c r="A2500">
        <v>2498</v>
      </c>
      <c r="B2500" s="4"/>
      <c r="F2500" s="6"/>
      <c r="I2500" s="7" t="str">
        <f>IFERROR(VLOOKUP(C2499,DATA!A:H,5,0),"")</f>
        <v/>
      </c>
    </row>
    <row r="2501" spans="1:9">
      <c r="A2501">
        <v>2499</v>
      </c>
      <c r="B2501" s="4"/>
      <c r="F2501" s="6"/>
      <c r="I2501" s="7" t="str">
        <f>IFERROR(VLOOKUP(C2500,DATA!A:H,5,0),"")</f>
        <v/>
      </c>
    </row>
    <row r="2502" spans="1:9">
      <c r="A2502">
        <v>2500</v>
      </c>
      <c r="B2502" s="4"/>
      <c r="F2502" s="6"/>
      <c r="I2502" s="7" t="str">
        <f>IFERROR(VLOOKUP(C2501,DATA!A:H,5,0),"")</f>
        <v/>
      </c>
    </row>
    <row r="2503" spans="1:9">
      <c r="A2503">
        <v>2501</v>
      </c>
      <c r="B2503" s="4"/>
      <c r="F2503" s="6"/>
      <c r="I2503" s="7" t="str">
        <f>IFERROR(VLOOKUP(C2502,DATA!A:H,5,0),"")</f>
        <v/>
      </c>
    </row>
    <row r="2504" spans="1:9">
      <c r="A2504">
        <v>2502</v>
      </c>
      <c r="B2504" s="4"/>
      <c r="F2504" s="6"/>
      <c r="I2504" s="7" t="str">
        <f>IFERROR(VLOOKUP(C2503,DATA!A:H,5,0),"")</f>
        <v/>
      </c>
    </row>
    <row r="2505" spans="1:9">
      <c r="A2505">
        <v>2503</v>
      </c>
      <c r="B2505" s="4"/>
      <c r="F2505" s="6"/>
      <c r="I2505" s="7" t="str">
        <f>IFERROR(VLOOKUP(C2504,DATA!A:H,5,0),"")</f>
        <v/>
      </c>
    </row>
    <row r="2506" spans="1:9">
      <c r="A2506">
        <v>2504</v>
      </c>
      <c r="B2506" s="4"/>
      <c r="F2506" s="6"/>
      <c r="I2506" s="7" t="str">
        <f>IFERROR(VLOOKUP(C2505,DATA!A:H,5,0),"")</f>
        <v/>
      </c>
    </row>
    <row r="2507" spans="1:9">
      <c r="A2507">
        <v>2505</v>
      </c>
      <c r="B2507" s="4"/>
      <c r="F2507" s="6"/>
      <c r="I2507" s="7" t="str">
        <f>IFERROR(VLOOKUP(C2506,DATA!A:H,5,0),"")</f>
        <v/>
      </c>
    </row>
    <row r="2508" spans="1:9">
      <c r="A2508">
        <v>2506</v>
      </c>
      <c r="B2508" s="4"/>
      <c r="F2508" s="6"/>
      <c r="I2508" s="7" t="str">
        <f>IFERROR(VLOOKUP(C2507,DATA!A:H,5,0),"")</f>
        <v/>
      </c>
    </row>
    <row r="2509" spans="1:9">
      <c r="A2509">
        <v>2507</v>
      </c>
      <c r="B2509" s="4"/>
      <c r="F2509" s="6"/>
      <c r="I2509" s="7" t="str">
        <f>IFERROR(VLOOKUP(C2508,DATA!A:H,5,0),"")</f>
        <v/>
      </c>
    </row>
    <row r="2510" spans="1:9">
      <c r="A2510">
        <v>2508</v>
      </c>
      <c r="B2510" s="4"/>
      <c r="F2510" s="6"/>
      <c r="I2510" s="7" t="str">
        <f>IFERROR(VLOOKUP(C2509,DATA!A:H,5,0),"")</f>
        <v/>
      </c>
    </row>
    <row r="2511" spans="1:9">
      <c r="A2511">
        <v>2509</v>
      </c>
      <c r="B2511" s="4"/>
      <c r="F2511" s="6"/>
      <c r="I2511" s="7" t="str">
        <f>IFERROR(VLOOKUP(C2510,DATA!A:H,5,0),"")</f>
        <v/>
      </c>
    </row>
    <row r="2512" spans="1:9">
      <c r="A2512">
        <v>2510</v>
      </c>
      <c r="B2512" s="4"/>
      <c r="F2512" s="6"/>
      <c r="I2512" s="7" t="str">
        <f>IFERROR(VLOOKUP(C2511,DATA!A:H,5,0),"")</f>
        <v/>
      </c>
    </row>
    <row r="2513" spans="1:9">
      <c r="A2513">
        <v>2511</v>
      </c>
      <c r="B2513" s="4"/>
      <c r="F2513" s="6"/>
      <c r="I2513" s="7" t="str">
        <f>IFERROR(VLOOKUP(C2512,DATA!A:H,5,0),"")</f>
        <v/>
      </c>
    </row>
    <row r="2514" spans="1:9">
      <c r="A2514">
        <v>2512</v>
      </c>
      <c r="B2514" s="4"/>
      <c r="F2514" s="6"/>
      <c r="I2514" s="7" t="str">
        <f>IFERROR(VLOOKUP(C2513,DATA!A:H,5,0),"")</f>
        <v/>
      </c>
    </row>
    <row r="2515" spans="1:9">
      <c r="A2515">
        <v>2513</v>
      </c>
      <c r="B2515" s="4"/>
      <c r="F2515" s="6"/>
      <c r="I2515" s="7" t="str">
        <f>IFERROR(VLOOKUP(C2514,DATA!A:H,5,0),"")</f>
        <v/>
      </c>
    </row>
    <row r="2516" spans="1:9">
      <c r="A2516">
        <v>2514</v>
      </c>
      <c r="B2516" s="4"/>
      <c r="F2516" s="6"/>
      <c r="I2516" s="7" t="str">
        <f>IFERROR(VLOOKUP(C2515,DATA!A:H,5,0),"")</f>
        <v/>
      </c>
    </row>
    <row r="2517" spans="1:9">
      <c r="A2517">
        <v>2515</v>
      </c>
      <c r="B2517" s="4"/>
      <c r="F2517" s="6"/>
      <c r="I2517" s="7" t="str">
        <f>IFERROR(VLOOKUP(C2516,DATA!A:H,5,0),"")</f>
        <v/>
      </c>
    </row>
    <row r="2518" spans="1:9">
      <c r="A2518">
        <v>2516</v>
      </c>
      <c r="B2518" s="4"/>
      <c r="F2518" s="6"/>
      <c r="I2518" s="7" t="str">
        <f>IFERROR(VLOOKUP(C2517,DATA!A:H,5,0),"")</f>
        <v/>
      </c>
    </row>
    <row r="2519" spans="1:9">
      <c r="A2519">
        <v>2517</v>
      </c>
      <c r="B2519" s="4"/>
      <c r="F2519" s="6"/>
      <c r="I2519" s="7" t="str">
        <f>IFERROR(VLOOKUP(C2518,DATA!A:H,5,0),"")</f>
        <v/>
      </c>
    </row>
    <row r="2520" spans="1:9">
      <c r="A2520">
        <v>2518</v>
      </c>
      <c r="B2520" s="4"/>
      <c r="F2520" s="6"/>
      <c r="I2520" s="7" t="str">
        <f>IFERROR(VLOOKUP(C2519,DATA!A:H,5,0),"")</f>
        <v/>
      </c>
    </row>
    <row r="2521" spans="1:9">
      <c r="A2521">
        <v>2519</v>
      </c>
      <c r="B2521" s="4"/>
      <c r="F2521" s="6"/>
      <c r="I2521" s="7" t="str">
        <f>IFERROR(VLOOKUP(C2520,DATA!A:H,5,0),"")</f>
        <v/>
      </c>
    </row>
    <row r="2522" spans="1:9">
      <c r="A2522">
        <v>2520</v>
      </c>
      <c r="B2522" s="4"/>
      <c r="F2522" s="6"/>
      <c r="I2522" s="7" t="str">
        <f>IFERROR(VLOOKUP(C2521,DATA!A:H,5,0),"")</f>
        <v/>
      </c>
    </row>
    <row r="2523" spans="1:9">
      <c r="A2523">
        <v>2521</v>
      </c>
      <c r="B2523" s="4"/>
      <c r="F2523" s="6"/>
      <c r="I2523" s="7" t="str">
        <f>IFERROR(VLOOKUP(C2522,DATA!A:H,5,0),"")</f>
        <v/>
      </c>
    </row>
    <row r="2524" spans="1:9">
      <c r="A2524">
        <v>2522</v>
      </c>
      <c r="B2524" s="4"/>
      <c r="F2524" s="6"/>
      <c r="I2524" s="7" t="str">
        <f>IFERROR(VLOOKUP(C2523,DATA!A:H,5,0),"")</f>
        <v/>
      </c>
    </row>
    <row r="2525" spans="1:9">
      <c r="A2525">
        <v>2523</v>
      </c>
      <c r="B2525" s="4"/>
      <c r="F2525" s="6"/>
      <c r="I2525" s="7" t="str">
        <f>IFERROR(VLOOKUP(C2524,DATA!A:H,5,0),"")</f>
        <v/>
      </c>
    </row>
    <row r="2526" spans="1:9">
      <c r="A2526">
        <v>2524</v>
      </c>
      <c r="B2526" s="4"/>
      <c r="F2526" s="6"/>
      <c r="I2526" s="7" t="str">
        <f>IFERROR(VLOOKUP(C2525,DATA!A:H,5,0),"")</f>
        <v/>
      </c>
    </row>
    <row r="2527" spans="1:9">
      <c r="A2527">
        <v>2525</v>
      </c>
      <c r="B2527" s="4"/>
      <c r="F2527" s="6"/>
      <c r="I2527" s="7" t="str">
        <f>IFERROR(VLOOKUP(C2526,DATA!A:H,5,0),"")</f>
        <v/>
      </c>
    </row>
    <row r="2528" spans="1:9">
      <c r="A2528">
        <v>2526</v>
      </c>
      <c r="B2528" s="4"/>
      <c r="F2528" s="6"/>
      <c r="I2528" s="7" t="str">
        <f>IFERROR(VLOOKUP(C2527,DATA!A:H,5,0),"")</f>
        <v/>
      </c>
    </row>
    <row r="2529" spans="1:9">
      <c r="A2529">
        <v>2527</v>
      </c>
      <c r="B2529" s="4"/>
      <c r="F2529" s="6"/>
      <c r="I2529" s="7" t="str">
        <f>IFERROR(VLOOKUP(C2528,DATA!A:H,5,0),"")</f>
        <v/>
      </c>
    </row>
    <row r="2530" spans="1:9">
      <c r="A2530">
        <v>2528</v>
      </c>
      <c r="B2530" s="4"/>
      <c r="F2530" s="6"/>
      <c r="I2530" s="7" t="str">
        <f>IFERROR(VLOOKUP(C2529,DATA!A:H,5,0),"")</f>
        <v/>
      </c>
    </row>
    <row r="2531" spans="1:9">
      <c r="A2531">
        <v>2529</v>
      </c>
      <c r="B2531" s="4"/>
      <c r="F2531" s="6"/>
      <c r="I2531" s="7" t="str">
        <f>IFERROR(VLOOKUP(C2530,DATA!A:H,5,0),"")</f>
        <v/>
      </c>
    </row>
    <row r="2532" spans="1:9">
      <c r="A2532">
        <v>2530</v>
      </c>
      <c r="B2532" s="4"/>
      <c r="F2532" s="6"/>
      <c r="I2532" s="7" t="str">
        <f>IFERROR(VLOOKUP(C2531,DATA!A:H,5,0),"")</f>
        <v/>
      </c>
    </row>
    <row r="2533" spans="1:9">
      <c r="A2533">
        <v>2531</v>
      </c>
      <c r="B2533" s="4"/>
      <c r="F2533" s="6"/>
      <c r="I2533" s="7" t="str">
        <f>IFERROR(VLOOKUP(C2532,DATA!A:H,5,0),"")</f>
        <v/>
      </c>
    </row>
    <row r="2534" spans="1:9">
      <c r="A2534">
        <v>2532</v>
      </c>
      <c r="B2534" s="4"/>
      <c r="F2534" s="6"/>
      <c r="I2534" s="7" t="str">
        <f>IFERROR(VLOOKUP(C2533,DATA!A:H,5,0),"")</f>
        <v/>
      </c>
    </row>
    <row r="2535" spans="1:9">
      <c r="A2535">
        <v>2533</v>
      </c>
      <c r="B2535" s="4"/>
      <c r="F2535" s="6"/>
      <c r="I2535" s="7" t="str">
        <f>IFERROR(VLOOKUP(C2534,DATA!A:H,5,0),"")</f>
        <v/>
      </c>
    </row>
    <row r="2536" spans="1:9">
      <c r="A2536">
        <v>2534</v>
      </c>
      <c r="B2536" s="4"/>
      <c r="F2536" s="6"/>
      <c r="I2536" s="7" t="str">
        <f>IFERROR(VLOOKUP(C2535,DATA!A:H,5,0),"")</f>
        <v/>
      </c>
    </row>
    <row r="2537" spans="1:9">
      <c r="A2537">
        <v>2535</v>
      </c>
      <c r="B2537" s="4"/>
      <c r="F2537" s="6"/>
      <c r="I2537" s="7" t="str">
        <f>IFERROR(VLOOKUP(C2536,DATA!A:H,5,0),"")</f>
        <v/>
      </c>
    </row>
    <row r="2538" spans="1:9">
      <c r="A2538">
        <v>2536</v>
      </c>
      <c r="B2538" s="4"/>
      <c r="F2538" s="6"/>
      <c r="I2538" s="7" t="str">
        <f>IFERROR(VLOOKUP(C2537,DATA!A:H,5,0),"")</f>
        <v/>
      </c>
    </row>
    <row r="2539" spans="1:9">
      <c r="A2539">
        <v>2537</v>
      </c>
      <c r="B2539" s="4"/>
      <c r="F2539" s="6"/>
      <c r="I2539" s="7" t="str">
        <f>IFERROR(VLOOKUP(C2538,DATA!A:H,5,0),"")</f>
        <v/>
      </c>
    </row>
    <row r="2540" spans="1:9">
      <c r="A2540">
        <v>2538</v>
      </c>
      <c r="B2540" s="4"/>
      <c r="F2540" s="6"/>
      <c r="I2540" s="7" t="str">
        <f>IFERROR(VLOOKUP(C2539,DATA!A:H,5,0),"")</f>
        <v/>
      </c>
    </row>
    <row r="2541" spans="1:9">
      <c r="A2541">
        <v>2539</v>
      </c>
      <c r="B2541" s="4"/>
      <c r="F2541" s="6"/>
      <c r="I2541" s="7" t="str">
        <f>IFERROR(VLOOKUP(C2540,DATA!A:H,5,0),"")</f>
        <v/>
      </c>
    </row>
    <row r="2542" spans="1:9">
      <c r="A2542">
        <v>2540</v>
      </c>
      <c r="B2542" s="4"/>
      <c r="F2542" s="6"/>
      <c r="I2542" s="7" t="str">
        <f>IFERROR(VLOOKUP(C2541,DATA!A:H,5,0),"")</f>
        <v/>
      </c>
    </row>
    <row r="2543" spans="1:9">
      <c r="A2543">
        <v>2541</v>
      </c>
      <c r="B2543" s="4"/>
      <c r="F2543" s="6"/>
      <c r="I2543" s="7" t="str">
        <f>IFERROR(VLOOKUP(C2542,DATA!A:H,5,0),"")</f>
        <v/>
      </c>
    </row>
    <row r="2544" spans="1:9">
      <c r="A2544">
        <v>2542</v>
      </c>
      <c r="B2544" s="4"/>
      <c r="F2544" s="6"/>
      <c r="I2544" s="7" t="str">
        <f>IFERROR(VLOOKUP(C2543,DATA!A:H,5,0),"")</f>
        <v/>
      </c>
    </row>
    <row r="2545" spans="1:9">
      <c r="A2545">
        <v>2543</v>
      </c>
      <c r="B2545" s="4"/>
      <c r="F2545" s="6"/>
      <c r="I2545" s="7" t="str">
        <f>IFERROR(VLOOKUP(C2544,DATA!A:H,5,0),"")</f>
        <v/>
      </c>
    </row>
    <row r="2546" spans="1:9">
      <c r="A2546">
        <v>2544</v>
      </c>
      <c r="B2546" s="4"/>
      <c r="F2546" s="6"/>
      <c r="I2546" s="7" t="str">
        <f>IFERROR(VLOOKUP(C2545,DATA!A:H,5,0),"")</f>
        <v/>
      </c>
    </row>
    <row r="2547" spans="1:9">
      <c r="A2547">
        <v>2545</v>
      </c>
      <c r="B2547" s="4"/>
      <c r="F2547" s="6"/>
      <c r="I2547" s="7" t="str">
        <f>IFERROR(VLOOKUP(C2546,DATA!A:H,5,0),"")</f>
        <v/>
      </c>
    </row>
    <row r="2548" spans="1:9">
      <c r="A2548">
        <v>2546</v>
      </c>
      <c r="B2548" s="4"/>
      <c r="F2548" s="6"/>
      <c r="I2548" s="7" t="str">
        <f>IFERROR(VLOOKUP(C2547,DATA!A:H,5,0),"")</f>
        <v/>
      </c>
    </row>
    <row r="2549" spans="1:9">
      <c r="A2549">
        <v>2547</v>
      </c>
      <c r="B2549" s="4"/>
      <c r="F2549" s="6"/>
      <c r="I2549" s="7" t="str">
        <f>IFERROR(VLOOKUP(C2548,DATA!A:H,5,0),"")</f>
        <v/>
      </c>
    </row>
    <row r="2550" spans="1:9">
      <c r="A2550">
        <v>2548</v>
      </c>
      <c r="B2550" s="4"/>
      <c r="F2550" s="6"/>
      <c r="I2550" s="7" t="str">
        <f>IFERROR(VLOOKUP(C2549,DATA!A:H,5,0),"")</f>
        <v/>
      </c>
    </row>
    <row r="2551" spans="1:9">
      <c r="A2551">
        <v>2549</v>
      </c>
      <c r="B2551" s="4"/>
      <c r="F2551" s="6"/>
      <c r="I2551" s="7" t="str">
        <f>IFERROR(VLOOKUP(C2550,DATA!A:H,5,0),"")</f>
        <v/>
      </c>
    </row>
    <row r="2552" spans="1:9">
      <c r="A2552">
        <v>2550</v>
      </c>
      <c r="B2552" s="4"/>
      <c r="F2552" s="6"/>
      <c r="I2552" s="7" t="str">
        <f>IFERROR(VLOOKUP(C2551,DATA!A:H,5,0),"")</f>
        <v/>
      </c>
    </row>
    <row r="2553" spans="1:9">
      <c r="A2553">
        <v>2551</v>
      </c>
      <c r="B2553" s="4"/>
      <c r="F2553" s="6"/>
      <c r="I2553" s="7" t="str">
        <f>IFERROR(VLOOKUP(C2552,DATA!A:H,5,0),"")</f>
        <v/>
      </c>
    </row>
    <row r="2554" spans="1:9">
      <c r="A2554">
        <v>2552</v>
      </c>
      <c r="B2554" s="4"/>
      <c r="F2554" s="6"/>
      <c r="I2554" s="7" t="str">
        <f>IFERROR(VLOOKUP(C2553,DATA!A:H,5,0),"")</f>
        <v/>
      </c>
    </row>
    <row r="2555" spans="1:9">
      <c r="A2555">
        <v>2553</v>
      </c>
      <c r="B2555" s="4"/>
      <c r="F2555" s="6"/>
      <c r="I2555" s="7" t="str">
        <f>IFERROR(VLOOKUP(C2554,DATA!A:H,5,0),"")</f>
        <v/>
      </c>
    </row>
    <row r="2556" spans="1:9">
      <c r="A2556">
        <v>2554</v>
      </c>
      <c r="B2556" s="4"/>
      <c r="F2556" s="6"/>
      <c r="I2556" s="7" t="str">
        <f>IFERROR(VLOOKUP(C2555,DATA!A:H,5,0),"")</f>
        <v/>
      </c>
    </row>
    <row r="2557" spans="1:9">
      <c r="A2557">
        <v>2555</v>
      </c>
      <c r="B2557" s="4"/>
      <c r="F2557" s="6"/>
      <c r="I2557" s="7" t="str">
        <f>IFERROR(VLOOKUP(C2556,DATA!A:H,5,0),"")</f>
        <v/>
      </c>
    </row>
    <row r="2558" spans="1:9">
      <c r="A2558">
        <v>2556</v>
      </c>
      <c r="B2558" s="4"/>
      <c r="F2558" s="6"/>
      <c r="I2558" s="7" t="str">
        <f>IFERROR(VLOOKUP(C2557,DATA!A:H,5,0),"")</f>
        <v/>
      </c>
    </row>
    <row r="2559" spans="1:9">
      <c r="A2559">
        <v>2557</v>
      </c>
      <c r="B2559" s="4"/>
      <c r="F2559" s="6"/>
      <c r="I2559" s="7" t="str">
        <f>IFERROR(VLOOKUP(C2558,DATA!A:H,5,0),"")</f>
        <v/>
      </c>
    </row>
    <row r="2560" spans="1:9">
      <c r="A2560">
        <v>2558</v>
      </c>
      <c r="B2560" s="4"/>
      <c r="F2560" s="6"/>
      <c r="I2560" s="7" t="str">
        <f>IFERROR(VLOOKUP(C2559,DATA!A:H,5,0),"")</f>
        <v/>
      </c>
    </row>
    <row r="2561" spans="1:9">
      <c r="A2561">
        <v>2559</v>
      </c>
      <c r="B2561" s="4"/>
      <c r="F2561" s="6"/>
      <c r="I2561" s="7" t="str">
        <f>IFERROR(VLOOKUP(C2560,DATA!A:H,5,0),"")</f>
        <v/>
      </c>
    </row>
    <row r="2562" spans="1:9">
      <c r="A2562">
        <v>2560</v>
      </c>
      <c r="B2562" s="4"/>
      <c r="F2562" s="6"/>
      <c r="I2562" s="7" t="str">
        <f>IFERROR(VLOOKUP(C2561,DATA!A:H,5,0),"")</f>
        <v/>
      </c>
    </row>
    <row r="2563" spans="1:9">
      <c r="A2563">
        <v>2561</v>
      </c>
      <c r="B2563" s="4"/>
      <c r="F2563" s="6"/>
      <c r="I2563" s="7" t="str">
        <f>IFERROR(VLOOKUP(C2562,DATA!A:H,5,0),"")</f>
        <v/>
      </c>
    </row>
    <row r="2564" spans="1:9">
      <c r="A2564">
        <v>2562</v>
      </c>
      <c r="B2564" s="4"/>
      <c r="F2564" s="6"/>
      <c r="I2564" s="7" t="str">
        <f>IFERROR(VLOOKUP(C2563,DATA!A:H,5,0),"")</f>
        <v/>
      </c>
    </row>
    <row r="2565" spans="1:9">
      <c r="A2565">
        <v>2563</v>
      </c>
      <c r="B2565" s="4"/>
      <c r="F2565" s="6"/>
      <c r="I2565" s="7" t="str">
        <f>IFERROR(VLOOKUP(C2564,DATA!A:H,5,0),"")</f>
        <v/>
      </c>
    </row>
    <row r="2566" spans="1:9">
      <c r="A2566">
        <v>2564</v>
      </c>
      <c r="B2566" s="4"/>
      <c r="F2566" s="6"/>
      <c r="I2566" s="7" t="str">
        <f>IFERROR(VLOOKUP(C2565,DATA!A:H,5,0),"")</f>
        <v/>
      </c>
    </row>
    <row r="2567" spans="1:9">
      <c r="A2567">
        <v>2565</v>
      </c>
      <c r="B2567" s="4"/>
      <c r="F2567" s="6"/>
      <c r="I2567" s="7" t="str">
        <f>IFERROR(VLOOKUP(C2566,DATA!A:H,5,0),"")</f>
        <v/>
      </c>
    </row>
    <row r="2568" spans="1:9">
      <c r="A2568">
        <v>2566</v>
      </c>
      <c r="B2568" s="4"/>
      <c r="F2568" s="6"/>
      <c r="I2568" s="7" t="str">
        <f>IFERROR(VLOOKUP(C2567,DATA!A:H,5,0),"")</f>
        <v/>
      </c>
    </row>
    <row r="2569" spans="1:9">
      <c r="A2569">
        <v>2567</v>
      </c>
      <c r="B2569" s="4"/>
      <c r="F2569" s="6"/>
      <c r="I2569" s="7" t="str">
        <f>IFERROR(VLOOKUP(C2568,DATA!A:H,5,0),"")</f>
        <v/>
      </c>
    </row>
    <row r="2570" spans="1:9">
      <c r="A2570">
        <v>2568</v>
      </c>
      <c r="B2570" s="4"/>
      <c r="F2570" s="6"/>
      <c r="I2570" s="7" t="str">
        <f>IFERROR(VLOOKUP(C2569,DATA!A:H,5,0),"")</f>
        <v/>
      </c>
    </row>
    <row r="2571" spans="1:9">
      <c r="A2571">
        <v>2569</v>
      </c>
      <c r="B2571" s="4"/>
      <c r="F2571" s="6"/>
      <c r="I2571" s="7" t="str">
        <f>IFERROR(VLOOKUP(C2570,DATA!A:H,5,0),"")</f>
        <v/>
      </c>
    </row>
    <row r="2572" spans="1:9">
      <c r="A2572">
        <v>2570</v>
      </c>
      <c r="B2572" s="4"/>
      <c r="F2572" s="6"/>
      <c r="I2572" s="7" t="str">
        <f>IFERROR(VLOOKUP(C2571,DATA!A:H,5,0),"")</f>
        <v/>
      </c>
    </row>
    <row r="2573" spans="1:9">
      <c r="A2573">
        <v>2571</v>
      </c>
      <c r="B2573" s="4"/>
      <c r="F2573" s="6"/>
      <c r="I2573" s="7" t="str">
        <f>IFERROR(VLOOKUP(C2572,DATA!A:H,5,0),"")</f>
        <v/>
      </c>
    </row>
    <row r="2574" spans="1:9">
      <c r="A2574">
        <v>2572</v>
      </c>
      <c r="B2574" s="4"/>
      <c r="F2574" s="6"/>
      <c r="I2574" s="7" t="str">
        <f>IFERROR(VLOOKUP(C2573,DATA!A:H,5,0),"")</f>
        <v/>
      </c>
    </row>
    <row r="2575" spans="1:9">
      <c r="A2575">
        <v>2573</v>
      </c>
      <c r="B2575" s="4"/>
      <c r="F2575" s="6"/>
      <c r="I2575" s="7" t="str">
        <f>IFERROR(VLOOKUP(C2574,DATA!A:H,5,0),"")</f>
        <v/>
      </c>
    </row>
    <row r="2576" spans="1:9">
      <c r="A2576">
        <v>2574</v>
      </c>
      <c r="B2576" s="4"/>
      <c r="F2576" s="6"/>
      <c r="I2576" s="7" t="str">
        <f>IFERROR(VLOOKUP(C2575,DATA!A:H,5,0),"")</f>
        <v/>
      </c>
    </row>
    <row r="2577" spans="1:9">
      <c r="A2577">
        <v>2575</v>
      </c>
      <c r="B2577" s="4"/>
      <c r="F2577" s="6"/>
      <c r="I2577" s="7" t="str">
        <f>IFERROR(VLOOKUP(C2576,DATA!A:H,5,0),"")</f>
        <v/>
      </c>
    </row>
    <row r="2578" spans="1:9">
      <c r="A2578">
        <v>2576</v>
      </c>
      <c r="B2578" s="4"/>
      <c r="F2578" s="6"/>
      <c r="I2578" s="7" t="str">
        <f>IFERROR(VLOOKUP(C2577,DATA!A:H,5,0),"")</f>
        <v/>
      </c>
    </row>
    <row r="2579" spans="1:9">
      <c r="A2579">
        <v>2577</v>
      </c>
      <c r="B2579" s="4"/>
      <c r="F2579" s="6"/>
      <c r="I2579" s="7" t="str">
        <f>IFERROR(VLOOKUP(C2578,DATA!A:H,5,0),"")</f>
        <v/>
      </c>
    </row>
    <row r="2580" spans="1:9">
      <c r="A2580">
        <v>2578</v>
      </c>
      <c r="B2580" s="4"/>
      <c r="F2580" s="6"/>
      <c r="I2580" s="7" t="str">
        <f>IFERROR(VLOOKUP(C2579,DATA!A:H,5,0),"")</f>
        <v/>
      </c>
    </row>
    <row r="2581" spans="1:9">
      <c r="A2581">
        <v>2579</v>
      </c>
      <c r="B2581" s="4"/>
      <c r="F2581" s="6"/>
      <c r="I2581" s="7" t="str">
        <f>IFERROR(VLOOKUP(C2580,DATA!A:H,5,0),"")</f>
        <v/>
      </c>
    </row>
    <row r="2582" spans="1:9">
      <c r="A2582">
        <v>2580</v>
      </c>
      <c r="B2582" s="4"/>
      <c r="F2582" s="6"/>
      <c r="I2582" s="7" t="str">
        <f>IFERROR(VLOOKUP(C2581,DATA!A:H,5,0),"")</f>
        <v/>
      </c>
    </row>
    <row r="2583" spans="1:9">
      <c r="A2583">
        <v>2581</v>
      </c>
      <c r="B2583" s="4"/>
      <c r="F2583" s="6"/>
      <c r="I2583" s="7" t="str">
        <f>IFERROR(VLOOKUP(C2582,DATA!A:H,5,0),"")</f>
        <v/>
      </c>
    </row>
    <row r="2584" spans="1:9">
      <c r="A2584">
        <v>2582</v>
      </c>
      <c r="B2584" s="4"/>
      <c r="F2584" s="6"/>
      <c r="I2584" s="7" t="str">
        <f>IFERROR(VLOOKUP(C2583,DATA!A:H,5,0),"")</f>
        <v/>
      </c>
    </row>
    <row r="2585" spans="1:9">
      <c r="A2585">
        <v>2583</v>
      </c>
      <c r="B2585" s="4"/>
      <c r="F2585" s="6"/>
      <c r="I2585" s="7" t="str">
        <f>IFERROR(VLOOKUP(C2584,DATA!A:H,5,0),"")</f>
        <v/>
      </c>
    </row>
    <row r="2586" spans="1:9">
      <c r="A2586">
        <v>2584</v>
      </c>
      <c r="B2586" s="4"/>
      <c r="F2586" s="6"/>
      <c r="I2586" s="7" t="str">
        <f>IFERROR(VLOOKUP(C2585,DATA!A:H,5,0),"")</f>
        <v/>
      </c>
    </row>
    <row r="2587" spans="1:9">
      <c r="A2587">
        <v>2585</v>
      </c>
      <c r="B2587" s="4"/>
      <c r="F2587" s="6"/>
      <c r="I2587" s="7" t="str">
        <f>IFERROR(VLOOKUP(C2586,DATA!A:H,5,0),"")</f>
        <v/>
      </c>
    </row>
    <row r="2588" spans="1:9">
      <c r="A2588">
        <v>2586</v>
      </c>
      <c r="B2588" s="4"/>
      <c r="F2588" s="6"/>
      <c r="I2588" s="7" t="str">
        <f>IFERROR(VLOOKUP(C2587,DATA!A:H,5,0),"")</f>
        <v/>
      </c>
    </row>
    <row r="2589" spans="1:9">
      <c r="A2589">
        <v>2587</v>
      </c>
      <c r="B2589" s="4"/>
      <c r="F2589" s="6"/>
      <c r="I2589" s="7" t="str">
        <f>IFERROR(VLOOKUP(C2588,DATA!A:H,5,0),"")</f>
        <v/>
      </c>
    </row>
    <row r="2590" spans="1:9">
      <c r="A2590">
        <v>2588</v>
      </c>
      <c r="B2590" s="4"/>
      <c r="F2590" s="6"/>
      <c r="I2590" s="7" t="str">
        <f>IFERROR(VLOOKUP(C2589,DATA!A:H,5,0),"")</f>
        <v/>
      </c>
    </row>
    <row r="2591" spans="1:9">
      <c r="A2591">
        <v>2589</v>
      </c>
      <c r="B2591" s="4"/>
      <c r="F2591" s="6"/>
      <c r="I2591" s="7" t="str">
        <f>IFERROR(VLOOKUP(C2590,DATA!A:H,5,0),"")</f>
        <v/>
      </c>
    </row>
    <row r="2592" spans="1:9">
      <c r="A2592">
        <v>2590</v>
      </c>
      <c r="B2592" s="4"/>
      <c r="F2592" s="6"/>
      <c r="I2592" s="7" t="str">
        <f>IFERROR(VLOOKUP(C2591,DATA!A:H,5,0),"")</f>
        <v/>
      </c>
    </row>
    <row r="2593" spans="1:9">
      <c r="A2593">
        <v>2591</v>
      </c>
      <c r="B2593" s="4"/>
      <c r="F2593" s="6"/>
      <c r="I2593" s="7" t="str">
        <f>IFERROR(VLOOKUP(C2592,DATA!A:H,5,0),"")</f>
        <v/>
      </c>
    </row>
    <row r="2594" spans="1:9">
      <c r="A2594">
        <v>2592</v>
      </c>
      <c r="B2594" s="4"/>
      <c r="F2594" s="6"/>
      <c r="I2594" s="7" t="str">
        <f>IFERROR(VLOOKUP(C2593,DATA!A:H,5,0),"")</f>
        <v/>
      </c>
    </row>
    <row r="2595" spans="1:9">
      <c r="A2595">
        <v>2593</v>
      </c>
      <c r="B2595" s="4"/>
      <c r="F2595" s="6"/>
      <c r="I2595" s="7" t="str">
        <f>IFERROR(VLOOKUP(C2594,DATA!A:H,5,0),"")</f>
        <v/>
      </c>
    </row>
    <row r="2596" spans="1:9">
      <c r="A2596">
        <v>2594</v>
      </c>
      <c r="B2596" s="4"/>
      <c r="F2596" s="6"/>
      <c r="I2596" s="7" t="str">
        <f>IFERROR(VLOOKUP(C2595,DATA!A:H,5,0),"")</f>
        <v/>
      </c>
    </row>
    <row r="2597" spans="1:9">
      <c r="A2597">
        <v>2595</v>
      </c>
      <c r="B2597" s="4"/>
      <c r="F2597" s="6"/>
      <c r="I2597" s="7" t="str">
        <f>IFERROR(VLOOKUP(C2596,DATA!A:H,5,0),"")</f>
        <v/>
      </c>
    </row>
    <row r="2598" spans="1:9">
      <c r="A2598">
        <v>2596</v>
      </c>
      <c r="B2598" s="4"/>
      <c r="F2598" s="6"/>
      <c r="I2598" s="7" t="str">
        <f>IFERROR(VLOOKUP(C2597,DATA!A:H,5,0),"")</f>
        <v/>
      </c>
    </row>
    <row r="2599" spans="1:9">
      <c r="A2599">
        <v>2597</v>
      </c>
      <c r="B2599" s="4"/>
      <c r="F2599" s="6"/>
      <c r="I2599" s="7" t="str">
        <f>IFERROR(VLOOKUP(C2598,DATA!A:H,5,0),"")</f>
        <v/>
      </c>
    </row>
    <row r="2600" spans="1:9">
      <c r="A2600">
        <v>2598</v>
      </c>
      <c r="B2600" s="4"/>
      <c r="F2600" s="6"/>
      <c r="I2600" s="7" t="str">
        <f>IFERROR(VLOOKUP(C2599,DATA!A:H,5,0),"")</f>
        <v/>
      </c>
    </row>
    <row r="2601" spans="1:9">
      <c r="A2601">
        <v>2599</v>
      </c>
      <c r="B2601" s="4"/>
      <c r="F2601" s="6"/>
      <c r="I2601" s="7" t="str">
        <f>IFERROR(VLOOKUP(C2600,DATA!A:H,5,0),"")</f>
        <v/>
      </c>
    </row>
    <row r="2602" spans="1:9">
      <c r="A2602">
        <v>2600</v>
      </c>
      <c r="B2602" s="4"/>
      <c r="F2602" s="6"/>
      <c r="I2602" s="7" t="str">
        <f>IFERROR(VLOOKUP(C2601,DATA!A:H,5,0),"")</f>
        <v/>
      </c>
    </row>
    <row r="2603" spans="1:9">
      <c r="A2603">
        <v>2601</v>
      </c>
      <c r="B2603" s="4"/>
      <c r="F2603" s="6"/>
      <c r="I2603" s="7" t="str">
        <f>IFERROR(VLOOKUP(C2602,DATA!A:H,5,0),"")</f>
        <v/>
      </c>
    </row>
    <row r="2604" spans="1:9">
      <c r="A2604">
        <v>2602</v>
      </c>
      <c r="B2604" s="4"/>
      <c r="F2604" s="6"/>
      <c r="I2604" s="7" t="str">
        <f>IFERROR(VLOOKUP(C2603,DATA!A:H,5,0),"")</f>
        <v/>
      </c>
    </row>
    <row r="2605" spans="1:9">
      <c r="A2605">
        <v>2603</v>
      </c>
      <c r="B2605" s="4"/>
      <c r="F2605" s="6"/>
      <c r="I2605" s="7" t="str">
        <f>IFERROR(VLOOKUP(C2604,DATA!A:H,5,0),"")</f>
        <v/>
      </c>
    </row>
    <row r="2606" spans="1:9">
      <c r="A2606">
        <v>2604</v>
      </c>
      <c r="B2606" s="4"/>
      <c r="F2606" s="6"/>
      <c r="I2606" s="7" t="str">
        <f>IFERROR(VLOOKUP(C2605,DATA!A:H,5,0),"")</f>
        <v/>
      </c>
    </row>
    <row r="2607" spans="1:9">
      <c r="A2607">
        <v>2605</v>
      </c>
      <c r="B2607" s="4"/>
      <c r="F2607" s="6"/>
      <c r="I2607" s="7" t="str">
        <f>IFERROR(VLOOKUP(C2606,DATA!A:H,5,0),"")</f>
        <v/>
      </c>
    </row>
    <row r="2608" spans="1:9">
      <c r="A2608">
        <v>2606</v>
      </c>
      <c r="B2608" s="4"/>
      <c r="F2608" s="6"/>
      <c r="I2608" s="7" t="str">
        <f>IFERROR(VLOOKUP(C2607,DATA!A:H,5,0),"")</f>
        <v/>
      </c>
    </row>
    <row r="2609" spans="1:9">
      <c r="A2609">
        <v>2607</v>
      </c>
      <c r="B2609" s="4"/>
      <c r="F2609" s="6"/>
      <c r="I2609" s="7" t="str">
        <f>IFERROR(VLOOKUP(C2608,DATA!A:H,5,0),"")</f>
        <v/>
      </c>
    </row>
    <row r="2610" spans="1:9">
      <c r="A2610">
        <v>2608</v>
      </c>
      <c r="B2610" s="4"/>
      <c r="F2610" s="6"/>
      <c r="I2610" s="7" t="str">
        <f>IFERROR(VLOOKUP(C2609,DATA!A:H,5,0),"")</f>
        <v/>
      </c>
    </row>
    <row r="2611" spans="1:9">
      <c r="A2611">
        <v>2609</v>
      </c>
      <c r="B2611" s="4"/>
      <c r="F2611" s="6"/>
      <c r="I2611" s="7" t="str">
        <f>IFERROR(VLOOKUP(C2610,DATA!A:H,5,0),"")</f>
        <v/>
      </c>
    </row>
    <row r="2612" spans="1:9">
      <c r="A2612">
        <v>2610</v>
      </c>
      <c r="B2612" s="4"/>
      <c r="F2612" s="6"/>
      <c r="I2612" s="7" t="str">
        <f>IFERROR(VLOOKUP(C2611,DATA!A:H,5,0),"")</f>
        <v/>
      </c>
    </row>
    <row r="2613" spans="1:9">
      <c r="A2613">
        <v>2611</v>
      </c>
      <c r="B2613" s="4"/>
      <c r="F2613" s="6"/>
      <c r="I2613" s="7" t="str">
        <f>IFERROR(VLOOKUP(C2612,DATA!A:H,5,0),"")</f>
        <v/>
      </c>
    </row>
    <row r="2614" spans="1:9">
      <c r="A2614">
        <v>2612</v>
      </c>
      <c r="B2614" s="4"/>
      <c r="F2614" s="6"/>
      <c r="I2614" s="7" t="str">
        <f>IFERROR(VLOOKUP(C2613,DATA!A:H,5,0),"")</f>
        <v/>
      </c>
    </row>
    <row r="2615" spans="1:9">
      <c r="A2615">
        <v>2613</v>
      </c>
      <c r="B2615" s="4"/>
      <c r="F2615" s="6"/>
      <c r="I2615" s="7" t="str">
        <f>IFERROR(VLOOKUP(C2614,DATA!A:H,5,0),"")</f>
        <v/>
      </c>
    </row>
    <row r="2616" spans="1:9">
      <c r="A2616">
        <v>2614</v>
      </c>
      <c r="B2616" s="4"/>
      <c r="F2616" s="6"/>
      <c r="I2616" s="7" t="str">
        <f>IFERROR(VLOOKUP(C2615,DATA!A:H,5,0),"")</f>
        <v/>
      </c>
    </row>
    <row r="2617" spans="1:9">
      <c r="A2617">
        <v>2615</v>
      </c>
      <c r="B2617" s="4"/>
      <c r="F2617" s="6"/>
      <c r="I2617" s="7" t="str">
        <f>IFERROR(VLOOKUP(C2616,DATA!A:H,5,0),"")</f>
        <v/>
      </c>
    </row>
    <row r="2618" spans="1:9">
      <c r="A2618">
        <v>2616</v>
      </c>
      <c r="B2618" s="4"/>
      <c r="F2618" s="6"/>
      <c r="I2618" s="7" t="str">
        <f>IFERROR(VLOOKUP(C2617,DATA!A:H,5,0),"")</f>
        <v/>
      </c>
    </row>
    <row r="2619" spans="1:9">
      <c r="A2619">
        <v>2617</v>
      </c>
      <c r="B2619" s="4"/>
      <c r="F2619" s="6"/>
      <c r="I2619" s="7" t="str">
        <f>IFERROR(VLOOKUP(C2618,DATA!A:H,5,0),"")</f>
        <v/>
      </c>
    </row>
    <row r="2620" spans="1:9">
      <c r="A2620">
        <v>2618</v>
      </c>
      <c r="B2620" s="4"/>
      <c r="F2620" s="6"/>
      <c r="I2620" s="7" t="str">
        <f>IFERROR(VLOOKUP(C2619,DATA!A:H,5,0),"")</f>
        <v/>
      </c>
    </row>
    <row r="2621" spans="1:9">
      <c r="A2621">
        <v>2619</v>
      </c>
      <c r="B2621" s="4"/>
      <c r="F2621" s="6"/>
      <c r="I2621" s="7" t="str">
        <f>IFERROR(VLOOKUP(C2620,DATA!A:H,5,0),"")</f>
        <v/>
      </c>
    </row>
    <row r="2622" spans="1:9">
      <c r="A2622">
        <v>2620</v>
      </c>
      <c r="B2622" s="4"/>
      <c r="F2622" s="6"/>
      <c r="I2622" s="7" t="str">
        <f>IFERROR(VLOOKUP(C2621,DATA!A:H,5,0),"")</f>
        <v/>
      </c>
    </row>
    <row r="2623" spans="1:9">
      <c r="A2623">
        <v>2621</v>
      </c>
      <c r="B2623" s="4"/>
      <c r="F2623" s="6"/>
      <c r="I2623" s="7" t="str">
        <f>IFERROR(VLOOKUP(C2622,DATA!A:H,5,0),"")</f>
        <v/>
      </c>
    </row>
    <row r="2624" spans="1:9">
      <c r="A2624">
        <v>2622</v>
      </c>
      <c r="B2624" s="4"/>
      <c r="F2624" s="6"/>
      <c r="I2624" s="7" t="str">
        <f>IFERROR(VLOOKUP(C2623,DATA!A:H,5,0),"")</f>
        <v/>
      </c>
    </row>
    <row r="2625" spans="1:9">
      <c r="A2625">
        <v>2623</v>
      </c>
      <c r="B2625" s="4"/>
      <c r="F2625" s="6"/>
      <c r="I2625" s="7" t="str">
        <f>IFERROR(VLOOKUP(C2624,DATA!A:H,5,0),"")</f>
        <v/>
      </c>
    </row>
    <row r="2626" spans="1:9">
      <c r="A2626">
        <v>2624</v>
      </c>
      <c r="B2626" s="4"/>
      <c r="F2626" s="6"/>
      <c r="I2626" s="7" t="str">
        <f>IFERROR(VLOOKUP(C2625,DATA!A:H,5,0),"")</f>
        <v/>
      </c>
    </row>
    <row r="2627" spans="1:9">
      <c r="A2627">
        <v>2625</v>
      </c>
      <c r="B2627" s="4"/>
      <c r="F2627" s="6"/>
      <c r="I2627" s="7" t="str">
        <f>IFERROR(VLOOKUP(C2626,DATA!A:H,5,0),"")</f>
        <v/>
      </c>
    </row>
    <row r="2628" spans="1:9">
      <c r="A2628">
        <v>2626</v>
      </c>
      <c r="B2628" s="4"/>
      <c r="F2628" s="6"/>
      <c r="I2628" s="7" t="str">
        <f>IFERROR(VLOOKUP(C2627,DATA!A:H,5,0),"")</f>
        <v/>
      </c>
    </row>
    <row r="2629" spans="1:9">
      <c r="A2629">
        <v>2627</v>
      </c>
      <c r="B2629" s="4"/>
      <c r="F2629" s="6"/>
      <c r="I2629" s="7" t="str">
        <f>IFERROR(VLOOKUP(C2628,DATA!A:H,5,0),"")</f>
        <v/>
      </c>
    </row>
    <row r="2630" spans="1:9">
      <c r="A2630">
        <v>2628</v>
      </c>
      <c r="B2630" s="4"/>
      <c r="F2630" s="6"/>
      <c r="I2630" s="7" t="str">
        <f>IFERROR(VLOOKUP(C2629,DATA!A:H,5,0),"")</f>
        <v/>
      </c>
    </row>
    <row r="2631" spans="1:9">
      <c r="A2631">
        <v>2629</v>
      </c>
      <c r="B2631" s="4"/>
      <c r="F2631" s="6"/>
      <c r="I2631" s="7" t="str">
        <f>IFERROR(VLOOKUP(C2630,DATA!A:H,5,0),"")</f>
        <v/>
      </c>
    </row>
    <row r="2632" spans="1:9">
      <c r="A2632">
        <v>2630</v>
      </c>
      <c r="B2632" s="4"/>
      <c r="F2632" s="6"/>
      <c r="I2632" s="7" t="str">
        <f>IFERROR(VLOOKUP(C2631,DATA!A:H,5,0),"")</f>
        <v/>
      </c>
    </row>
    <row r="2633" spans="1:9">
      <c r="A2633">
        <v>2631</v>
      </c>
      <c r="B2633" s="4"/>
      <c r="F2633" s="6"/>
      <c r="I2633" s="7" t="str">
        <f>IFERROR(VLOOKUP(C2632,DATA!A:H,5,0),"")</f>
        <v/>
      </c>
    </row>
    <row r="2634" spans="1:9">
      <c r="A2634">
        <v>2632</v>
      </c>
      <c r="B2634" s="4"/>
      <c r="F2634" s="6"/>
      <c r="I2634" s="7" t="str">
        <f>IFERROR(VLOOKUP(C2633,DATA!A:H,5,0),"")</f>
        <v/>
      </c>
    </row>
    <row r="2635" spans="1:9">
      <c r="A2635">
        <v>2633</v>
      </c>
      <c r="B2635" s="4"/>
      <c r="F2635" s="6"/>
      <c r="I2635" s="7" t="str">
        <f>IFERROR(VLOOKUP(C2634,DATA!A:H,5,0),"")</f>
        <v/>
      </c>
    </row>
    <row r="2636" spans="1:9">
      <c r="A2636">
        <v>2634</v>
      </c>
      <c r="B2636" s="4"/>
      <c r="F2636" s="6"/>
      <c r="I2636" s="7" t="str">
        <f>IFERROR(VLOOKUP(C2635,DATA!A:H,5,0),"")</f>
        <v/>
      </c>
    </row>
    <row r="2637" spans="1:9">
      <c r="A2637">
        <v>2635</v>
      </c>
      <c r="B2637" s="4"/>
      <c r="F2637" s="6"/>
      <c r="I2637" s="7" t="str">
        <f>IFERROR(VLOOKUP(C2636,DATA!A:H,5,0),"")</f>
        <v/>
      </c>
    </row>
    <row r="2638" spans="1:9">
      <c r="A2638">
        <v>2636</v>
      </c>
      <c r="B2638" s="4"/>
      <c r="F2638" s="6"/>
      <c r="I2638" s="7" t="str">
        <f>IFERROR(VLOOKUP(C2637,DATA!A:H,5,0),"")</f>
        <v/>
      </c>
    </row>
    <row r="2639" spans="1:9">
      <c r="A2639">
        <v>2637</v>
      </c>
      <c r="B2639" s="4"/>
      <c r="F2639" s="6"/>
      <c r="I2639" s="7" t="str">
        <f>IFERROR(VLOOKUP(C2638,DATA!A:H,5,0),"")</f>
        <v/>
      </c>
    </row>
    <row r="2640" spans="1:9">
      <c r="A2640">
        <v>2638</v>
      </c>
      <c r="B2640" s="4"/>
      <c r="F2640" s="6"/>
      <c r="I2640" s="7" t="str">
        <f>IFERROR(VLOOKUP(C2639,DATA!A:H,5,0),"")</f>
        <v/>
      </c>
    </row>
    <row r="2641" spans="1:9">
      <c r="A2641">
        <v>2639</v>
      </c>
      <c r="B2641" s="4"/>
      <c r="F2641" s="6"/>
      <c r="I2641" s="7" t="str">
        <f>IFERROR(VLOOKUP(C2640,DATA!A:H,5,0),"")</f>
        <v/>
      </c>
    </row>
    <row r="2642" spans="1:9">
      <c r="A2642">
        <v>2640</v>
      </c>
      <c r="B2642" s="4"/>
      <c r="F2642" s="6"/>
      <c r="I2642" s="7" t="str">
        <f>IFERROR(VLOOKUP(C2641,DATA!A:H,5,0),"")</f>
        <v/>
      </c>
    </row>
    <row r="2643" spans="1:9">
      <c r="A2643">
        <v>2641</v>
      </c>
      <c r="B2643" s="4"/>
      <c r="F2643" s="6"/>
      <c r="I2643" s="7" t="str">
        <f>IFERROR(VLOOKUP(C2642,DATA!A:H,5,0),"")</f>
        <v/>
      </c>
    </row>
    <row r="2644" spans="1:9">
      <c r="A2644">
        <v>2642</v>
      </c>
      <c r="B2644" s="4"/>
      <c r="F2644" s="6"/>
      <c r="I2644" s="7" t="str">
        <f>IFERROR(VLOOKUP(C2643,DATA!A:H,5,0),"")</f>
        <v/>
      </c>
    </row>
    <row r="2645" spans="1:9">
      <c r="A2645">
        <v>2643</v>
      </c>
      <c r="B2645" s="4"/>
      <c r="F2645" s="6"/>
      <c r="I2645" s="7" t="str">
        <f>IFERROR(VLOOKUP(C2644,DATA!A:H,5,0),"")</f>
        <v/>
      </c>
    </row>
    <row r="2646" spans="1:9">
      <c r="A2646">
        <v>2644</v>
      </c>
      <c r="B2646" s="4"/>
      <c r="F2646" s="6"/>
      <c r="I2646" s="7" t="str">
        <f>IFERROR(VLOOKUP(C2645,DATA!A:H,5,0),"")</f>
        <v/>
      </c>
    </row>
    <row r="2647" spans="1:9">
      <c r="A2647">
        <v>2645</v>
      </c>
      <c r="B2647" s="4"/>
      <c r="F2647" s="6"/>
      <c r="I2647" s="7" t="str">
        <f>IFERROR(VLOOKUP(C2646,DATA!A:H,5,0),"")</f>
        <v/>
      </c>
    </row>
    <row r="2648" spans="1:9">
      <c r="A2648">
        <v>2646</v>
      </c>
      <c r="B2648" s="4"/>
      <c r="F2648" s="6"/>
      <c r="I2648" s="7" t="str">
        <f>IFERROR(VLOOKUP(C2647,DATA!A:H,5,0),"")</f>
        <v/>
      </c>
    </row>
    <row r="2649" spans="1:9">
      <c r="A2649">
        <v>2647</v>
      </c>
      <c r="B2649" s="4"/>
      <c r="F2649" s="6"/>
      <c r="I2649" s="7" t="str">
        <f>IFERROR(VLOOKUP(C2648,DATA!A:H,5,0),"")</f>
        <v/>
      </c>
    </row>
    <row r="2650" spans="1:9">
      <c r="A2650">
        <v>2648</v>
      </c>
      <c r="B2650" s="4"/>
      <c r="F2650" s="6"/>
      <c r="I2650" s="7" t="str">
        <f>IFERROR(VLOOKUP(C2649,DATA!A:H,5,0),"")</f>
        <v/>
      </c>
    </row>
    <row r="2651" spans="1:9">
      <c r="A2651">
        <v>2649</v>
      </c>
      <c r="B2651" s="4"/>
      <c r="F2651" s="6"/>
      <c r="I2651" s="7" t="str">
        <f>IFERROR(VLOOKUP(C2650,DATA!A:H,5,0),"")</f>
        <v/>
      </c>
    </row>
    <row r="2652" spans="1:9">
      <c r="A2652">
        <v>2650</v>
      </c>
      <c r="B2652" s="4"/>
      <c r="F2652" s="6"/>
      <c r="I2652" s="7" t="str">
        <f>IFERROR(VLOOKUP(C2651,DATA!A:H,5,0),"")</f>
        <v/>
      </c>
    </row>
    <row r="2653" spans="1:9">
      <c r="A2653">
        <v>2651</v>
      </c>
      <c r="B2653" s="4"/>
      <c r="F2653" s="6"/>
      <c r="I2653" s="7" t="str">
        <f>IFERROR(VLOOKUP(C2652,DATA!A:H,5,0),"")</f>
        <v/>
      </c>
    </row>
    <row r="2654" spans="1:9">
      <c r="A2654">
        <v>2652</v>
      </c>
      <c r="B2654" s="4"/>
      <c r="F2654" s="6"/>
      <c r="I2654" s="7" t="str">
        <f>IFERROR(VLOOKUP(C2653,DATA!A:H,5,0),"")</f>
        <v/>
      </c>
    </row>
    <row r="2655" spans="1:9">
      <c r="A2655">
        <v>2653</v>
      </c>
      <c r="B2655" s="4"/>
      <c r="F2655" s="6"/>
      <c r="I2655" s="7" t="str">
        <f>IFERROR(VLOOKUP(C2654,DATA!A:H,5,0),"")</f>
        <v/>
      </c>
    </row>
    <row r="2656" spans="1:9">
      <c r="A2656">
        <v>2654</v>
      </c>
      <c r="B2656" s="4"/>
      <c r="F2656" s="6"/>
      <c r="I2656" s="7" t="str">
        <f>IFERROR(VLOOKUP(C2655,DATA!A:H,5,0),"")</f>
        <v/>
      </c>
    </row>
    <row r="2657" spans="1:9">
      <c r="A2657">
        <v>2655</v>
      </c>
      <c r="B2657" s="4"/>
      <c r="F2657" s="6"/>
      <c r="I2657" s="7" t="str">
        <f>IFERROR(VLOOKUP(C2656,DATA!A:H,5,0),"")</f>
        <v/>
      </c>
    </row>
    <row r="2658" spans="1:9">
      <c r="A2658">
        <v>2656</v>
      </c>
      <c r="B2658" s="4"/>
      <c r="F2658" s="6"/>
      <c r="I2658" s="7" t="str">
        <f>IFERROR(VLOOKUP(C2657,DATA!A:H,5,0),"")</f>
        <v/>
      </c>
    </row>
    <row r="2659" spans="1:9">
      <c r="A2659">
        <v>2657</v>
      </c>
      <c r="B2659" s="4"/>
      <c r="F2659" s="6"/>
      <c r="I2659" s="7" t="str">
        <f>IFERROR(VLOOKUP(C2658,DATA!A:H,5,0),"")</f>
        <v/>
      </c>
    </row>
    <row r="2660" spans="1:9">
      <c r="A2660">
        <v>2658</v>
      </c>
      <c r="B2660" s="4"/>
      <c r="F2660" s="6"/>
      <c r="I2660" s="7" t="str">
        <f>IFERROR(VLOOKUP(C2659,DATA!A:H,5,0),"")</f>
        <v/>
      </c>
    </row>
    <row r="2661" spans="1:9">
      <c r="A2661">
        <v>2659</v>
      </c>
      <c r="B2661" s="4"/>
      <c r="F2661" s="6"/>
      <c r="I2661" s="7" t="str">
        <f>IFERROR(VLOOKUP(C2660,DATA!A:H,5,0),"")</f>
        <v/>
      </c>
    </row>
    <row r="2662" spans="1:9">
      <c r="A2662">
        <v>2660</v>
      </c>
      <c r="B2662" s="4"/>
      <c r="F2662" s="6"/>
      <c r="I2662" s="7" t="str">
        <f>IFERROR(VLOOKUP(C2661,DATA!A:H,5,0),"")</f>
        <v/>
      </c>
    </row>
    <row r="2663" spans="1:9">
      <c r="A2663">
        <v>2661</v>
      </c>
      <c r="B2663" s="4"/>
      <c r="F2663" s="6"/>
      <c r="I2663" s="7" t="str">
        <f>IFERROR(VLOOKUP(C2662,DATA!A:H,5,0),"")</f>
        <v/>
      </c>
    </row>
    <row r="2664" spans="1:9">
      <c r="A2664">
        <v>2662</v>
      </c>
      <c r="B2664" s="4"/>
      <c r="F2664" s="6"/>
      <c r="I2664" s="7" t="str">
        <f>IFERROR(VLOOKUP(C2663,DATA!A:H,5,0),"")</f>
        <v/>
      </c>
    </row>
    <row r="2665" spans="1:9">
      <c r="A2665">
        <v>2663</v>
      </c>
      <c r="B2665" s="4"/>
      <c r="F2665" s="6"/>
      <c r="I2665" s="7" t="str">
        <f>IFERROR(VLOOKUP(C2664,DATA!A:H,5,0),"")</f>
        <v/>
      </c>
    </row>
    <row r="2666" spans="1:9">
      <c r="A2666">
        <v>2664</v>
      </c>
      <c r="B2666" s="4"/>
      <c r="F2666" s="6"/>
      <c r="I2666" s="7" t="str">
        <f>IFERROR(VLOOKUP(C2665,DATA!A:H,5,0),"")</f>
        <v/>
      </c>
    </row>
    <row r="2667" spans="1:9">
      <c r="A2667">
        <v>2665</v>
      </c>
      <c r="B2667" s="4"/>
      <c r="F2667" s="6"/>
      <c r="I2667" s="7" t="str">
        <f>IFERROR(VLOOKUP(C2666,DATA!A:H,5,0),"")</f>
        <v/>
      </c>
    </row>
    <row r="2668" spans="1:9">
      <c r="A2668">
        <v>2666</v>
      </c>
      <c r="B2668" s="4"/>
      <c r="F2668" s="6"/>
      <c r="I2668" s="7" t="str">
        <f>IFERROR(VLOOKUP(C2667,DATA!A:H,5,0),"")</f>
        <v/>
      </c>
    </row>
    <row r="2669" spans="1:9">
      <c r="A2669">
        <v>2667</v>
      </c>
      <c r="B2669" s="4"/>
      <c r="F2669" s="6"/>
      <c r="I2669" s="7" t="str">
        <f>IFERROR(VLOOKUP(C2668,DATA!A:H,5,0),"")</f>
        <v/>
      </c>
    </row>
    <row r="2670" spans="1:9">
      <c r="A2670">
        <v>2668</v>
      </c>
      <c r="B2670" s="4"/>
      <c r="F2670" s="6"/>
      <c r="I2670" s="7" t="str">
        <f>IFERROR(VLOOKUP(C2669,DATA!A:H,5,0),"")</f>
        <v/>
      </c>
    </row>
    <row r="2671" spans="1:9">
      <c r="A2671">
        <v>2669</v>
      </c>
      <c r="B2671" s="4"/>
      <c r="F2671" s="6"/>
      <c r="I2671" s="7" t="str">
        <f>IFERROR(VLOOKUP(C2670,DATA!A:H,5,0),"")</f>
        <v/>
      </c>
    </row>
    <row r="2672" spans="1:9">
      <c r="A2672">
        <v>2670</v>
      </c>
      <c r="B2672" s="4"/>
      <c r="F2672" s="6"/>
      <c r="I2672" s="7" t="str">
        <f>IFERROR(VLOOKUP(C2671,DATA!A:H,5,0),"")</f>
        <v/>
      </c>
    </row>
    <row r="2673" spans="1:9">
      <c r="A2673">
        <v>2671</v>
      </c>
      <c r="B2673" s="4"/>
      <c r="F2673" s="6"/>
      <c r="I2673" s="7" t="str">
        <f>IFERROR(VLOOKUP(C2672,DATA!A:H,5,0),"")</f>
        <v/>
      </c>
    </row>
    <row r="2674" spans="1:9">
      <c r="A2674">
        <v>2672</v>
      </c>
      <c r="B2674" s="4"/>
      <c r="F2674" s="6"/>
      <c r="I2674" s="7" t="str">
        <f>IFERROR(VLOOKUP(C2673,DATA!A:H,5,0),"")</f>
        <v/>
      </c>
    </row>
    <row r="2675" spans="1:9">
      <c r="A2675">
        <v>2673</v>
      </c>
      <c r="B2675" s="4"/>
      <c r="F2675" s="6"/>
      <c r="I2675" s="7" t="str">
        <f>IFERROR(VLOOKUP(C2674,DATA!A:H,5,0),"")</f>
        <v/>
      </c>
    </row>
    <row r="2676" spans="1:9">
      <c r="A2676">
        <v>2674</v>
      </c>
      <c r="B2676" s="4"/>
      <c r="F2676" s="6"/>
      <c r="I2676" s="7" t="str">
        <f>IFERROR(VLOOKUP(C2675,DATA!A:H,5,0),"")</f>
        <v/>
      </c>
    </row>
    <row r="2677" spans="1:9">
      <c r="A2677">
        <v>2675</v>
      </c>
      <c r="B2677" s="4"/>
      <c r="F2677" s="6"/>
      <c r="I2677" s="7" t="str">
        <f>IFERROR(VLOOKUP(C2676,DATA!A:H,5,0),"")</f>
        <v/>
      </c>
    </row>
    <row r="2678" spans="1:9">
      <c r="A2678">
        <v>2676</v>
      </c>
      <c r="B2678" s="4"/>
      <c r="F2678" s="6"/>
      <c r="I2678" s="7" t="str">
        <f>IFERROR(VLOOKUP(C2677,DATA!A:H,5,0),"")</f>
        <v/>
      </c>
    </row>
    <row r="2679" spans="1:9">
      <c r="A2679">
        <v>2677</v>
      </c>
      <c r="B2679" s="4"/>
      <c r="F2679" s="6"/>
      <c r="I2679" s="7" t="str">
        <f>IFERROR(VLOOKUP(C2678,DATA!A:H,5,0),"")</f>
        <v/>
      </c>
    </row>
    <row r="2680" spans="1:9">
      <c r="A2680">
        <v>2678</v>
      </c>
      <c r="B2680" s="4"/>
      <c r="F2680" s="6"/>
      <c r="I2680" s="7" t="str">
        <f>IFERROR(VLOOKUP(C2679,DATA!A:H,5,0),"")</f>
        <v/>
      </c>
    </row>
    <row r="2681" spans="1:9">
      <c r="A2681">
        <v>2679</v>
      </c>
      <c r="B2681" s="4"/>
      <c r="F2681" s="6"/>
      <c r="I2681" s="7" t="str">
        <f>IFERROR(VLOOKUP(C2680,DATA!A:H,5,0),"")</f>
        <v/>
      </c>
    </row>
    <row r="2682" spans="1:9">
      <c r="A2682">
        <v>2680</v>
      </c>
      <c r="B2682" s="4"/>
      <c r="F2682" s="6"/>
      <c r="I2682" s="7" t="str">
        <f>IFERROR(VLOOKUP(C2681,DATA!A:H,5,0),"")</f>
        <v/>
      </c>
    </row>
    <row r="2683" spans="1:9">
      <c r="A2683">
        <v>2681</v>
      </c>
      <c r="B2683" s="4"/>
      <c r="F2683" s="6"/>
      <c r="I2683" s="7" t="str">
        <f>IFERROR(VLOOKUP(C2682,DATA!A:H,5,0),"")</f>
        <v/>
      </c>
    </row>
    <row r="2684" spans="1:9">
      <c r="A2684">
        <v>2682</v>
      </c>
      <c r="B2684" s="4"/>
      <c r="F2684" s="6"/>
      <c r="I2684" s="7" t="str">
        <f>IFERROR(VLOOKUP(C2683,DATA!A:H,5,0),"")</f>
        <v/>
      </c>
    </row>
    <row r="2685" spans="1:9">
      <c r="A2685">
        <v>2683</v>
      </c>
      <c r="B2685" s="4"/>
      <c r="F2685" s="6"/>
      <c r="I2685" s="7" t="str">
        <f>IFERROR(VLOOKUP(C2684,DATA!A:H,5,0),"")</f>
        <v/>
      </c>
    </row>
    <row r="2686" spans="1:9">
      <c r="A2686">
        <v>2684</v>
      </c>
      <c r="B2686" s="4"/>
      <c r="F2686" s="6"/>
      <c r="I2686" s="7" t="str">
        <f>IFERROR(VLOOKUP(C2685,DATA!A:H,5,0),"")</f>
        <v/>
      </c>
    </row>
    <row r="2687" spans="1:9">
      <c r="A2687">
        <v>2685</v>
      </c>
      <c r="B2687" s="4"/>
      <c r="F2687" s="6"/>
      <c r="I2687" s="7" t="str">
        <f>IFERROR(VLOOKUP(C2686,DATA!A:H,5,0),"")</f>
        <v/>
      </c>
    </row>
    <row r="2688" spans="1:9">
      <c r="A2688">
        <v>2686</v>
      </c>
      <c r="B2688" s="4"/>
      <c r="F2688" s="6"/>
      <c r="I2688" s="7" t="str">
        <f>IFERROR(VLOOKUP(C2687,DATA!A:H,5,0),"")</f>
        <v/>
      </c>
    </row>
    <row r="2689" spans="1:9">
      <c r="A2689">
        <v>2687</v>
      </c>
      <c r="B2689" s="4"/>
      <c r="F2689" s="6"/>
      <c r="I2689" s="7" t="str">
        <f>IFERROR(VLOOKUP(C2688,DATA!A:H,5,0),"")</f>
        <v/>
      </c>
    </row>
    <row r="2690" spans="1:9">
      <c r="A2690">
        <v>2688</v>
      </c>
      <c r="B2690" s="4"/>
      <c r="F2690" s="6"/>
      <c r="I2690" s="7" t="str">
        <f>IFERROR(VLOOKUP(C2689,DATA!A:H,5,0),"")</f>
        <v/>
      </c>
    </row>
    <row r="2691" spans="1:9">
      <c r="A2691">
        <v>2689</v>
      </c>
      <c r="B2691" s="4"/>
      <c r="F2691" s="6"/>
      <c r="I2691" s="7" t="str">
        <f>IFERROR(VLOOKUP(C2690,DATA!A:H,5,0),"")</f>
        <v/>
      </c>
    </row>
    <row r="2692" spans="1:9">
      <c r="A2692">
        <v>2690</v>
      </c>
      <c r="B2692" s="4"/>
      <c r="F2692" s="6"/>
      <c r="I2692" s="7" t="str">
        <f>IFERROR(VLOOKUP(C2691,DATA!A:H,5,0),"")</f>
        <v/>
      </c>
    </row>
    <row r="2693" spans="1:9">
      <c r="A2693">
        <v>2691</v>
      </c>
      <c r="B2693" s="4"/>
      <c r="F2693" s="6"/>
      <c r="I2693" s="7" t="str">
        <f>IFERROR(VLOOKUP(C2692,DATA!A:H,5,0),"")</f>
        <v/>
      </c>
    </row>
    <row r="2694" spans="1:9">
      <c r="A2694">
        <v>2692</v>
      </c>
      <c r="B2694" s="4"/>
      <c r="F2694" s="6"/>
      <c r="I2694" s="7" t="str">
        <f>IFERROR(VLOOKUP(C2693,DATA!A:H,5,0),"")</f>
        <v/>
      </c>
    </row>
    <row r="2695" spans="1:9">
      <c r="A2695">
        <v>2693</v>
      </c>
      <c r="B2695" s="4"/>
      <c r="F2695" s="6"/>
      <c r="I2695" s="7" t="str">
        <f>IFERROR(VLOOKUP(C2694,DATA!A:H,5,0),"")</f>
        <v/>
      </c>
    </row>
    <row r="2696" spans="1:9">
      <c r="A2696">
        <v>2694</v>
      </c>
      <c r="B2696" s="4"/>
      <c r="F2696" s="6"/>
      <c r="I2696" s="7" t="str">
        <f>IFERROR(VLOOKUP(C2695,DATA!A:H,5,0),"")</f>
        <v/>
      </c>
    </row>
    <row r="2697" spans="1:9">
      <c r="A2697">
        <v>2695</v>
      </c>
      <c r="B2697" s="4"/>
      <c r="F2697" s="6"/>
      <c r="I2697" s="7" t="str">
        <f>IFERROR(VLOOKUP(C2696,DATA!A:H,5,0),"")</f>
        <v/>
      </c>
    </row>
    <row r="2698" spans="1:9">
      <c r="A2698">
        <v>2696</v>
      </c>
      <c r="B2698" s="4"/>
      <c r="F2698" s="6"/>
      <c r="I2698" s="7" t="str">
        <f>IFERROR(VLOOKUP(C2697,DATA!A:H,5,0),"")</f>
        <v/>
      </c>
    </row>
    <row r="2699" spans="1:9">
      <c r="A2699">
        <v>2697</v>
      </c>
      <c r="B2699" s="4"/>
      <c r="F2699" s="6"/>
      <c r="I2699" s="7" t="str">
        <f>IFERROR(VLOOKUP(C2698,DATA!A:H,5,0),"")</f>
        <v/>
      </c>
    </row>
    <row r="2700" spans="1:9">
      <c r="A2700">
        <v>2698</v>
      </c>
      <c r="B2700" s="4"/>
      <c r="F2700" s="6"/>
      <c r="I2700" s="7" t="str">
        <f>IFERROR(VLOOKUP(C2699,DATA!A:H,5,0),"")</f>
        <v/>
      </c>
    </row>
    <row r="2701" spans="1:9">
      <c r="A2701">
        <v>2699</v>
      </c>
      <c r="B2701" s="4"/>
      <c r="F2701" s="6"/>
      <c r="I2701" s="7" t="str">
        <f>IFERROR(VLOOKUP(C2700,DATA!A:H,5,0),"")</f>
        <v/>
      </c>
    </row>
    <row r="2702" spans="1:9">
      <c r="A2702">
        <v>2700</v>
      </c>
      <c r="B2702" s="4"/>
      <c r="F2702" s="6"/>
      <c r="I2702" s="7" t="str">
        <f>IFERROR(VLOOKUP(C2701,DATA!A:H,5,0),"")</f>
        <v/>
      </c>
    </row>
    <row r="2703" spans="1:9">
      <c r="A2703">
        <v>2701</v>
      </c>
      <c r="B2703" s="4"/>
      <c r="F2703" s="6"/>
      <c r="I2703" s="7" t="str">
        <f>IFERROR(VLOOKUP(C2702,DATA!A:H,5,0),"")</f>
        <v/>
      </c>
    </row>
    <row r="2704" spans="1:9">
      <c r="A2704">
        <v>2702</v>
      </c>
      <c r="B2704" s="4"/>
      <c r="F2704" s="6"/>
      <c r="I2704" s="7" t="str">
        <f>IFERROR(VLOOKUP(C2703,DATA!A:H,5,0),"")</f>
        <v/>
      </c>
    </row>
    <row r="2705" spans="1:9">
      <c r="A2705">
        <v>2703</v>
      </c>
      <c r="B2705" s="4"/>
      <c r="F2705" s="6"/>
      <c r="I2705" s="7" t="str">
        <f>IFERROR(VLOOKUP(C2704,DATA!A:H,5,0),"")</f>
        <v/>
      </c>
    </row>
    <row r="2706" spans="1:9">
      <c r="A2706">
        <v>2704</v>
      </c>
      <c r="B2706" s="4"/>
      <c r="F2706" s="6"/>
      <c r="I2706" s="7" t="str">
        <f>IFERROR(VLOOKUP(C2705,DATA!A:H,5,0),"")</f>
        <v/>
      </c>
    </row>
    <row r="2707" spans="1:9">
      <c r="A2707">
        <v>2705</v>
      </c>
      <c r="B2707" s="4"/>
      <c r="F2707" s="6"/>
      <c r="I2707" s="7" t="str">
        <f>IFERROR(VLOOKUP(C2706,DATA!A:H,5,0),"")</f>
        <v/>
      </c>
    </row>
    <row r="2708" spans="1:9">
      <c r="A2708">
        <v>2706</v>
      </c>
      <c r="B2708" s="4"/>
      <c r="F2708" s="6"/>
      <c r="I2708" s="7" t="str">
        <f>IFERROR(VLOOKUP(C2707,DATA!A:H,5,0),"")</f>
        <v/>
      </c>
    </row>
    <row r="2709" spans="1:9">
      <c r="A2709">
        <v>2707</v>
      </c>
      <c r="B2709" s="4"/>
      <c r="F2709" s="6"/>
      <c r="I2709" s="7" t="str">
        <f>IFERROR(VLOOKUP(C2708,DATA!A:H,5,0),"")</f>
        <v/>
      </c>
    </row>
    <row r="2710" spans="1:9">
      <c r="A2710">
        <v>2708</v>
      </c>
      <c r="B2710" s="4"/>
      <c r="F2710" s="6"/>
      <c r="I2710" s="7" t="str">
        <f>IFERROR(VLOOKUP(C2709,DATA!A:H,5,0),"")</f>
        <v/>
      </c>
    </row>
    <row r="2711" spans="1:9">
      <c r="A2711">
        <v>2709</v>
      </c>
      <c r="B2711" s="4"/>
      <c r="F2711" s="6"/>
      <c r="I2711" s="7" t="str">
        <f>IFERROR(VLOOKUP(C2710,DATA!A:H,5,0),"")</f>
        <v/>
      </c>
    </row>
    <row r="2712" spans="1:9">
      <c r="A2712">
        <v>2710</v>
      </c>
      <c r="B2712" s="4"/>
      <c r="F2712" s="6"/>
      <c r="I2712" s="7" t="str">
        <f>IFERROR(VLOOKUP(C2711,DATA!A:H,5,0),"")</f>
        <v/>
      </c>
    </row>
    <row r="2713" spans="1:9">
      <c r="A2713">
        <v>2711</v>
      </c>
      <c r="B2713" s="4"/>
      <c r="F2713" s="6"/>
      <c r="I2713" s="7" t="str">
        <f>IFERROR(VLOOKUP(C2712,DATA!A:H,5,0),"")</f>
        <v/>
      </c>
    </row>
    <row r="2714" spans="1:9">
      <c r="A2714">
        <v>2712</v>
      </c>
      <c r="B2714" s="4"/>
      <c r="F2714" s="6"/>
      <c r="I2714" s="7" t="str">
        <f>IFERROR(VLOOKUP(C2713,DATA!A:H,5,0),"")</f>
        <v/>
      </c>
    </row>
    <row r="2715" spans="1:9">
      <c r="A2715">
        <v>2713</v>
      </c>
      <c r="B2715" s="4"/>
      <c r="F2715" s="6"/>
      <c r="I2715" s="7" t="str">
        <f>IFERROR(VLOOKUP(C2714,DATA!A:H,5,0),"")</f>
        <v/>
      </c>
    </row>
    <row r="2716" spans="1:9">
      <c r="A2716">
        <v>2714</v>
      </c>
      <c r="B2716" s="4"/>
      <c r="F2716" s="6"/>
      <c r="I2716" s="7" t="str">
        <f>IFERROR(VLOOKUP(C2715,DATA!A:H,5,0),"")</f>
        <v/>
      </c>
    </row>
    <row r="2717" spans="1:9">
      <c r="A2717">
        <v>2715</v>
      </c>
      <c r="B2717" s="4"/>
      <c r="F2717" s="6"/>
      <c r="I2717" s="7" t="str">
        <f>IFERROR(VLOOKUP(C2716,DATA!A:H,5,0),"")</f>
        <v/>
      </c>
    </row>
    <row r="2718" spans="1:9">
      <c r="A2718">
        <v>2716</v>
      </c>
      <c r="B2718" s="4"/>
      <c r="F2718" s="6"/>
      <c r="I2718" s="7" t="str">
        <f>IFERROR(VLOOKUP(C2717,DATA!A:H,5,0),"")</f>
        <v/>
      </c>
    </row>
    <row r="2719" spans="1:9">
      <c r="A2719">
        <v>2717</v>
      </c>
      <c r="B2719" s="4"/>
      <c r="F2719" s="6"/>
    </row>
    <row r="2720" spans="1:9">
      <c r="A2720">
        <v>2718</v>
      </c>
      <c r="B2720" s="4" t="str">
        <f t="shared" ref="B2720:B2742" ca="1" si="0">IF(C2719&lt;&gt;"",IF(B2720="",NOW(),B2720),"")</f>
        <v/>
      </c>
      <c r="D2720" t="str">
        <f>IFERROR(VLOOKUP($C2720,DATA!A:C,2,0),"")</f>
        <v/>
      </c>
      <c r="F2720" s="6"/>
    </row>
    <row r="2721" spans="1:6">
      <c r="A2721">
        <v>2719</v>
      </c>
      <c r="B2721" s="4" t="str">
        <f t="shared" ca="1" si="0"/>
        <v/>
      </c>
      <c r="D2721" t="str">
        <f>IFERROR(VLOOKUP($C2721,DATA!A:C,2,0),"")</f>
        <v/>
      </c>
      <c r="F2721" s="6"/>
    </row>
    <row r="2722" spans="1:6">
      <c r="A2722">
        <v>2720</v>
      </c>
      <c r="B2722" s="4" t="str">
        <f t="shared" ca="1" si="0"/>
        <v/>
      </c>
      <c r="D2722" t="str">
        <f>IFERROR(VLOOKUP($C2722,DATA!A:C,2,0),"")</f>
        <v/>
      </c>
      <c r="F2722" s="6"/>
    </row>
    <row r="2723" spans="1:6">
      <c r="A2723">
        <v>2721</v>
      </c>
      <c r="B2723" s="4" t="str">
        <f t="shared" ca="1" si="0"/>
        <v/>
      </c>
      <c r="D2723" t="str">
        <f>IFERROR(VLOOKUP($C2723,DATA!A:C,2,0),"")</f>
        <v/>
      </c>
      <c r="F2723" s="6"/>
    </row>
    <row r="2724" spans="1:6">
      <c r="A2724">
        <v>2722</v>
      </c>
      <c r="B2724" s="4" t="str">
        <f t="shared" ca="1" si="0"/>
        <v/>
      </c>
      <c r="D2724" t="str">
        <f>IFERROR(VLOOKUP($C2724,DATA!A:C,2,0),"")</f>
        <v/>
      </c>
      <c r="F2724" s="6"/>
    </row>
    <row r="2725" spans="1:6">
      <c r="A2725">
        <v>2723</v>
      </c>
      <c r="B2725" s="4" t="str">
        <f t="shared" ca="1" si="0"/>
        <v/>
      </c>
      <c r="D2725" t="str">
        <f>IFERROR(VLOOKUP($C2725,DATA!A:C,2,0),"")</f>
        <v/>
      </c>
      <c r="F2725" s="6"/>
    </row>
    <row r="2726" spans="1:6">
      <c r="A2726">
        <v>2724</v>
      </c>
      <c r="B2726" s="4" t="str">
        <f t="shared" ca="1" si="0"/>
        <v/>
      </c>
      <c r="D2726" t="str">
        <f>IFERROR(VLOOKUP($C2726,DATA!A:C,2,0),"")</f>
        <v/>
      </c>
      <c r="F2726" s="6"/>
    </row>
    <row r="2727" spans="1:6">
      <c r="A2727">
        <v>2725</v>
      </c>
      <c r="B2727" s="4" t="str">
        <f t="shared" ca="1" si="0"/>
        <v/>
      </c>
      <c r="D2727" t="str">
        <f>IFERROR(VLOOKUP($C2727,DATA!A:C,2,0),"")</f>
        <v/>
      </c>
      <c r="F2727" s="6"/>
    </row>
    <row r="2728" spans="1:6">
      <c r="A2728">
        <v>2726</v>
      </c>
      <c r="B2728" s="4" t="str">
        <f t="shared" ca="1" si="0"/>
        <v/>
      </c>
      <c r="D2728" t="str">
        <f>IFERROR(VLOOKUP($C2728,DATA!A:C,2,0),"")</f>
        <v/>
      </c>
      <c r="F2728" s="6"/>
    </row>
    <row r="2729" spans="1:6">
      <c r="A2729">
        <v>2727</v>
      </c>
      <c r="B2729" s="4" t="str">
        <f t="shared" ca="1" si="0"/>
        <v/>
      </c>
      <c r="D2729" t="str">
        <f>IFERROR(VLOOKUP($C2729,DATA!A:C,2,0),"")</f>
        <v/>
      </c>
      <c r="F2729" s="6"/>
    </row>
    <row r="2730" spans="1:6">
      <c r="A2730">
        <v>2728</v>
      </c>
      <c r="B2730" s="4" t="str">
        <f t="shared" ca="1" si="0"/>
        <v/>
      </c>
      <c r="D2730" t="str">
        <f>IFERROR(VLOOKUP($C2730,DATA!A:C,2,0),"")</f>
        <v/>
      </c>
      <c r="F2730" s="6"/>
    </row>
    <row r="2731" spans="1:6">
      <c r="A2731">
        <v>2729</v>
      </c>
      <c r="B2731" s="4" t="str">
        <f t="shared" ca="1" si="0"/>
        <v/>
      </c>
      <c r="D2731" t="str">
        <f>IFERROR(VLOOKUP($C2731,DATA!A:C,2,0),"")</f>
        <v/>
      </c>
      <c r="F2731" s="6"/>
    </row>
    <row r="2732" spans="1:6">
      <c r="A2732">
        <v>2730</v>
      </c>
      <c r="B2732" s="4" t="str">
        <f t="shared" ca="1" si="0"/>
        <v/>
      </c>
      <c r="D2732" t="str">
        <f>IFERROR(VLOOKUP($C2732,DATA!A:C,2,0),"")</f>
        <v/>
      </c>
      <c r="F2732" s="6"/>
    </row>
    <row r="2733" spans="1:6">
      <c r="A2733">
        <v>2731</v>
      </c>
      <c r="B2733" s="4" t="str">
        <f t="shared" ca="1" si="0"/>
        <v/>
      </c>
      <c r="D2733" t="str">
        <f>IFERROR(VLOOKUP($C2733,DATA!A:C,2,0),"")</f>
        <v/>
      </c>
      <c r="F2733" s="6"/>
    </row>
    <row r="2734" spans="1:6">
      <c r="A2734">
        <v>2732</v>
      </c>
      <c r="B2734" s="4" t="str">
        <f t="shared" ca="1" si="0"/>
        <v/>
      </c>
      <c r="D2734" t="str">
        <f>IFERROR(VLOOKUP($C2734,DATA!A:C,2,0),"")</f>
        <v/>
      </c>
      <c r="F2734" s="6"/>
    </row>
    <row r="2735" spans="1:6">
      <c r="A2735">
        <v>2733</v>
      </c>
      <c r="B2735" s="4" t="str">
        <f t="shared" ca="1" si="0"/>
        <v/>
      </c>
      <c r="D2735" t="str">
        <f>IFERROR(VLOOKUP($C2735,DATA!A:C,2,0),"")</f>
        <v/>
      </c>
      <c r="F2735" s="6"/>
    </row>
    <row r="2736" spans="1:6">
      <c r="A2736">
        <v>2734</v>
      </c>
      <c r="B2736" s="4" t="str">
        <f t="shared" ca="1" si="0"/>
        <v/>
      </c>
      <c r="D2736" t="str">
        <f>IFERROR(VLOOKUP($C2736,DATA!A:C,2,0),"")</f>
        <v/>
      </c>
      <c r="F2736" s="6"/>
    </row>
    <row r="2737" spans="1:6">
      <c r="A2737">
        <v>2735</v>
      </c>
      <c r="B2737" s="4" t="str">
        <f t="shared" ca="1" si="0"/>
        <v/>
      </c>
      <c r="D2737" t="str">
        <f>IFERROR(VLOOKUP($C2737,DATA!A:C,2,0),"")</f>
        <v/>
      </c>
      <c r="F2737" s="6"/>
    </row>
    <row r="2738" spans="1:6">
      <c r="A2738">
        <v>2736</v>
      </c>
      <c r="B2738" s="4" t="str">
        <f t="shared" ca="1" si="0"/>
        <v/>
      </c>
      <c r="D2738" t="str">
        <f>IFERROR(VLOOKUP($C2738,DATA!A:C,2,0),"")</f>
        <v/>
      </c>
      <c r="F2738" s="6"/>
    </row>
    <row r="2739" spans="1:6">
      <c r="A2739">
        <v>2737</v>
      </c>
      <c r="B2739" s="4" t="str">
        <f t="shared" ca="1" si="0"/>
        <v/>
      </c>
      <c r="D2739" t="str">
        <f>IFERROR(VLOOKUP($C2739,DATA!A:C,2,0),"")</f>
        <v/>
      </c>
      <c r="F2739" s="6"/>
    </row>
    <row r="2740" spans="1:6">
      <c r="A2740">
        <v>2738</v>
      </c>
      <c r="B2740" s="4" t="str">
        <f t="shared" ca="1" si="0"/>
        <v/>
      </c>
      <c r="D2740" t="str">
        <f>IFERROR(VLOOKUP($C2740,DATA!A:C,2,0),"")</f>
        <v/>
      </c>
      <c r="F2740" s="6"/>
    </row>
    <row r="2741" spans="1:6">
      <c r="A2741">
        <v>2739</v>
      </c>
      <c r="B2741" s="4" t="str">
        <f t="shared" ca="1" si="0"/>
        <v/>
      </c>
      <c r="D2741" t="str">
        <f>IFERROR(VLOOKUP($C2741,DATA!A:C,2,0),"")</f>
        <v/>
      </c>
      <c r="F2741" s="6"/>
    </row>
    <row r="2742" spans="1:6">
      <c r="A2742">
        <v>2740</v>
      </c>
      <c r="B2742" s="4" t="str">
        <f t="shared" ca="1" si="0"/>
        <v/>
      </c>
      <c r="D2742" t="str">
        <f>IFERROR(VLOOKUP($C2742,DATA!A:C,2,0),"")</f>
        <v/>
      </c>
      <c r="F2742" s="6"/>
    </row>
    <row r="2743" spans="1:6">
      <c r="A2743">
        <v>2741</v>
      </c>
      <c r="B2743" s="4" t="str">
        <f t="shared" ref="B2743:B2806" ca="1" si="1">IF(C2742&lt;&gt;"",IF(B2743="",NOW(),B2743),"")</f>
        <v/>
      </c>
      <c r="D2743" t="str">
        <f>IFERROR(VLOOKUP($C2743,DATA!A:C,2,0),"")</f>
        <v/>
      </c>
      <c r="F2743" s="6"/>
    </row>
    <row r="2744" spans="1:6">
      <c r="A2744">
        <v>2742</v>
      </c>
      <c r="B2744" s="4" t="str">
        <f t="shared" ca="1" si="1"/>
        <v/>
      </c>
      <c r="D2744" t="str">
        <f>IFERROR(VLOOKUP($C2744,DATA!A:C,2,0),"")</f>
        <v/>
      </c>
      <c r="F2744" s="6"/>
    </row>
    <row r="2745" spans="1:6">
      <c r="A2745">
        <v>2743</v>
      </c>
      <c r="B2745" s="4" t="str">
        <f t="shared" ca="1" si="1"/>
        <v/>
      </c>
      <c r="D2745" t="str">
        <f>IFERROR(VLOOKUP($C2745,DATA!A:C,2,0),"")</f>
        <v/>
      </c>
      <c r="F2745" s="6"/>
    </row>
    <row r="2746" spans="1:6">
      <c r="A2746">
        <v>2744</v>
      </c>
      <c r="B2746" s="4" t="str">
        <f t="shared" ca="1" si="1"/>
        <v/>
      </c>
      <c r="D2746" t="str">
        <f>IFERROR(VLOOKUP($C2746,DATA!A:C,2,0),"")</f>
        <v/>
      </c>
      <c r="F2746" s="6"/>
    </row>
    <row r="2747" spans="1:6">
      <c r="A2747">
        <v>2745</v>
      </c>
      <c r="B2747" s="4" t="str">
        <f t="shared" ca="1" si="1"/>
        <v/>
      </c>
      <c r="D2747" t="str">
        <f>IFERROR(VLOOKUP($C2747,DATA!A:C,2,0),"")</f>
        <v/>
      </c>
      <c r="F2747" s="6"/>
    </row>
    <row r="2748" spans="1:6">
      <c r="A2748">
        <v>2746</v>
      </c>
      <c r="B2748" s="4" t="str">
        <f t="shared" ca="1" si="1"/>
        <v/>
      </c>
      <c r="D2748" t="str">
        <f>IFERROR(VLOOKUP($C2748,DATA!A:C,2,0),"")</f>
        <v/>
      </c>
      <c r="F2748" s="6"/>
    </row>
    <row r="2749" spans="1:6">
      <c r="A2749">
        <v>2747</v>
      </c>
      <c r="B2749" s="4" t="str">
        <f t="shared" ca="1" si="1"/>
        <v/>
      </c>
      <c r="D2749" t="str">
        <f>IFERROR(VLOOKUP($C2749,DATA!A:C,2,0),"")</f>
        <v/>
      </c>
      <c r="F2749" s="6"/>
    </row>
    <row r="2750" spans="1:6">
      <c r="A2750">
        <v>2748</v>
      </c>
      <c r="B2750" s="4" t="str">
        <f t="shared" ca="1" si="1"/>
        <v/>
      </c>
      <c r="D2750" t="str">
        <f>IFERROR(VLOOKUP($C2750,DATA!A:C,2,0),"")</f>
        <v/>
      </c>
      <c r="F2750" s="6"/>
    </row>
    <row r="2751" spans="1:6">
      <c r="A2751">
        <v>2749</v>
      </c>
      <c r="B2751" s="4" t="str">
        <f t="shared" ca="1" si="1"/>
        <v/>
      </c>
      <c r="D2751" t="str">
        <f>IFERROR(VLOOKUP($C2751,DATA!A:C,2,0),"")</f>
        <v/>
      </c>
      <c r="F2751" s="6"/>
    </row>
    <row r="2752" spans="1:6">
      <c r="A2752">
        <v>2750</v>
      </c>
      <c r="B2752" s="4" t="str">
        <f t="shared" ca="1" si="1"/>
        <v/>
      </c>
      <c r="D2752" t="str">
        <f>IFERROR(VLOOKUP($C2752,DATA!A:C,2,0),"")</f>
        <v/>
      </c>
      <c r="F2752" s="6"/>
    </row>
    <row r="2753" spans="1:6">
      <c r="A2753">
        <v>2751</v>
      </c>
      <c r="B2753" s="4" t="str">
        <f t="shared" ca="1" si="1"/>
        <v/>
      </c>
      <c r="D2753" t="str">
        <f>IFERROR(VLOOKUP($C2753,DATA!A:C,2,0),"")</f>
        <v/>
      </c>
      <c r="F2753" s="6"/>
    </row>
    <row r="2754" spans="1:6">
      <c r="A2754">
        <v>2752</v>
      </c>
      <c r="B2754" s="4" t="str">
        <f t="shared" ca="1" si="1"/>
        <v/>
      </c>
      <c r="D2754" t="str">
        <f>IFERROR(VLOOKUP($C2754,DATA!A:C,2,0),"")</f>
        <v/>
      </c>
      <c r="F2754" s="6"/>
    </row>
    <row r="2755" spans="1:6">
      <c r="A2755">
        <v>2753</v>
      </c>
      <c r="B2755" s="4" t="str">
        <f t="shared" ca="1" si="1"/>
        <v/>
      </c>
      <c r="D2755" t="str">
        <f>IFERROR(VLOOKUP($C2755,DATA!A:C,2,0),"")</f>
        <v/>
      </c>
      <c r="F2755" s="6"/>
    </row>
    <row r="2756" spans="1:6">
      <c r="A2756">
        <v>2754</v>
      </c>
      <c r="B2756" s="4" t="str">
        <f t="shared" ca="1" si="1"/>
        <v/>
      </c>
      <c r="D2756" t="str">
        <f>IFERROR(VLOOKUP($C2756,DATA!A:C,2,0),"")</f>
        <v/>
      </c>
      <c r="F2756" s="6"/>
    </row>
    <row r="2757" spans="1:6">
      <c r="A2757">
        <v>2755</v>
      </c>
      <c r="B2757" s="4" t="str">
        <f t="shared" ca="1" si="1"/>
        <v/>
      </c>
      <c r="D2757" t="str">
        <f>IFERROR(VLOOKUP($C2757,DATA!A:C,2,0),"")</f>
        <v/>
      </c>
      <c r="F2757" s="6"/>
    </row>
    <row r="2758" spans="1:6">
      <c r="A2758">
        <v>2756</v>
      </c>
      <c r="B2758" s="4" t="str">
        <f t="shared" ca="1" si="1"/>
        <v/>
      </c>
      <c r="D2758" t="str">
        <f>IFERROR(VLOOKUP($C2758,DATA!A:C,2,0),"")</f>
        <v/>
      </c>
      <c r="F2758" s="6"/>
    </row>
    <row r="2759" spans="1:6">
      <c r="A2759">
        <v>2757</v>
      </c>
      <c r="B2759" s="4" t="str">
        <f t="shared" ca="1" si="1"/>
        <v/>
      </c>
      <c r="D2759" t="str">
        <f>IFERROR(VLOOKUP($C2759,DATA!A:C,2,0),"")</f>
        <v/>
      </c>
      <c r="F2759" s="6"/>
    </row>
    <row r="2760" spans="1:6">
      <c r="A2760">
        <v>2758</v>
      </c>
      <c r="B2760" s="4" t="str">
        <f t="shared" ca="1" si="1"/>
        <v/>
      </c>
      <c r="D2760" t="str">
        <f>IFERROR(VLOOKUP($C2760,DATA!A:C,2,0),"")</f>
        <v/>
      </c>
      <c r="F2760" s="6"/>
    </row>
    <row r="2761" spans="1:6">
      <c r="A2761">
        <v>2759</v>
      </c>
      <c r="B2761" s="4" t="str">
        <f t="shared" ca="1" si="1"/>
        <v/>
      </c>
      <c r="D2761" t="str">
        <f>IFERROR(VLOOKUP($C2761,DATA!A:C,2,0),"")</f>
        <v/>
      </c>
      <c r="F2761" s="6"/>
    </row>
    <row r="2762" spans="1:6">
      <c r="A2762">
        <v>2760</v>
      </c>
      <c r="B2762" s="4" t="str">
        <f t="shared" ca="1" si="1"/>
        <v/>
      </c>
      <c r="D2762" t="str">
        <f>IFERROR(VLOOKUP($C2762,DATA!A:C,2,0),"")</f>
        <v/>
      </c>
      <c r="F2762" s="6"/>
    </row>
    <row r="2763" spans="1:6">
      <c r="A2763">
        <v>2761</v>
      </c>
      <c r="B2763" s="4" t="str">
        <f t="shared" ca="1" si="1"/>
        <v/>
      </c>
      <c r="D2763" t="str">
        <f>IFERROR(VLOOKUP($C2763,DATA!A:C,2,0),"")</f>
        <v/>
      </c>
      <c r="F2763" s="6"/>
    </row>
    <row r="2764" spans="1:6">
      <c r="A2764">
        <v>2762</v>
      </c>
      <c r="B2764" s="4" t="str">
        <f t="shared" ca="1" si="1"/>
        <v/>
      </c>
      <c r="D2764" t="str">
        <f>IFERROR(VLOOKUP($C2764,DATA!A:C,2,0),"")</f>
        <v/>
      </c>
      <c r="F2764" s="6"/>
    </row>
    <row r="2765" spans="1:6">
      <c r="A2765">
        <v>2763</v>
      </c>
      <c r="B2765" s="4" t="str">
        <f t="shared" ca="1" si="1"/>
        <v/>
      </c>
      <c r="D2765" t="str">
        <f>IFERROR(VLOOKUP($C2765,DATA!A:C,2,0),"")</f>
        <v/>
      </c>
      <c r="F2765" s="6"/>
    </row>
    <row r="2766" spans="1:6">
      <c r="A2766">
        <v>2764</v>
      </c>
      <c r="B2766" s="4" t="str">
        <f t="shared" ca="1" si="1"/>
        <v/>
      </c>
      <c r="D2766" t="str">
        <f>IFERROR(VLOOKUP($C2766,DATA!A:C,2,0),"")</f>
        <v/>
      </c>
      <c r="F2766" s="6"/>
    </row>
    <row r="2767" spans="1:6">
      <c r="A2767">
        <v>2765</v>
      </c>
      <c r="B2767" s="4" t="str">
        <f t="shared" ca="1" si="1"/>
        <v/>
      </c>
      <c r="D2767" t="str">
        <f>IFERROR(VLOOKUP($C2767,DATA!A:C,2,0),"")</f>
        <v/>
      </c>
      <c r="F2767" s="6"/>
    </row>
    <row r="2768" spans="1:6">
      <c r="A2768">
        <v>2766</v>
      </c>
      <c r="B2768" s="4" t="str">
        <f t="shared" ca="1" si="1"/>
        <v/>
      </c>
      <c r="D2768" t="str">
        <f>IFERROR(VLOOKUP($C2768,DATA!A:C,2,0),"")</f>
        <v/>
      </c>
      <c r="F2768" s="6"/>
    </row>
    <row r="2769" spans="1:6">
      <c r="A2769">
        <v>2767</v>
      </c>
      <c r="B2769" s="4" t="str">
        <f t="shared" ca="1" si="1"/>
        <v/>
      </c>
      <c r="D2769" t="str">
        <f>IFERROR(VLOOKUP($C2769,DATA!A:C,2,0),"")</f>
        <v/>
      </c>
      <c r="F2769" s="6"/>
    </row>
    <row r="2770" spans="1:6">
      <c r="A2770">
        <v>2768</v>
      </c>
      <c r="B2770" s="4" t="str">
        <f t="shared" ca="1" si="1"/>
        <v/>
      </c>
      <c r="D2770" t="str">
        <f>IFERROR(VLOOKUP($C2770,DATA!A:C,2,0),"")</f>
        <v/>
      </c>
      <c r="F2770" s="6"/>
    </row>
    <row r="2771" spans="1:6">
      <c r="A2771">
        <v>2769</v>
      </c>
      <c r="B2771" s="4" t="str">
        <f t="shared" ca="1" si="1"/>
        <v/>
      </c>
      <c r="D2771" t="str">
        <f>IFERROR(VLOOKUP($C2771,DATA!A:C,2,0),"")</f>
        <v/>
      </c>
      <c r="F2771" s="6"/>
    </row>
    <row r="2772" spans="1:6">
      <c r="A2772">
        <v>2770</v>
      </c>
      <c r="B2772" s="4" t="str">
        <f t="shared" ca="1" si="1"/>
        <v/>
      </c>
      <c r="D2772" t="str">
        <f>IFERROR(VLOOKUP($C2772,DATA!A:C,2,0),"")</f>
        <v/>
      </c>
      <c r="F2772" s="6"/>
    </row>
    <row r="2773" spans="1:6">
      <c r="A2773">
        <v>2771</v>
      </c>
      <c r="B2773" s="4" t="str">
        <f t="shared" ca="1" si="1"/>
        <v/>
      </c>
      <c r="D2773" t="str">
        <f>IFERROR(VLOOKUP($C2773,DATA!A:C,2,0),"")</f>
        <v/>
      </c>
      <c r="F2773" s="6"/>
    </row>
    <row r="2774" spans="1:6">
      <c r="A2774">
        <v>2772</v>
      </c>
      <c r="B2774" s="4" t="str">
        <f t="shared" ca="1" si="1"/>
        <v/>
      </c>
      <c r="D2774" t="str">
        <f>IFERROR(VLOOKUP($C2774,DATA!A:C,2,0),"")</f>
        <v/>
      </c>
      <c r="F2774" s="6"/>
    </row>
    <row r="2775" spans="1:6">
      <c r="A2775">
        <v>2773</v>
      </c>
      <c r="B2775" s="4" t="str">
        <f t="shared" ca="1" si="1"/>
        <v/>
      </c>
      <c r="D2775" t="str">
        <f>IFERROR(VLOOKUP($C2775,DATA!A:C,2,0),"")</f>
        <v/>
      </c>
      <c r="F2775" s="6"/>
    </row>
    <row r="2776" spans="1:6">
      <c r="A2776">
        <v>2774</v>
      </c>
      <c r="B2776" s="4" t="str">
        <f t="shared" ca="1" si="1"/>
        <v/>
      </c>
      <c r="D2776" t="str">
        <f>IFERROR(VLOOKUP($C2776,DATA!A:C,2,0),"")</f>
        <v/>
      </c>
      <c r="F2776" s="6"/>
    </row>
    <row r="2777" spans="1:6">
      <c r="A2777">
        <v>2775</v>
      </c>
      <c r="B2777" s="4" t="str">
        <f t="shared" ca="1" si="1"/>
        <v/>
      </c>
      <c r="D2777" t="str">
        <f>IFERROR(VLOOKUP($C2777,DATA!A:C,2,0),"")</f>
        <v/>
      </c>
      <c r="F2777" s="6"/>
    </row>
    <row r="2778" spans="1:6">
      <c r="A2778">
        <v>2776</v>
      </c>
      <c r="B2778" s="4" t="str">
        <f t="shared" ca="1" si="1"/>
        <v/>
      </c>
      <c r="D2778" t="str">
        <f>IFERROR(VLOOKUP($C2778,DATA!A:C,2,0),"")</f>
        <v/>
      </c>
      <c r="F2778" s="6"/>
    </row>
    <row r="2779" spans="1:6">
      <c r="A2779">
        <v>2777</v>
      </c>
      <c r="B2779" s="4" t="str">
        <f t="shared" ca="1" si="1"/>
        <v/>
      </c>
      <c r="D2779" t="str">
        <f>IFERROR(VLOOKUP($C2779,DATA!A:C,2,0),"")</f>
        <v/>
      </c>
      <c r="F2779" s="6"/>
    </row>
    <row r="2780" spans="1:6">
      <c r="A2780">
        <v>2778</v>
      </c>
      <c r="B2780" s="4" t="str">
        <f t="shared" ca="1" si="1"/>
        <v/>
      </c>
      <c r="D2780" t="str">
        <f>IFERROR(VLOOKUP($C2780,DATA!A:C,2,0),"")</f>
        <v/>
      </c>
      <c r="F2780" s="6"/>
    </row>
    <row r="2781" spans="1:6">
      <c r="A2781">
        <v>2779</v>
      </c>
      <c r="B2781" s="4" t="str">
        <f t="shared" ca="1" si="1"/>
        <v/>
      </c>
      <c r="D2781" t="str">
        <f>IFERROR(VLOOKUP($C2781,DATA!A:C,2,0),"")</f>
        <v/>
      </c>
      <c r="F2781" s="6"/>
    </row>
    <row r="2782" spans="1:6">
      <c r="A2782">
        <v>2780</v>
      </c>
      <c r="B2782" s="4" t="str">
        <f t="shared" ca="1" si="1"/>
        <v/>
      </c>
      <c r="D2782" t="str">
        <f>IFERROR(VLOOKUP($C2782,DATA!A:C,2,0),"")</f>
        <v/>
      </c>
      <c r="F2782" s="6"/>
    </row>
    <row r="2783" spans="1:6">
      <c r="A2783">
        <v>2781</v>
      </c>
      <c r="B2783" s="4" t="str">
        <f t="shared" ca="1" si="1"/>
        <v/>
      </c>
      <c r="D2783" t="str">
        <f>IFERROR(VLOOKUP($C2783,DATA!A:C,2,0),"")</f>
        <v/>
      </c>
      <c r="F2783" s="6"/>
    </row>
    <row r="2784" spans="1:6">
      <c r="A2784">
        <v>2782</v>
      </c>
      <c r="B2784" s="4" t="str">
        <f t="shared" ca="1" si="1"/>
        <v/>
      </c>
      <c r="D2784" t="str">
        <f>IFERROR(VLOOKUP($C2784,DATA!A:C,2,0),"")</f>
        <v/>
      </c>
      <c r="F2784" s="6"/>
    </row>
    <row r="2785" spans="1:6">
      <c r="A2785">
        <v>2783</v>
      </c>
      <c r="B2785" s="4" t="str">
        <f t="shared" ca="1" si="1"/>
        <v/>
      </c>
      <c r="D2785" t="str">
        <f>IFERROR(VLOOKUP($C2785,DATA!A:C,2,0),"")</f>
        <v/>
      </c>
      <c r="F2785" s="6"/>
    </row>
    <row r="2786" spans="1:6">
      <c r="A2786">
        <v>2784</v>
      </c>
      <c r="B2786" s="4" t="str">
        <f t="shared" ca="1" si="1"/>
        <v/>
      </c>
      <c r="D2786" t="str">
        <f>IFERROR(VLOOKUP($C2786,DATA!A:C,2,0),"")</f>
        <v/>
      </c>
      <c r="F2786" s="6"/>
    </row>
    <row r="2787" spans="1:6">
      <c r="A2787">
        <v>2785</v>
      </c>
      <c r="B2787" s="4" t="str">
        <f t="shared" ca="1" si="1"/>
        <v/>
      </c>
      <c r="D2787" t="str">
        <f>IFERROR(VLOOKUP($C2787,DATA!A:C,2,0),"")</f>
        <v/>
      </c>
      <c r="F2787" s="6"/>
    </row>
    <row r="2788" spans="1:6">
      <c r="A2788">
        <v>2786</v>
      </c>
      <c r="B2788" s="4" t="str">
        <f t="shared" ca="1" si="1"/>
        <v/>
      </c>
      <c r="D2788" t="str">
        <f>IFERROR(VLOOKUP($C2788,DATA!A:C,2,0),"")</f>
        <v/>
      </c>
      <c r="F2788" s="6"/>
    </row>
    <row r="2789" spans="1:6">
      <c r="A2789">
        <v>2787</v>
      </c>
      <c r="B2789" s="4" t="str">
        <f t="shared" ca="1" si="1"/>
        <v/>
      </c>
      <c r="D2789" t="str">
        <f>IFERROR(VLOOKUP($C2789,DATA!A:C,2,0),"")</f>
        <v/>
      </c>
      <c r="F2789" s="6"/>
    </row>
    <row r="2790" spans="1:6">
      <c r="A2790">
        <v>2788</v>
      </c>
      <c r="B2790" s="4" t="str">
        <f t="shared" ca="1" si="1"/>
        <v/>
      </c>
      <c r="D2790" t="str">
        <f>IFERROR(VLOOKUP($C2790,DATA!A:C,2,0),"")</f>
        <v/>
      </c>
      <c r="F2790" s="6"/>
    </row>
    <row r="2791" spans="1:6">
      <c r="A2791">
        <v>2789</v>
      </c>
      <c r="B2791" s="4" t="str">
        <f t="shared" ca="1" si="1"/>
        <v/>
      </c>
      <c r="D2791" t="str">
        <f>IFERROR(VLOOKUP($C2791,DATA!A:C,2,0),"")</f>
        <v/>
      </c>
      <c r="F2791" s="6"/>
    </row>
    <row r="2792" spans="1:6">
      <c r="A2792">
        <v>2790</v>
      </c>
      <c r="B2792" s="4" t="str">
        <f t="shared" ca="1" si="1"/>
        <v/>
      </c>
      <c r="D2792" t="str">
        <f>IFERROR(VLOOKUP($C2792,DATA!A:C,2,0),"")</f>
        <v/>
      </c>
      <c r="F2792" s="6"/>
    </row>
    <row r="2793" spans="1:6">
      <c r="A2793">
        <v>2791</v>
      </c>
      <c r="B2793" s="4" t="str">
        <f t="shared" ca="1" si="1"/>
        <v/>
      </c>
      <c r="D2793" t="str">
        <f>IFERROR(VLOOKUP($C2793,DATA!A:C,2,0),"")</f>
        <v/>
      </c>
      <c r="F2793" s="6"/>
    </row>
    <row r="2794" spans="1:6">
      <c r="A2794">
        <v>2792</v>
      </c>
      <c r="B2794" s="4" t="str">
        <f t="shared" ca="1" si="1"/>
        <v/>
      </c>
      <c r="D2794" t="str">
        <f>IFERROR(VLOOKUP($C2794,DATA!A:C,2,0),"")</f>
        <v/>
      </c>
      <c r="F2794" s="6"/>
    </row>
    <row r="2795" spans="1:6">
      <c r="A2795">
        <v>2793</v>
      </c>
      <c r="B2795" s="4" t="str">
        <f t="shared" ca="1" si="1"/>
        <v/>
      </c>
      <c r="D2795" t="str">
        <f>IFERROR(VLOOKUP($C2795,DATA!A:C,2,0),"")</f>
        <v/>
      </c>
      <c r="F2795" s="6"/>
    </row>
    <row r="2796" spans="1:6">
      <c r="A2796">
        <v>2794</v>
      </c>
      <c r="B2796" s="4" t="str">
        <f t="shared" ca="1" si="1"/>
        <v/>
      </c>
      <c r="D2796" t="str">
        <f>IFERROR(VLOOKUP($C2796,DATA!A:C,2,0),"")</f>
        <v/>
      </c>
      <c r="F2796" s="6"/>
    </row>
    <row r="2797" spans="1:6">
      <c r="A2797">
        <v>2795</v>
      </c>
      <c r="B2797" s="4" t="str">
        <f t="shared" ca="1" si="1"/>
        <v/>
      </c>
      <c r="D2797" t="str">
        <f>IFERROR(VLOOKUP($C2797,DATA!A:C,2,0),"")</f>
        <v/>
      </c>
      <c r="F2797" s="6"/>
    </row>
    <row r="2798" spans="1:6">
      <c r="A2798">
        <v>2796</v>
      </c>
      <c r="B2798" s="4" t="str">
        <f t="shared" ca="1" si="1"/>
        <v/>
      </c>
      <c r="D2798" t="str">
        <f>IFERROR(VLOOKUP($C2798,DATA!A:C,2,0),"")</f>
        <v/>
      </c>
      <c r="F2798" s="6"/>
    </row>
    <row r="2799" spans="1:6">
      <c r="A2799">
        <v>2797</v>
      </c>
      <c r="B2799" s="4" t="str">
        <f t="shared" ca="1" si="1"/>
        <v/>
      </c>
      <c r="D2799" t="str">
        <f>IFERROR(VLOOKUP($C2799,DATA!A:C,2,0),"")</f>
        <v/>
      </c>
      <c r="F2799" s="6"/>
    </row>
    <row r="2800" spans="1:6">
      <c r="A2800">
        <v>2798</v>
      </c>
      <c r="B2800" s="4" t="str">
        <f t="shared" ca="1" si="1"/>
        <v/>
      </c>
      <c r="D2800" t="str">
        <f>IFERROR(VLOOKUP($C2800,DATA!A:C,2,0),"")</f>
        <v/>
      </c>
      <c r="F2800" s="6"/>
    </row>
    <row r="2801" spans="1:6">
      <c r="A2801">
        <v>2799</v>
      </c>
      <c r="B2801" s="4" t="str">
        <f t="shared" ca="1" si="1"/>
        <v/>
      </c>
      <c r="D2801" t="str">
        <f>IFERROR(VLOOKUP($C2801,DATA!A:C,2,0),"")</f>
        <v/>
      </c>
      <c r="F2801" s="6"/>
    </row>
    <row r="2802" spans="1:6">
      <c r="A2802">
        <v>2800</v>
      </c>
      <c r="B2802" s="4" t="str">
        <f t="shared" ca="1" si="1"/>
        <v/>
      </c>
      <c r="D2802" t="str">
        <f>IFERROR(VLOOKUP($C2802,DATA!A:C,2,0),"")</f>
        <v/>
      </c>
      <c r="F2802" s="6"/>
    </row>
    <row r="2803" spans="1:6">
      <c r="A2803">
        <v>2801</v>
      </c>
      <c r="B2803" s="4" t="str">
        <f t="shared" ca="1" si="1"/>
        <v/>
      </c>
      <c r="D2803" t="str">
        <f>IFERROR(VLOOKUP($C2803,DATA!A:C,2,0),"")</f>
        <v/>
      </c>
      <c r="F2803" s="6"/>
    </row>
    <row r="2804" spans="1:6">
      <c r="A2804">
        <v>2802</v>
      </c>
      <c r="B2804" s="4" t="str">
        <f t="shared" ca="1" si="1"/>
        <v/>
      </c>
      <c r="D2804" t="str">
        <f>IFERROR(VLOOKUP($C2804,DATA!A:C,2,0),"")</f>
        <v/>
      </c>
      <c r="F2804" s="6"/>
    </row>
    <row r="2805" spans="1:6">
      <c r="A2805">
        <v>2803</v>
      </c>
      <c r="B2805" s="4" t="str">
        <f t="shared" ca="1" si="1"/>
        <v/>
      </c>
      <c r="D2805" t="str">
        <f>IFERROR(VLOOKUP($C2805,DATA!A:C,2,0),"")</f>
        <v/>
      </c>
      <c r="F2805" s="6"/>
    </row>
    <row r="2806" spans="1:6">
      <c r="A2806">
        <v>2804</v>
      </c>
      <c r="B2806" s="4" t="str">
        <f t="shared" ca="1" si="1"/>
        <v/>
      </c>
      <c r="D2806" t="str">
        <f>IFERROR(VLOOKUP($C2806,DATA!A:C,2,0),"")</f>
        <v/>
      </c>
      <c r="F2806" s="6"/>
    </row>
    <row r="2807" spans="1:6">
      <c r="A2807">
        <v>2805</v>
      </c>
      <c r="B2807" s="4" t="str">
        <f t="shared" ref="B2807:B2870" ca="1" si="2">IF(C2806&lt;&gt;"",IF(B2807="",NOW(),B2807),"")</f>
        <v/>
      </c>
      <c r="D2807" t="str">
        <f>IFERROR(VLOOKUP($C2807,DATA!A:C,2,0),"")</f>
        <v/>
      </c>
      <c r="F2807" s="6"/>
    </row>
    <row r="2808" spans="1:6">
      <c r="A2808">
        <v>2806</v>
      </c>
      <c r="B2808" s="4" t="str">
        <f t="shared" ca="1" si="2"/>
        <v/>
      </c>
      <c r="D2808" t="str">
        <f>IFERROR(VLOOKUP($C2808,DATA!A:C,2,0),"")</f>
        <v/>
      </c>
      <c r="F2808" s="6"/>
    </row>
    <row r="2809" spans="1:6">
      <c r="A2809">
        <v>2807</v>
      </c>
      <c r="B2809" s="4" t="str">
        <f t="shared" ca="1" si="2"/>
        <v/>
      </c>
      <c r="D2809" t="str">
        <f>IFERROR(VLOOKUP($C2809,DATA!A:C,2,0),"")</f>
        <v/>
      </c>
      <c r="F2809" s="6"/>
    </row>
    <row r="2810" spans="1:6">
      <c r="A2810">
        <v>2808</v>
      </c>
      <c r="B2810" s="4" t="str">
        <f t="shared" ca="1" si="2"/>
        <v/>
      </c>
      <c r="D2810" t="str">
        <f>IFERROR(VLOOKUP($C2810,DATA!A:C,2,0),"")</f>
        <v/>
      </c>
      <c r="F2810" s="6"/>
    </row>
    <row r="2811" spans="1:6">
      <c r="A2811">
        <v>2809</v>
      </c>
      <c r="B2811" s="4" t="str">
        <f t="shared" ca="1" si="2"/>
        <v/>
      </c>
      <c r="D2811" t="str">
        <f>IFERROR(VLOOKUP($C2811,DATA!A:C,2,0),"")</f>
        <v/>
      </c>
      <c r="F2811" s="6"/>
    </row>
    <row r="2812" spans="1:6">
      <c r="A2812">
        <v>2810</v>
      </c>
      <c r="B2812" s="4" t="str">
        <f t="shared" ca="1" si="2"/>
        <v/>
      </c>
      <c r="D2812" t="str">
        <f>IFERROR(VLOOKUP($C2812,DATA!A:C,2,0),"")</f>
        <v/>
      </c>
      <c r="F2812" s="6"/>
    </row>
    <row r="2813" spans="1:6">
      <c r="A2813">
        <v>2811</v>
      </c>
      <c r="B2813" s="4" t="str">
        <f t="shared" ca="1" si="2"/>
        <v/>
      </c>
      <c r="D2813" t="str">
        <f>IFERROR(VLOOKUP($C2813,DATA!A:C,2,0),"")</f>
        <v/>
      </c>
      <c r="F2813" s="6"/>
    </row>
    <row r="2814" spans="1:6">
      <c r="A2814">
        <v>2812</v>
      </c>
      <c r="B2814" s="4" t="str">
        <f t="shared" ca="1" si="2"/>
        <v/>
      </c>
      <c r="D2814" t="str">
        <f>IFERROR(VLOOKUP($C2814,DATA!A:C,2,0),"")</f>
        <v/>
      </c>
      <c r="F2814" s="6"/>
    </row>
    <row r="2815" spans="1:6">
      <c r="A2815">
        <v>2813</v>
      </c>
      <c r="B2815" s="4" t="str">
        <f t="shared" ca="1" si="2"/>
        <v/>
      </c>
      <c r="D2815" t="str">
        <f>IFERROR(VLOOKUP($C2815,DATA!A:C,2,0),"")</f>
        <v/>
      </c>
      <c r="F2815" s="6"/>
    </row>
    <row r="2816" spans="1:6">
      <c r="A2816">
        <v>2814</v>
      </c>
      <c r="B2816" s="4" t="str">
        <f t="shared" ca="1" si="2"/>
        <v/>
      </c>
      <c r="D2816" t="str">
        <f>IFERROR(VLOOKUP($C2816,DATA!A:C,2,0),"")</f>
        <v/>
      </c>
      <c r="F2816" s="6"/>
    </row>
    <row r="2817" spans="1:6">
      <c r="A2817">
        <v>2815</v>
      </c>
      <c r="B2817" s="4" t="str">
        <f t="shared" ca="1" si="2"/>
        <v/>
      </c>
      <c r="D2817" t="str">
        <f>IFERROR(VLOOKUP($C2817,DATA!A:C,2,0),"")</f>
        <v/>
      </c>
      <c r="F2817" s="6"/>
    </row>
    <row r="2818" spans="1:6">
      <c r="A2818">
        <v>2816</v>
      </c>
      <c r="B2818" s="4" t="str">
        <f t="shared" ca="1" si="2"/>
        <v/>
      </c>
      <c r="D2818" t="str">
        <f>IFERROR(VLOOKUP($C2818,DATA!A:C,2,0),"")</f>
        <v/>
      </c>
      <c r="F2818" s="6"/>
    </row>
    <row r="2819" spans="1:6">
      <c r="A2819">
        <v>2817</v>
      </c>
      <c r="B2819" s="4" t="str">
        <f t="shared" ca="1" si="2"/>
        <v/>
      </c>
      <c r="D2819" t="str">
        <f>IFERROR(VLOOKUP($C2819,DATA!A:C,2,0),"")</f>
        <v/>
      </c>
      <c r="F2819" s="6"/>
    </row>
    <row r="2820" spans="1:6">
      <c r="A2820">
        <v>2818</v>
      </c>
      <c r="B2820" s="4" t="str">
        <f t="shared" ca="1" si="2"/>
        <v/>
      </c>
      <c r="D2820" t="str">
        <f>IFERROR(VLOOKUP($C2820,DATA!A:C,2,0),"")</f>
        <v/>
      </c>
      <c r="F2820" s="6"/>
    </row>
    <row r="2821" spans="1:6">
      <c r="A2821">
        <v>2819</v>
      </c>
      <c r="B2821" s="4" t="str">
        <f t="shared" ca="1" si="2"/>
        <v/>
      </c>
      <c r="D2821" t="str">
        <f>IFERROR(VLOOKUP($C2821,DATA!A:C,2,0),"")</f>
        <v/>
      </c>
      <c r="F2821" s="6"/>
    </row>
    <row r="2822" spans="1:6">
      <c r="A2822">
        <v>2820</v>
      </c>
      <c r="B2822" s="4" t="str">
        <f t="shared" ca="1" si="2"/>
        <v/>
      </c>
      <c r="D2822" t="str">
        <f>IFERROR(VLOOKUP($C2822,DATA!A:C,2,0),"")</f>
        <v/>
      </c>
      <c r="F2822" s="6"/>
    </row>
    <row r="2823" spans="1:6">
      <c r="A2823">
        <v>2821</v>
      </c>
      <c r="B2823" s="4" t="str">
        <f t="shared" ca="1" si="2"/>
        <v/>
      </c>
      <c r="D2823" t="str">
        <f>IFERROR(VLOOKUP($C2823,DATA!A:C,2,0),"")</f>
        <v/>
      </c>
      <c r="F2823" s="6"/>
    </row>
    <row r="2824" spans="1:6">
      <c r="A2824">
        <v>2822</v>
      </c>
      <c r="B2824" s="4" t="str">
        <f t="shared" ca="1" si="2"/>
        <v/>
      </c>
      <c r="D2824" t="str">
        <f>IFERROR(VLOOKUP($C2824,DATA!A:C,2,0),"")</f>
        <v/>
      </c>
      <c r="F2824" s="6"/>
    </row>
    <row r="2825" spans="1:6">
      <c r="A2825">
        <v>2823</v>
      </c>
      <c r="B2825" s="4" t="str">
        <f t="shared" ca="1" si="2"/>
        <v/>
      </c>
      <c r="D2825" t="str">
        <f>IFERROR(VLOOKUP($C2825,DATA!A:C,2,0),"")</f>
        <v/>
      </c>
      <c r="F2825" s="6"/>
    </row>
    <row r="2826" spans="1:6">
      <c r="A2826">
        <v>2824</v>
      </c>
      <c r="B2826" s="4" t="str">
        <f t="shared" ca="1" si="2"/>
        <v/>
      </c>
      <c r="D2826" t="str">
        <f>IFERROR(VLOOKUP($C2826,DATA!A:C,2,0),"")</f>
        <v/>
      </c>
      <c r="F2826" s="6"/>
    </row>
    <row r="2827" spans="1:6">
      <c r="A2827">
        <v>2825</v>
      </c>
      <c r="B2827" s="4" t="str">
        <f t="shared" ca="1" si="2"/>
        <v/>
      </c>
      <c r="D2827" t="str">
        <f>IFERROR(VLOOKUP($C2827,DATA!A:C,2,0),"")</f>
        <v/>
      </c>
      <c r="F2827" s="6"/>
    </row>
    <row r="2828" spans="1:6">
      <c r="A2828">
        <v>2826</v>
      </c>
      <c r="B2828" s="4" t="str">
        <f t="shared" ca="1" si="2"/>
        <v/>
      </c>
      <c r="D2828" t="str">
        <f>IFERROR(VLOOKUP($C2828,DATA!A:C,2,0),"")</f>
        <v/>
      </c>
      <c r="F2828" s="6"/>
    </row>
    <row r="2829" spans="1:6">
      <c r="A2829">
        <v>2827</v>
      </c>
      <c r="B2829" s="4" t="str">
        <f t="shared" ca="1" si="2"/>
        <v/>
      </c>
      <c r="D2829" t="str">
        <f>IFERROR(VLOOKUP($C2829,DATA!A:C,2,0),"")</f>
        <v/>
      </c>
      <c r="F2829" s="6"/>
    </row>
    <row r="2830" spans="1:6">
      <c r="A2830">
        <v>2828</v>
      </c>
      <c r="B2830" s="4" t="str">
        <f t="shared" ca="1" si="2"/>
        <v/>
      </c>
      <c r="D2830" t="str">
        <f>IFERROR(VLOOKUP($C2830,DATA!A:C,2,0),"")</f>
        <v/>
      </c>
      <c r="F2830" s="6"/>
    </row>
    <row r="2831" spans="1:6">
      <c r="A2831">
        <v>2829</v>
      </c>
      <c r="B2831" s="4" t="str">
        <f t="shared" ca="1" si="2"/>
        <v/>
      </c>
      <c r="D2831" t="str">
        <f>IFERROR(VLOOKUP($C2831,DATA!A:C,2,0),"")</f>
        <v/>
      </c>
      <c r="F2831" s="6"/>
    </row>
    <row r="2832" spans="1:6">
      <c r="A2832">
        <v>2830</v>
      </c>
      <c r="B2832" s="4" t="str">
        <f t="shared" ca="1" si="2"/>
        <v/>
      </c>
      <c r="D2832" t="str">
        <f>IFERROR(VLOOKUP($C2832,DATA!A:C,2,0),"")</f>
        <v/>
      </c>
      <c r="F2832" s="6"/>
    </row>
    <row r="2833" spans="1:6">
      <c r="A2833">
        <v>2831</v>
      </c>
      <c r="B2833" s="4" t="str">
        <f t="shared" ca="1" si="2"/>
        <v/>
      </c>
      <c r="D2833" t="str">
        <f>IFERROR(VLOOKUP($C2833,DATA!A:C,2,0),"")</f>
        <v/>
      </c>
      <c r="F2833" s="6"/>
    </row>
    <row r="2834" spans="1:6">
      <c r="A2834">
        <v>2832</v>
      </c>
      <c r="B2834" s="4" t="str">
        <f t="shared" ca="1" si="2"/>
        <v/>
      </c>
      <c r="D2834" t="str">
        <f>IFERROR(VLOOKUP($C2834,DATA!A:C,2,0),"")</f>
        <v/>
      </c>
      <c r="F2834" s="6"/>
    </row>
    <row r="2835" spans="1:6">
      <c r="A2835">
        <v>2833</v>
      </c>
      <c r="B2835" s="4" t="str">
        <f t="shared" ca="1" si="2"/>
        <v/>
      </c>
      <c r="D2835" t="str">
        <f>IFERROR(VLOOKUP($C2835,DATA!A:C,2,0),"")</f>
        <v/>
      </c>
      <c r="F2835" s="6"/>
    </row>
    <row r="2836" spans="1:6">
      <c r="A2836">
        <v>2834</v>
      </c>
      <c r="B2836" s="4" t="str">
        <f t="shared" ca="1" si="2"/>
        <v/>
      </c>
      <c r="D2836" t="str">
        <f>IFERROR(VLOOKUP($C2836,DATA!A:C,2,0),"")</f>
        <v/>
      </c>
      <c r="F2836" s="6"/>
    </row>
    <row r="2837" spans="1:6">
      <c r="A2837">
        <v>2835</v>
      </c>
      <c r="B2837" s="4" t="str">
        <f t="shared" ca="1" si="2"/>
        <v/>
      </c>
      <c r="D2837" t="str">
        <f>IFERROR(VLOOKUP($C2837,DATA!A:C,2,0),"")</f>
        <v/>
      </c>
      <c r="F2837" s="6"/>
    </row>
    <row r="2838" spans="1:6">
      <c r="A2838">
        <v>2836</v>
      </c>
      <c r="B2838" s="4" t="str">
        <f t="shared" ca="1" si="2"/>
        <v/>
      </c>
      <c r="D2838" t="str">
        <f>IFERROR(VLOOKUP($C2838,DATA!A:C,2,0),"")</f>
        <v/>
      </c>
      <c r="F2838" s="6"/>
    </row>
    <row r="2839" spans="1:6">
      <c r="A2839">
        <v>2837</v>
      </c>
      <c r="B2839" s="4" t="str">
        <f t="shared" ca="1" si="2"/>
        <v/>
      </c>
      <c r="D2839" t="str">
        <f>IFERROR(VLOOKUP($C2839,DATA!A:C,2,0),"")</f>
        <v/>
      </c>
      <c r="F2839" s="6"/>
    </row>
    <row r="2840" spans="1:6">
      <c r="A2840">
        <v>2838</v>
      </c>
      <c r="B2840" s="4" t="str">
        <f t="shared" ca="1" si="2"/>
        <v/>
      </c>
      <c r="D2840" t="str">
        <f>IFERROR(VLOOKUP($C2840,DATA!A:C,2,0),"")</f>
        <v/>
      </c>
      <c r="F2840" s="6"/>
    </row>
    <row r="2841" spans="1:6">
      <c r="A2841">
        <v>2839</v>
      </c>
      <c r="B2841" s="4" t="str">
        <f t="shared" ca="1" si="2"/>
        <v/>
      </c>
      <c r="D2841" t="str">
        <f>IFERROR(VLOOKUP($C2841,DATA!A:C,2,0),"")</f>
        <v/>
      </c>
      <c r="F2841" s="6"/>
    </row>
    <row r="2842" spans="1:6">
      <c r="A2842">
        <v>2840</v>
      </c>
      <c r="B2842" s="4" t="str">
        <f t="shared" ca="1" si="2"/>
        <v/>
      </c>
      <c r="D2842" t="str">
        <f>IFERROR(VLOOKUP($C2842,DATA!A:C,2,0),"")</f>
        <v/>
      </c>
      <c r="F2842" s="6"/>
    </row>
    <row r="2843" spans="1:6">
      <c r="A2843">
        <v>2841</v>
      </c>
      <c r="B2843" s="4" t="str">
        <f t="shared" ca="1" si="2"/>
        <v/>
      </c>
      <c r="D2843" t="str">
        <f>IFERROR(VLOOKUP($C2843,DATA!A:C,2,0),"")</f>
        <v/>
      </c>
      <c r="F2843" s="6"/>
    </row>
    <row r="2844" spans="1:6">
      <c r="A2844">
        <v>2842</v>
      </c>
      <c r="B2844" s="4" t="str">
        <f t="shared" ca="1" si="2"/>
        <v/>
      </c>
      <c r="D2844" t="str">
        <f>IFERROR(VLOOKUP($C2844,DATA!A:C,2,0),"")</f>
        <v/>
      </c>
      <c r="F2844" s="6"/>
    </row>
    <row r="2845" spans="1:6">
      <c r="A2845">
        <v>2843</v>
      </c>
      <c r="B2845" s="4" t="str">
        <f t="shared" ca="1" si="2"/>
        <v/>
      </c>
      <c r="D2845" t="str">
        <f>IFERROR(VLOOKUP($C2845,DATA!A:C,2,0),"")</f>
        <v/>
      </c>
      <c r="F2845" s="6"/>
    </row>
    <row r="2846" spans="1:6">
      <c r="A2846">
        <v>2844</v>
      </c>
      <c r="B2846" s="4" t="str">
        <f t="shared" ca="1" si="2"/>
        <v/>
      </c>
      <c r="D2846" t="str">
        <f>IFERROR(VLOOKUP($C2846,DATA!A:C,2,0),"")</f>
        <v/>
      </c>
      <c r="F2846" s="6"/>
    </row>
    <row r="2847" spans="1:6">
      <c r="A2847">
        <v>2845</v>
      </c>
      <c r="B2847" s="4" t="str">
        <f t="shared" ca="1" si="2"/>
        <v/>
      </c>
      <c r="D2847" t="str">
        <f>IFERROR(VLOOKUP($C2847,DATA!A:C,2,0),"")</f>
        <v/>
      </c>
      <c r="F2847" s="6"/>
    </row>
    <row r="2848" spans="1:6">
      <c r="A2848">
        <v>2846</v>
      </c>
      <c r="B2848" s="4" t="str">
        <f t="shared" ca="1" si="2"/>
        <v/>
      </c>
      <c r="D2848" t="str">
        <f>IFERROR(VLOOKUP($C2848,DATA!A:C,2,0),"")</f>
        <v/>
      </c>
      <c r="F2848" s="6"/>
    </row>
    <row r="2849" spans="1:6">
      <c r="A2849">
        <v>2847</v>
      </c>
      <c r="B2849" s="4" t="str">
        <f t="shared" ca="1" si="2"/>
        <v/>
      </c>
      <c r="D2849" t="str">
        <f>IFERROR(VLOOKUP($C2849,DATA!A:C,2,0),"")</f>
        <v/>
      </c>
      <c r="F2849" s="6"/>
    </row>
    <row r="2850" spans="1:6">
      <c r="A2850">
        <v>2848</v>
      </c>
      <c r="B2850" s="4" t="str">
        <f t="shared" ca="1" si="2"/>
        <v/>
      </c>
      <c r="D2850" t="str">
        <f>IFERROR(VLOOKUP($C2850,DATA!A:C,2,0),"")</f>
        <v/>
      </c>
      <c r="F2850" s="6"/>
    </row>
    <row r="2851" spans="1:6">
      <c r="A2851">
        <v>2849</v>
      </c>
      <c r="B2851" s="4" t="str">
        <f t="shared" ca="1" si="2"/>
        <v/>
      </c>
      <c r="D2851" t="str">
        <f>IFERROR(VLOOKUP($C2851,DATA!A:C,2,0),"")</f>
        <v/>
      </c>
      <c r="F2851" s="6"/>
    </row>
    <row r="2852" spans="1:6">
      <c r="A2852">
        <v>2850</v>
      </c>
      <c r="B2852" s="4" t="str">
        <f t="shared" ca="1" si="2"/>
        <v/>
      </c>
      <c r="D2852" t="str">
        <f>IFERROR(VLOOKUP($C2852,DATA!A:C,2,0),"")</f>
        <v/>
      </c>
      <c r="F2852" s="6"/>
    </row>
    <row r="2853" spans="1:6">
      <c r="A2853">
        <v>2851</v>
      </c>
      <c r="B2853" s="4" t="str">
        <f t="shared" ca="1" si="2"/>
        <v/>
      </c>
      <c r="D2853" t="str">
        <f>IFERROR(VLOOKUP($C2853,DATA!A:C,2,0),"")</f>
        <v/>
      </c>
      <c r="F2853" s="6"/>
    </row>
    <row r="2854" spans="1:6">
      <c r="A2854">
        <v>2852</v>
      </c>
      <c r="B2854" s="4" t="str">
        <f t="shared" ca="1" si="2"/>
        <v/>
      </c>
      <c r="D2854" t="str">
        <f>IFERROR(VLOOKUP($C2854,DATA!A:C,2,0),"")</f>
        <v/>
      </c>
      <c r="F2854" s="6"/>
    </row>
    <row r="2855" spans="1:6">
      <c r="A2855">
        <v>2853</v>
      </c>
      <c r="B2855" s="4" t="str">
        <f t="shared" ca="1" si="2"/>
        <v/>
      </c>
      <c r="D2855" t="str">
        <f>IFERROR(VLOOKUP($C2855,DATA!A:C,2,0),"")</f>
        <v/>
      </c>
      <c r="F2855" s="6"/>
    </row>
    <row r="2856" spans="1:6">
      <c r="A2856">
        <v>2854</v>
      </c>
      <c r="B2856" s="4" t="str">
        <f t="shared" ca="1" si="2"/>
        <v/>
      </c>
      <c r="D2856" t="str">
        <f>IFERROR(VLOOKUP($C2856,DATA!A:C,2,0),"")</f>
        <v/>
      </c>
      <c r="F2856" s="6"/>
    </row>
    <row r="2857" spans="1:6">
      <c r="A2857">
        <v>2855</v>
      </c>
      <c r="B2857" s="4" t="str">
        <f t="shared" ca="1" si="2"/>
        <v/>
      </c>
      <c r="D2857" t="str">
        <f>IFERROR(VLOOKUP($C2857,DATA!A:C,2,0),"")</f>
        <v/>
      </c>
      <c r="F2857" s="6"/>
    </row>
    <row r="2858" spans="1:6">
      <c r="A2858">
        <v>2856</v>
      </c>
      <c r="B2858" s="4" t="str">
        <f t="shared" ca="1" si="2"/>
        <v/>
      </c>
      <c r="D2858" t="str">
        <f>IFERROR(VLOOKUP($C2858,DATA!A:C,2,0),"")</f>
        <v/>
      </c>
      <c r="F2858" s="6"/>
    </row>
    <row r="2859" spans="1:6">
      <c r="A2859">
        <v>2857</v>
      </c>
      <c r="B2859" s="4" t="str">
        <f t="shared" ca="1" si="2"/>
        <v/>
      </c>
      <c r="D2859" t="str">
        <f>IFERROR(VLOOKUP($C2859,DATA!A:C,2,0),"")</f>
        <v/>
      </c>
      <c r="F2859" s="6"/>
    </row>
    <row r="2860" spans="1:6">
      <c r="A2860">
        <v>2858</v>
      </c>
      <c r="B2860" s="4" t="str">
        <f t="shared" ca="1" si="2"/>
        <v/>
      </c>
      <c r="D2860" t="str">
        <f>IFERROR(VLOOKUP($C2860,DATA!A:C,2,0),"")</f>
        <v/>
      </c>
      <c r="F2860" s="6"/>
    </row>
    <row r="2861" spans="1:6">
      <c r="A2861">
        <v>2859</v>
      </c>
      <c r="B2861" s="4" t="str">
        <f t="shared" ca="1" si="2"/>
        <v/>
      </c>
      <c r="D2861" t="str">
        <f>IFERROR(VLOOKUP($C2861,DATA!A:C,2,0),"")</f>
        <v/>
      </c>
      <c r="F2861" s="6"/>
    </row>
    <row r="2862" spans="1:6">
      <c r="A2862">
        <v>2860</v>
      </c>
      <c r="B2862" s="4" t="str">
        <f t="shared" ca="1" si="2"/>
        <v/>
      </c>
      <c r="D2862" t="str">
        <f>IFERROR(VLOOKUP($C2862,DATA!A:C,2,0),"")</f>
        <v/>
      </c>
      <c r="F2862" s="6"/>
    </row>
    <row r="2863" spans="1:6">
      <c r="A2863">
        <v>2861</v>
      </c>
      <c r="B2863" s="4" t="str">
        <f t="shared" ca="1" si="2"/>
        <v/>
      </c>
      <c r="D2863" t="str">
        <f>IFERROR(VLOOKUP($C2863,DATA!A:C,2,0),"")</f>
        <v/>
      </c>
      <c r="F2863" s="6"/>
    </row>
    <row r="2864" spans="1:6">
      <c r="A2864">
        <v>2862</v>
      </c>
      <c r="B2864" s="4" t="str">
        <f t="shared" ca="1" si="2"/>
        <v/>
      </c>
      <c r="D2864" t="str">
        <f>IFERROR(VLOOKUP($C2864,DATA!A:C,2,0),"")</f>
        <v/>
      </c>
      <c r="F2864" s="6"/>
    </row>
    <row r="2865" spans="1:6">
      <c r="A2865">
        <v>2863</v>
      </c>
      <c r="B2865" s="4" t="str">
        <f t="shared" ca="1" si="2"/>
        <v/>
      </c>
      <c r="D2865" t="str">
        <f>IFERROR(VLOOKUP($C2865,DATA!A:C,2,0),"")</f>
        <v/>
      </c>
      <c r="F2865" s="6"/>
    </row>
    <row r="2866" spans="1:6">
      <c r="A2866">
        <v>2864</v>
      </c>
      <c r="B2866" s="4" t="str">
        <f t="shared" ca="1" si="2"/>
        <v/>
      </c>
      <c r="D2866" t="str">
        <f>IFERROR(VLOOKUP($C2866,DATA!A:C,2,0),"")</f>
        <v/>
      </c>
      <c r="F2866" s="6"/>
    </row>
    <row r="2867" spans="1:6">
      <c r="A2867">
        <v>2865</v>
      </c>
      <c r="B2867" s="4" t="str">
        <f t="shared" ca="1" si="2"/>
        <v/>
      </c>
      <c r="D2867" t="str">
        <f>IFERROR(VLOOKUP($C2867,DATA!A:C,2,0),"")</f>
        <v/>
      </c>
      <c r="F2867" s="6"/>
    </row>
    <row r="2868" spans="1:6">
      <c r="A2868">
        <v>2866</v>
      </c>
      <c r="B2868" s="4" t="str">
        <f t="shared" ca="1" si="2"/>
        <v/>
      </c>
      <c r="D2868" t="str">
        <f>IFERROR(VLOOKUP($C2868,DATA!A:C,2,0),"")</f>
        <v/>
      </c>
      <c r="F2868" s="6"/>
    </row>
    <row r="2869" spans="1:6">
      <c r="A2869">
        <v>2867</v>
      </c>
      <c r="B2869" s="4" t="str">
        <f t="shared" ca="1" si="2"/>
        <v/>
      </c>
      <c r="D2869" t="str">
        <f>IFERROR(VLOOKUP($C2869,DATA!A:C,2,0),"")</f>
        <v/>
      </c>
      <c r="F2869" s="6"/>
    </row>
    <row r="2870" spans="1:6">
      <c r="A2870">
        <v>2868</v>
      </c>
      <c r="B2870" s="4" t="str">
        <f t="shared" ca="1" si="2"/>
        <v/>
      </c>
      <c r="D2870" t="str">
        <f>IFERROR(VLOOKUP($C2870,DATA!A:C,2,0),"")</f>
        <v/>
      </c>
      <c r="F2870" s="6"/>
    </row>
    <row r="2871" spans="1:6">
      <c r="A2871">
        <v>2869</v>
      </c>
      <c r="B2871" s="4" t="str">
        <f t="shared" ref="B2871:B2934" ca="1" si="3">IF(C2870&lt;&gt;"",IF(B2871="",NOW(),B2871),"")</f>
        <v/>
      </c>
      <c r="D2871" t="str">
        <f>IFERROR(VLOOKUP($C2871,DATA!A:C,2,0),"")</f>
        <v/>
      </c>
      <c r="F2871" s="6"/>
    </row>
    <row r="2872" spans="1:6">
      <c r="A2872">
        <v>2870</v>
      </c>
      <c r="B2872" s="4" t="str">
        <f t="shared" ca="1" si="3"/>
        <v/>
      </c>
      <c r="D2872" t="str">
        <f>IFERROR(VLOOKUP($C2872,DATA!A:C,2,0),"")</f>
        <v/>
      </c>
      <c r="F2872" s="6"/>
    </row>
    <row r="2873" spans="1:6">
      <c r="A2873">
        <v>2871</v>
      </c>
      <c r="B2873" s="4" t="str">
        <f t="shared" ca="1" si="3"/>
        <v/>
      </c>
      <c r="D2873" t="str">
        <f>IFERROR(VLOOKUP($C2873,DATA!A:C,2,0),"")</f>
        <v/>
      </c>
      <c r="F2873" s="6"/>
    </row>
    <row r="2874" spans="1:6">
      <c r="A2874">
        <v>2872</v>
      </c>
      <c r="B2874" s="4" t="str">
        <f t="shared" ca="1" si="3"/>
        <v/>
      </c>
      <c r="D2874" t="str">
        <f>IFERROR(VLOOKUP($C2874,DATA!A:C,2,0),"")</f>
        <v/>
      </c>
      <c r="F2874" s="6"/>
    </row>
    <row r="2875" spans="1:6">
      <c r="A2875">
        <v>2873</v>
      </c>
      <c r="B2875" s="4" t="str">
        <f t="shared" ca="1" si="3"/>
        <v/>
      </c>
      <c r="D2875" t="str">
        <f>IFERROR(VLOOKUP($C2875,DATA!A:C,2,0),"")</f>
        <v/>
      </c>
      <c r="F2875" s="6"/>
    </row>
    <row r="2876" spans="1:6">
      <c r="A2876">
        <v>2874</v>
      </c>
      <c r="B2876" s="4" t="str">
        <f t="shared" ca="1" si="3"/>
        <v/>
      </c>
      <c r="D2876" t="str">
        <f>IFERROR(VLOOKUP($C2876,DATA!A:C,2,0),"")</f>
        <v/>
      </c>
      <c r="F2876" s="6"/>
    </row>
    <row r="2877" spans="1:6">
      <c r="A2877">
        <v>2875</v>
      </c>
      <c r="B2877" s="4" t="str">
        <f t="shared" ca="1" si="3"/>
        <v/>
      </c>
      <c r="D2877" t="str">
        <f>IFERROR(VLOOKUP($C2877,DATA!A:C,2,0),"")</f>
        <v/>
      </c>
      <c r="F2877" s="6"/>
    </row>
    <row r="2878" spans="1:6">
      <c r="A2878">
        <v>2876</v>
      </c>
      <c r="B2878" s="4" t="str">
        <f t="shared" ca="1" si="3"/>
        <v/>
      </c>
      <c r="D2878" t="str">
        <f>IFERROR(VLOOKUP($C2878,DATA!A:C,2,0),"")</f>
        <v/>
      </c>
      <c r="F2878" s="6"/>
    </row>
    <row r="2879" spans="1:6">
      <c r="A2879">
        <v>2877</v>
      </c>
      <c r="B2879" s="4" t="str">
        <f t="shared" ca="1" si="3"/>
        <v/>
      </c>
      <c r="D2879" t="str">
        <f>IFERROR(VLOOKUP($C2879,DATA!A:C,2,0),"")</f>
        <v/>
      </c>
      <c r="F2879" s="6"/>
    </row>
    <row r="2880" spans="1:6">
      <c r="A2880">
        <v>2878</v>
      </c>
      <c r="B2880" s="4" t="str">
        <f t="shared" ca="1" si="3"/>
        <v/>
      </c>
      <c r="D2880" t="str">
        <f>IFERROR(VLOOKUP($C2880,DATA!A:C,2,0),"")</f>
        <v/>
      </c>
      <c r="F2880" s="6"/>
    </row>
    <row r="2881" spans="1:6">
      <c r="A2881">
        <v>2879</v>
      </c>
      <c r="B2881" s="4" t="str">
        <f t="shared" ca="1" si="3"/>
        <v/>
      </c>
      <c r="D2881" t="str">
        <f>IFERROR(VLOOKUP($C2881,DATA!A:C,2,0),"")</f>
        <v/>
      </c>
      <c r="F2881" s="6"/>
    </row>
    <row r="2882" spans="1:6">
      <c r="A2882">
        <v>2880</v>
      </c>
      <c r="B2882" s="4" t="str">
        <f t="shared" ca="1" si="3"/>
        <v/>
      </c>
      <c r="D2882" t="str">
        <f>IFERROR(VLOOKUP($C2882,DATA!A:C,2,0),"")</f>
        <v/>
      </c>
      <c r="F2882" s="6"/>
    </row>
    <row r="2883" spans="1:6">
      <c r="A2883">
        <v>2881</v>
      </c>
      <c r="B2883" s="4" t="str">
        <f t="shared" ca="1" si="3"/>
        <v/>
      </c>
      <c r="D2883" t="str">
        <f>IFERROR(VLOOKUP($C2883,DATA!A:C,2,0),"")</f>
        <v/>
      </c>
      <c r="F2883" s="6"/>
    </row>
    <row r="2884" spans="1:6">
      <c r="A2884">
        <v>2882</v>
      </c>
      <c r="B2884" s="4" t="str">
        <f t="shared" ca="1" si="3"/>
        <v/>
      </c>
      <c r="D2884" t="str">
        <f>IFERROR(VLOOKUP($C2884,DATA!A:C,2,0),"")</f>
        <v/>
      </c>
      <c r="F2884" s="6"/>
    </row>
    <row r="2885" spans="1:6">
      <c r="A2885">
        <v>2883</v>
      </c>
      <c r="B2885" s="4" t="str">
        <f t="shared" ca="1" si="3"/>
        <v/>
      </c>
      <c r="D2885" t="str">
        <f>IFERROR(VLOOKUP($C2885,DATA!A:C,2,0),"")</f>
        <v/>
      </c>
      <c r="F2885" s="6"/>
    </row>
    <row r="2886" spans="1:6">
      <c r="A2886">
        <v>2884</v>
      </c>
      <c r="B2886" s="4" t="str">
        <f t="shared" ca="1" si="3"/>
        <v/>
      </c>
      <c r="D2886" t="str">
        <f>IFERROR(VLOOKUP($C2886,DATA!A:C,2,0),"")</f>
        <v/>
      </c>
      <c r="F2886" s="6"/>
    </row>
    <row r="2887" spans="1:6">
      <c r="A2887">
        <v>2885</v>
      </c>
      <c r="B2887" s="4" t="str">
        <f t="shared" ca="1" si="3"/>
        <v/>
      </c>
      <c r="D2887" t="str">
        <f>IFERROR(VLOOKUP($C2887,DATA!A:C,2,0),"")</f>
        <v/>
      </c>
      <c r="F2887" s="6"/>
    </row>
    <row r="2888" spans="1:6">
      <c r="A2888">
        <v>2886</v>
      </c>
      <c r="B2888" s="4" t="str">
        <f t="shared" ca="1" si="3"/>
        <v/>
      </c>
      <c r="D2888" t="str">
        <f>IFERROR(VLOOKUP($C2888,DATA!A:C,2,0),"")</f>
        <v/>
      </c>
      <c r="F2888" s="6"/>
    </row>
    <row r="2889" spans="1:6">
      <c r="A2889">
        <v>2887</v>
      </c>
      <c r="B2889" s="4" t="str">
        <f t="shared" ca="1" si="3"/>
        <v/>
      </c>
      <c r="D2889" t="str">
        <f>IFERROR(VLOOKUP($C2889,DATA!A:C,2,0),"")</f>
        <v/>
      </c>
      <c r="F2889" s="6"/>
    </row>
    <row r="2890" spans="1:6">
      <c r="A2890">
        <v>2888</v>
      </c>
      <c r="B2890" s="4" t="str">
        <f t="shared" ca="1" si="3"/>
        <v/>
      </c>
      <c r="D2890" t="str">
        <f>IFERROR(VLOOKUP($C2890,DATA!A:C,2,0),"")</f>
        <v/>
      </c>
      <c r="F2890" s="6"/>
    </row>
    <row r="2891" spans="1:6">
      <c r="A2891">
        <v>2889</v>
      </c>
      <c r="B2891" s="4" t="str">
        <f t="shared" ca="1" si="3"/>
        <v/>
      </c>
      <c r="D2891" t="str">
        <f>IFERROR(VLOOKUP($C2891,DATA!A:C,2,0),"")</f>
        <v/>
      </c>
      <c r="F2891" s="6"/>
    </row>
    <row r="2892" spans="1:6">
      <c r="A2892">
        <v>2890</v>
      </c>
      <c r="B2892" s="4" t="str">
        <f t="shared" ca="1" si="3"/>
        <v/>
      </c>
      <c r="D2892" t="str">
        <f>IFERROR(VLOOKUP($C2892,DATA!A:C,2,0),"")</f>
        <v/>
      </c>
      <c r="F2892" s="6"/>
    </row>
    <row r="2893" spans="1:6">
      <c r="A2893">
        <v>2891</v>
      </c>
      <c r="B2893" s="4" t="str">
        <f t="shared" ca="1" si="3"/>
        <v/>
      </c>
      <c r="D2893" t="str">
        <f>IFERROR(VLOOKUP($C2893,DATA!A:C,2,0),"")</f>
        <v/>
      </c>
      <c r="F2893" s="6"/>
    </row>
    <row r="2894" spans="1:6">
      <c r="A2894">
        <v>2892</v>
      </c>
      <c r="B2894" s="4" t="str">
        <f t="shared" ca="1" si="3"/>
        <v/>
      </c>
      <c r="D2894" t="str">
        <f>IFERROR(VLOOKUP($C2894,DATA!A:C,2,0),"")</f>
        <v/>
      </c>
      <c r="F2894" s="6"/>
    </row>
    <row r="2895" spans="1:6">
      <c r="A2895">
        <v>2893</v>
      </c>
      <c r="B2895" s="4" t="str">
        <f t="shared" ca="1" si="3"/>
        <v/>
      </c>
      <c r="D2895" t="str">
        <f>IFERROR(VLOOKUP($C2895,DATA!A:C,2,0),"")</f>
        <v/>
      </c>
      <c r="F2895" s="6"/>
    </row>
    <row r="2896" spans="1:6">
      <c r="A2896">
        <v>2894</v>
      </c>
      <c r="B2896" s="4" t="str">
        <f t="shared" ca="1" si="3"/>
        <v/>
      </c>
      <c r="D2896" t="str">
        <f>IFERROR(VLOOKUP($C2896,DATA!A:C,2,0),"")</f>
        <v/>
      </c>
      <c r="F2896" s="6"/>
    </row>
    <row r="2897" spans="1:6">
      <c r="A2897">
        <v>2895</v>
      </c>
      <c r="B2897" s="4" t="str">
        <f t="shared" ca="1" si="3"/>
        <v/>
      </c>
      <c r="D2897" t="str">
        <f>IFERROR(VLOOKUP($C2897,DATA!A:C,2,0),"")</f>
        <v/>
      </c>
      <c r="F2897" s="6"/>
    </row>
    <row r="2898" spans="1:6">
      <c r="A2898">
        <v>2896</v>
      </c>
      <c r="B2898" s="4" t="str">
        <f t="shared" ca="1" si="3"/>
        <v/>
      </c>
      <c r="D2898" t="str">
        <f>IFERROR(VLOOKUP($C2898,DATA!A:C,2,0),"")</f>
        <v/>
      </c>
      <c r="F2898" s="6"/>
    </row>
    <row r="2899" spans="1:6">
      <c r="A2899">
        <v>2897</v>
      </c>
      <c r="B2899" s="4" t="str">
        <f t="shared" ca="1" si="3"/>
        <v/>
      </c>
      <c r="D2899" t="str">
        <f>IFERROR(VLOOKUP($C2899,DATA!A:C,2,0),"")</f>
        <v/>
      </c>
      <c r="F2899" s="6"/>
    </row>
    <row r="2900" spans="1:6">
      <c r="A2900">
        <v>2898</v>
      </c>
      <c r="B2900" s="4" t="str">
        <f t="shared" ca="1" si="3"/>
        <v/>
      </c>
      <c r="D2900" t="str">
        <f>IFERROR(VLOOKUP($C2900,DATA!A:C,2,0),"")</f>
        <v/>
      </c>
      <c r="F2900" s="6"/>
    </row>
    <row r="2901" spans="1:6">
      <c r="A2901">
        <v>2899</v>
      </c>
      <c r="B2901" s="4" t="str">
        <f t="shared" ca="1" si="3"/>
        <v/>
      </c>
      <c r="D2901" t="str">
        <f>IFERROR(VLOOKUP($C2901,DATA!A:C,2,0),"")</f>
        <v/>
      </c>
      <c r="F2901" s="6"/>
    </row>
    <row r="2902" spans="1:6">
      <c r="A2902">
        <v>2900</v>
      </c>
      <c r="B2902" s="4" t="str">
        <f t="shared" ca="1" si="3"/>
        <v/>
      </c>
      <c r="D2902" t="str">
        <f>IFERROR(VLOOKUP($C2902,DATA!A:C,2,0),"")</f>
        <v/>
      </c>
      <c r="F2902" s="6"/>
    </row>
    <row r="2903" spans="1:6">
      <c r="A2903">
        <v>2901</v>
      </c>
      <c r="B2903" s="4" t="str">
        <f t="shared" ca="1" si="3"/>
        <v/>
      </c>
      <c r="D2903" t="str">
        <f>IFERROR(VLOOKUP($C2903,DATA!A:C,2,0),"")</f>
        <v/>
      </c>
      <c r="F2903" s="6"/>
    </row>
    <row r="2904" spans="1:6">
      <c r="A2904">
        <v>2902</v>
      </c>
      <c r="B2904" s="4" t="str">
        <f t="shared" ca="1" si="3"/>
        <v/>
      </c>
      <c r="D2904" t="str">
        <f>IFERROR(VLOOKUP($C2904,DATA!A:C,2,0),"")</f>
        <v/>
      </c>
      <c r="F2904" s="6"/>
    </row>
    <row r="2905" spans="1:6">
      <c r="A2905">
        <v>2903</v>
      </c>
      <c r="B2905" s="4" t="str">
        <f t="shared" ca="1" si="3"/>
        <v/>
      </c>
      <c r="D2905" t="str">
        <f>IFERROR(VLOOKUP($C2905,DATA!A:C,2,0),"")</f>
        <v/>
      </c>
      <c r="F2905" s="6"/>
    </row>
    <row r="2906" spans="1:6">
      <c r="A2906">
        <v>2904</v>
      </c>
      <c r="B2906" s="4" t="str">
        <f t="shared" ca="1" si="3"/>
        <v/>
      </c>
      <c r="D2906" t="str">
        <f>IFERROR(VLOOKUP($C2906,DATA!A:C,2,0),"")</f>
        <v/>
      </c>
      <c r="F2906" s="6"/>
    </row>
    <row r="2907" spans="1:6">
      <c r="A2907">
        <v>2905</v>
      </c>
      <c r="B2907" s="4" t="str">
        <f t="shared" ca="1" si="3"/>
        <v/>
      </c>
      <c r="D2907" t="str">
        <f>IFERROR(VLOOKUP($C2907,DATA!A:C,2,0),"")</f>
        <v/>
      </c>
      <c r="F2907" s="6"/>
    </row>
    <row r="2908" spans="1:6">
      <c r="A2908">
        <v>2906</v>
      </c>
      <c r="B2908" s="4" t="str">
        <f t="shared" ca="1" si="3"/>
        <v/>
      </c>
      <c r="D2908" t="str">
        <f>IFERROR(VLOOKUP($C2908,DATA!A:C,2,0),"")</f>
        <v/>
      </c>
      <c r="F2908" s="6"/>
    </row>
    <row r="2909" spans="1:6">
      <c r="A2909">
        <v>2907</v>
      </c>
      <c r="B2909" s="4" t="str">
        <f t="shared" ca="1" si="3"/>
        <v/>
      </c>
      <c r="D2909" t="str">
        <f>IFERROR(VLOOKUP($C2909,DATA!A:C,2,0),"")</f>
        <v/>
      </c>
      <c r="F2909" s="6"/>
    </row>
    <row r="2910" spans="1:6">
      <c r="A2910">
        <v>2908</v>
      </c>
      <c r="B2910" s="4" t="str">
        <f t="shared" ca="1" si="3"/>
        <v/>
      </c>
      <c r="D2910" t="str">
        <f>IFERROR(VLOOKUP($C2910,DATA!A:C,2,0),"")</f>
        <v/>
      </c>
      <c r="F2910" s="6"/>
    </row>
    <row r="2911" spans="1:6">
      <c r="A2911">
        <v>2909</v>
      </c>
      <c r="B2911" s="4" t="str">
        <f t="shared" ca="1" si="3"/>
        <v/>
      </c>
      <c r="D2911" t="str">
        <f>IFERROR(VLOOKUP($C2911,DATA!A:C,2,0),"")</f>
        <v/>
      </c>
      <c r="F2911" s="6"/>
    </row>
    <row r="2912" spans="1:6">
      <c r="A2912">
        <v>2910</v>
      </c>
      <c r="B2912" s="4" t="str">
        <f t="shared" ca="1" si="3"/>
        <v/>
      </c>
      <c r="D2912" t="str">
        <f>IFERROR(VLOOKUP($C2912,DATA!A:C,2,0),"")</f>
        <v/>
      </c>
      <c r="F2912" s="6"/>
    </row>
    <row r="2913" spans="1:6">
      <c r="A2913">
        <v>2911</v>
      </c>
      <c r="B2913" s="4" t="str">
        <f t="shared" ca="1" si="3"/>
        <v/>
      </c>
      <c r="D2913" t="str">
        <f>IFERROR(VLOOKUP($C2913,DATA!A:C,2,0),"")</f>
        <v/>
      </c>
      <c r="F2913" s="6"/>
    </row>
    <row r="2914" spans="1:6">
      <c r="A2914">
        <v>2912</v>
      </c>
      <c r="B2914" s="4" t="str">
        <f t="shared" ca="1" si="3"/>
        <v/>
      </c>
      <c r="D2914" t="str">
        <f>IFERROR(VLOOKUP($C2914,DATA!A:C,2,0),"")</f>
        <v/>
      </c>
      <c r="F2914" s="6"/>
    </row>
    <row r="2915" spans="1:6">
      <c r="A2915">
        <v>2913</v>
      </c>
      <c r="B2915" s="4" t="str">
        <f t="shared" ca="1" si="3"/>
        <v/>
      </c>
      <c r="D2915" t="str">
        <f>IFERROR(VLOOKUP($C2915,DATA!A:C,2,0),"")</f>
        <v/>
      </c>
      <c r="F2915" s="6"/>
    </row>
    <row r="2916" spans="1:6">
      <c r="A2916">
        <v>2914</v>
      </c>
      <c r="B2916" s="4" t="str">
        <f t="shared" ca="1" si="3"/>
        <v/>
      </c>
      <c r="D2916" t="str">
        <f>IFERROR(VLOOKUP($C2916,DATA!A:C,2,0),"")</f>
        <v/>
      </c>
      <c r="F2916" s="6"/>
    </row>
    <row r="2917" spans="1:6">
      <c r="A2917">
        <v>2915</v>
      </c>
      <c r="B2917" s="4" t="str">
        <f t="shared" ca="1" si="3"/>
        <v/>
      </c>
      <c r="D2917" t="str">
        <f>IFERROR(VLOOKUP($C2917,DATA!A:C,2,0),"")</f>
        <v/>
      </c>
      <c r="F2917" s="6"/>
    </row>
    <row r="2918" spans="1:6">
      <c r="A2918">
        <v>2916</v>
      </c>
      <c r="B2918" s="4" t="str">
        <f t="shared" ca="1" si="3"/>
        <v/>
      </c>
      <c r="D2918" t="str">
        <f>IFERROR(VLOOKUP($C2918,DATA!A:C,2,0),"")</f>
        <v/>
      </c>
      <c r="F2918" s="6"/>
    </row>
    <row r="2919" spans="1:6">
      <c r="A2919">
        <v>2917</v>
      </c>
      <c r="B2919" s="4" t="str">
        <f t="shared" ca="1" si="3"/>
        <v/>
      </c>
      <c r="D2919" t="str">
        <f>IFERROR(VLOOKUP($C2919,DATA!A:C,2,0),"")</f>
        <v/>
      </c>
      <c r="F2919" s="6"/>
    </row>
    <row r="2920" spans="1:6">
      <c r="A2920">
        <v>2918</v>
      </c>
      <c r="B2920" s="4" t="str">
        <f t="shared" ca="1" si="3"/>
        <v/>
      </c>
      <c r="D2920" t="str">
        <f>IFERROR(VLOOKUP($C2920,DATA!A:C,2,0),"")</f>
        <v/>
      </c>
      <c r="F2920" s="6"/>
    </row>
    <row r="2921" spans="1:6">
      <c r="A2921">
        <v>2919</v>
      </c>
      <c r="B2921" s="4" t="str">
        <f t="shared" ca="1" si="3"/>
        <v/>
      </c>
      <c r="D2921" t="str">
        <f>IFERROR(VLOOKUP($C2921,DATA!A:C,2,0),"")</f>
        <v/>
      </c>
      <c r="F2921" s="6"/>
    </row>
    <row r="2922" spans="1:6">
      <c r="A2922">
        <v>2920</v>
      </c>
      <c r="B2922" s="4" t="str">
        <f t="shared" ca="1" si="3"/>
        <v/>
      </c>
      <c r="D2922" t="str">
        <f>IFERROR(VLOOKUP($C2922,DATA!A:C,2,0),"")</f>
        <v/>
      </c>
      <c r="F2922" s="6"/>
    </row>
    <row r="2923" spans="1:6">
      <c r="A2923">
        <v>2921</v>
      </c>
      <c r="B2923" s="4" t="str">
        <f t="shared" ca="1" si="3"/>
        <v/>
      </c>
      <c r="D2923" t="str">
        <f>IFERROR(VLOOKUP($C2923,DATA!A:C,2,0),"")</f>
        <v/>
      </c>
      <c r="F2923" s="6"/>
    </row>
    <row r="2924" spans="1:6">
      <c r="A2924">
        <v>2922</v>
      </c>
      <c r="B2924" s="4" t="str">
        <f t="shared" ca="1" si="3"/>
        <v/>
      </c>
      <c r="D2924" t="str">
        <f>IFERROR(VLOOKUP($C2924,DATA!A:C,2,0),"")</f>
        <v/>
      </c>
      <c r="F2924" s="6"/>
    </row>
    <row r="2925" spans="1:6">
      <c r="A2925">
        <v>2923</v>
      </c>
      <c r="B2925" s="4" t="str">
        <f t="shared" ca="1" si="3"/>
        <v/>
      </c>
      <c r="D2925" t="str">
        <f>IFERROR(VLOOKUP($C2925,DATA!A:C,2,0),"")</f>
        <v/>
      </c>
      <c r="F2925" s="6"/>
    </row>
    <row r="2926" spans="1:6">
      <c r="A2926">
        <v>2924</v>
      </c>
      <c r="B2926" s="4" t="str">
        <f t="shared" ca="1" si="3"/>
        <v/>
      </c>
      <c r="D2926" t="str">
        <f>IFERROR(VLOOKUP($C2926,DATA!A:C,2,0),"")</f>
        <v/>
      </c>
      <c r="F2926" s="6"/>
    </row>
    <row r="2927" spans="1:6">
      <c r="A2927">
        <v>2925</v>
      </c>
      <c r="B2927" s="4" t="str">
        <f t="shared" ca="1" si="3"/>
        <v/>
      </c>
      <c r="D2927" t="str">
        <f>IFERROR(VLOOKUP($C2927,DATA!A:C,2,0),"")</f>
        <v/>
      </c>
      <c r="F2927" s="6"/>
    </row>
    <row r="2928" spans="1:6">
      <c r="A2928">
        <v>2926</v>
      </c>
      <c r="B2928" s="4" t="str">
        <f t="shared" ca="1" si="3"/>
        <v/>
      </c>
      <c r="D2928" t="str">
        <f>IFERROR(VLOOKUP($C2928,DATA!A:C,2,0),"")</f>
        <v/>
      </c>
      <c r="F2928" s="6"/>
    </row>
    <row r="2929" spans="1:6">
      <c r="A2929">
        <v>2927</v>
      </c>
      <c r="B2929" s="4" t="str">
        <f t="shared" ca="1" si="3"/>
        <v/>
      </c>
      <c r="D2929" t="str">
        <f>IFERROR(VLOOKUP($C2929,DATA!A:C,2,0),"")</f>
        <v/>
      </c>
      <c r="F2929" s="6"/>
    </row>
    <row r="2930" spans="1:6">
      <c r="A2930">
        <v>2928</v>
      </c>
      <c r="B2930" s="4" t="str">
        <f t="shared" ca="1" si="3"/>
        <v/>
      </c>
      <c r="D2930" t="str">
        <f>IFERROR(VLOOKUP($C2930,DATA!A:C,2,0),"")</f>
        <v/>
      </c>
      <c r="F2930" s="6"/>
    </row>
    <row r="2931" spans="1:6">
      <c r="A2931">
        <v>2929</v>
      </c>
      <c r="B2931" s="4" t="str">
        <f t="shared" ca="1" si="3"/>
        <v/>
      </c>
      <c r="D2931" t="str">
        <f>IFERROR(VLOOKUP($C2931,DATA!A:C,2,0),"")</f>
        <v/>
      </c>
      <c r="F2931" s="6"/>
    </row>
    <row r="2932" spans="1:6">
      <c r="A2932">
        <v>2930</v>
      </c>
      <c r="B2932" s="4" t="str">
        <f t="shared" ca="1" si="3"/>
        <v/>
      </c>
      <c r="D2932" t="str">
        <f>IFERROR(VLOOKUP($C2932,DATA!A:C,2,0),"")</f>
        <v/>
      </c>
      <c r="F2932" s="6"/>
    </row>
    <row r="2933" spans="1:6">
      <c r="A2933">
        <v>2931</v>
      </c>
      <c r="B2933" s="4" t="str">
        <f t="shared" ca="1" si="3"/>
        <v/>
      </c>
      <c r="D2933" t="str">
        <f>IFERROR(VLOOKUP($C2933,DATA!A:C,2,0),"")</f>
        <v/>
      </c>
      <c r="F2933" s="6"/>
    </row>
    <row r="2934" spans="1:6">
      <c r="A2934">
        <v>2932</v>
      </c>
      <c r="B2934" s="4" t="str">
        <f t="shared" ca="1" si="3"/>
        <v/>
      </c>
      <c r="D2934" t="str">
        <f>IFERROR(VLOOKUP($C2934,DATA!A:C,2,0),"")</f>
        <v/>
      </c>
      <c r="F2934" s="6"/>
    </row>
    <row r="2935" spans="1:6">
      <c r="A2935">
        <v>2933</v>
      </c>
      <c r="B2935" s="4" t="str">
        <f t="shared" ref="B2935:B2992" ca="1" si="4">IF(C2934&lt;&gt;"",IF(B2935="",NOW(),B2935),"")</f>
        <v/>
      </c>
      <c r="D2935" t="str">
        <f>IFERROR(VLOOKUP($C2935,DATA!A:C,2,0),"")</f>
        <v/>
      </c>
      <c r="F2935" s="6"/>
    </row>
    <row r="2936" spans="1:6">
      <c r="A2936">
        <v>2934</v>
      </c>
      <c r="B2936" s="4" t="str">
        <f t="shared" ca="1" si="4"/>
        <v/>
      </c>
      <c r="D2936" t="str">
        <f>IFERROR(VLOOKUP($C2936,DATA!A:C,2,0),"")</f>
        <v/>
      </c>
      <c r="F2936" s="6"/>
    </row>
    <row r="2937" spans="1:6">
      <c r="A2937">
        <v>2935</v>
      </c>
      <c r="B2937" s="4" t="str">
        <f t="shared" ca="1" si="4"/>
        <v/>
      </c>
      <c r="D2937" t="str">
        <f>IFERROR(VLOOKUP($C2937,DATA!A:C,2,0),"")</f>
        <v/>
      </c>
      <c r="F2937" s="6"/>
    </row>
    <row r="2938" spans="1:6">
      <c r="A2938">
        <v>2936</v>
      </c>
      <c r="B2938" s="4" t="str">
        <f t="shared" ca="1" si="4"/>
        <v/>
      </c>
      <c r="D2938" t="str">
        <f>IFERROR(VLOOKUP($C2938,DATA!A:C,2,0),"")</f>
        <v/>
      </c>
      <c r="F2938" s="6"/>
    </row>
    <row r="2939" spans="1:6">
      <c r="A2939">
        <v>2937</v>
      </c>
      <c r="B2939" s="4" t="str">
        <f t="shared" ca="1" si="4"/>
        <v/>
      </c>
      <c r="D2939" t="str">
        <f>IFERROR(VLOOKUP($C2939,DATA!A:C,2,0),"")</f>
        <v/>
      </c>
      <c r="F2939" s="6"/>
    </row>
    <row r="2940" spans="1:6">
      <c r="A2940">
        <v>2938</v>
      </c>
      <c r="B2940" s="4" t="str">
        <f t="shared" ca="1" si="4"/>
        <v/>
      </c>
      <c r="D2940" t="str">
        <f>IFERROR(VLOOKUP($C2940,DATA!A:C,2,0),"")</f>
        <v/>
      </c>
      <c r="F2940" s="6"/>
    </row>
    <row r="2941" spans="1:6">
      <c r="A2941">
        <v>2939</v>
      </c>
      <c r="B2941" s="4" t="str">
        <f t="shared" ca="1" si="4"/>
        <v/>
      </c>
      <c r="D2941" t="str">
        <f>IFERROR(VLOOKUP($C2941,DATA!A:C,2,0),"")</f>
        <v/>
      </c>
      <c r="F2941" s="6"/>
    </row>
    <row r="2942" spans="1:6">
      <c r="A2942">
        <v>2940</v>
      </c>
      <c r="B2942" s="4" t="str">
        <f t="shared" ca="1" si="4"/>
        <v/>
      </c>
      <c r="D2942" t="str">
        <f>IFERROR(VLOOKUP($C2942,DATA!A:C,2,0),"")</f>
        <v/>
      </c>
      <c r="F2942" s="6"/>
    </row>
    <row r="2943" spans="1:6">
      <c r="A2943">
        <v>2941</v>
      </c>
      <c r="B2943" s="4" t="str">
        <f t="shared" ca="1" si="4"/>
        <v/>
      </c>
      <c r="D2943" t="str">
        <f>IFERROR(VLOOKUP($C2943,DATA!A:C,2,0),"")</f>
        <v/>
      </c>
      <c r="F2943" s="6"/>
    </row>
    <row r="2944" spans="1:6">
      <c r="A2944">
        <v>2942</v>
      </c>
      <c r="B2944" s="4" t="str">
        <f t="shared" ca="1" si="4"/>
        <v/>
      </c>
      <c r="D2944" t="str">
        <f>IFERROR(VLOOKUP($C2944,DATA!A:C,2,0),"")</f>
        <v/>
      </c>
      <c r="F2944" s="6"/>
    </row>
    <row r="2945" spans="1:6">
      <c r="A2945">
        <v>2943</v>
      </c>
      <c r="B2945" s="4" t="str">
        <f t="shared" ca="1" si="4"/>
        <v/>
      </c>
      <c r="D2945" t="str">
        <f>IFERROR(VLOOKUP($C2945,DATA!A:C,2,0),"")</f>
        <v/>
      </c>
      <c r="F2945" s="6"/>
    </row>
    <row r="2946" spans="1:6">
      <c r="A2946">
        <v>2944</v>
      </c>
      <c r="B2946" s="4" t="str">
        <f t="shared" ca="1" si="4"/>
        <v/>
      </c>
      <c r="D2946" t="str">
        <f>IFERROR(VLOOKUP($C2946,DATA!A:C,2,0),"")</f>
        <v/>
      </c>
      <c r="F2946" s="6"/>
    </row>
    <row r="2947" spans="1:6">
      <c r="A2947">
        <v>2945</v>
      </c>
      <c r="B2947" s="4" t="str">
        <f t="shared" ca="1" si="4"/>
        <v/>
      </c>
      <c r="D2947" t="str">
        <f>IFERROR(VLOOKUP($C2947,DATA!A:C,2,0),"")</f>
        <v/>
      </c>
      <c r="F2947" s="6"/>
    </row>
    <row r="2948" spans="1:6">
      <c r="A2948">
        <v>2946</v>
      </c>
      <c r="B2948" s="4" t="str">
        <f t="shared" ca="1" si="4"/>
        <v/>
      </c>
      <c r="D2948" t="str">
        <f>IFERROR(VLOOKUP($C2948,DATA!A:C,2,0),"")</f>
        <v/>
      </c>
      <c r="F2948" s="6"/>
    </row>
    <row r="2949" spans="1:6">
      <c r="A2949">
        <v>2947</v>
      </c>
      <c r="B2949" s="4" t="str">
        <f t="shared" ca="1" si="4"/>
        <v/>
      </c>
      <c r="D2949" t="str">
        <f>IFERROR(VLOOKUP($C2949,DATA!A:C,2,0),"")</f>
        <v/>
      </c>
      <c r="F2949" s="6"/>
    </row>
    <row r="2950" spans="1:6">
      <c r="A2950">
        <v>2948</v>
      </c>
      <c r="B2950" s="4" t="str">
        <f t="shared" ca="1" si="4"/>
        <v/>
      </c>
      <c r="D2950" t="str">
        <f>IFERROR(VLOOKUP($C2950,DATA!A:C,2,0),"")</f>
        <v/>
      </c>
      <c r="F2950" s="6"/>
    </row>
    <row r="2951" spans="1:6">
      <c r="A2951">
        <v>2949</v>
      </c>
      <c r="B2951" s="4" t="str">
        <f t="shared" ca="1" si="4"/>
        <v/>
      </c>
      <c r="D2951" t="str">
        <f>IFERROR(VLOOKUP($C2951,DATA!A:C,2,0),"")</f>
        <v/>
      </c>
      <c r="F2951" s="6"/>
    </row>
    <row r="2952" spans="1:6">
      <c r="A2952">
        <v>2950</v>
      </c>
      <c r="B2952" s="4" t="str">
        <f t="shared" ca="1" si="4"/>
        <v/>
      </c>
      <c r="D2952" t="str">
        <f>IFERROR(VLOOKUP($C2952,DATA!A:C,2,0),"")</f>
        <v/>
      </c>
      <c r="F2952" s="6"/>
    </row>
    <row r="2953" spans="1:6">
      <c r="A2953">
        <v>2951</v>
      </c>
      <c r="B2953" s="4" t="str">
        <f t="shared" ca="1" si="4"/>
        <v/>
      </c>
      <c r="D2953" t="str">
        <f>IFERROR(VLOOKUP($C2953,DATA!A:C,2,0),"")</f>
        <v/>
      </c>
      <c r="F2953" s="6"/>
    </row>
    <row r="2954" spans="1:6">
      <c r="A2954">
        <v>2952</v>
      </c>
      <c r="B2954" s="4" t="str">
        <f t="shared" ca="1" si="4"/>
        <v/>
      </c>
      <c r="D2954" t="str">
        <f>IFERROR(VLOOKUP($C2954,DATA!A:C,2,0),"")</f>
        <v/>
      </c>
      <c r="F2954" s="6"/>
    </row>
    <row r="2955" spans="1:6">
      <c r="A2955">
        <v>2953</v>
      </c>
      <c r="B2955" s="4" t="str">
        <f t="shared" ca="1" si="4"/>
        <v/>
      </c>
      <c r="D2955" t="str">
        <f>IFERROR(VLOOKUP($C2955,DATA!A:C,2,0),"")</f>
        <v/>
      </c>
      <c r="F2955" s="6"/>
    </row>
    <row r="2956" spans="1:6">
      <c r="A2956">
        <v>2954</v>
      </c>
      <c r="B2956" s="4" t="str">
        <f t="shared" ca="1" si="4"/>
        <v/>
      </c>
      <c r="D2956" t="str">
        <f>IFERROR(VLOOKUP($C2956,DATA!A:C,2,0),"")</f>
        <v/>
      </c>
      <c r="F2956" s="6"/>
    </row>
    <row r="2957" spans="1:6">
      <c r="A2957">
        <v>2955</v>
      </c>
      <c r="B2957" s="4" t="str">
        <f t="shared" ca="1" si="4"/>
        <v/>
      </c>
      <c r="D2957" t="str">
        <f>IFERROR(VLOOKUP($C2957,DATA!A:C,2,0),"")</f>
        <v/>
      </c>
      <c r="F2957" s="6"/>
    </row>
    <row r="2958" spans="1:6">
      <c r="A2958">
        <v>2956</v>
      </c>
      <c r="B2958" s="4" t="str">
        <f t="shared" ca="1" si="4"/>
        <v/>
      </c>
      <c r="D2958" t="str">
        <f>IFERROR(VLOOKUP($C2958,DATA!A:C,2,0),"")</f>
        <v/>
      </c>
      <c r="F2958" s="6"/>
    </row>
    <row r="2959" spans="1:6">
      <c r="A2959">
        <v>2957</v>
      </c>
      <c r="B2959" s="4" t="str">
        <f t="shared" ca="1" si="4"/>
        <v/>
      </c>
      <c r="D2959" t="str">
        <f>IFERROR(VLOOKUP($C2959,DATA!A:C,2,0),"")</f>
        <v/>
      </c>
      <c r="F2959" s="6"/>
    </row>
    <row r="2960" spans="1:6">
      <c r="A2960">
        <v>2958</v>
      </c>
      <c r="B2960" s="4" t="str">
        <f t="shared" ca="1" si="4"/>
        <v/>
      </c>
      <c r="D2960" t="str">
        <f>IFERROR(VLOOKUP($C2960,DATA!A:C,2,0),"")</f>
        <v/>
      </c>
      <c r="F2960" s="6"/>
    </row>
    <row r="2961" spans="1:6">
      <c r="A2961">
        <v>2959</v>
      </c>
      <c r="B2961" s="4" t="str">
        <f t="shared" ca="1" si="4"/>
        <v/>
      </c>
      <c r="D2961" t="str">
        <f>IFERROR(VLOOKUP($C2961,DATA!A:C,2,0),"")</f>
        <v/>
      </c>
      <c r="F2961" s="6"/>
    </row>
    <row r="2962" spans="1:6">
      <c r="A2962">
        <v>2960</v>
      </c>
      <c r="B2962" s="4" t="str">
        <f t="shared" ca="1" si="4"/>
        <v/>
      </c>
      <c r="D2962" t="str">
        <f>IFERROR(VLOOKUP($C2962,DATA!A:C,2,0),"")</f>
        <v/>
      </c>
      <c r="F2962" s="6"/>
    </row>
    <row r="2963" spans="1:6">
      <c r="A2963">
        <v>2961</v>
      </c>
      <c r="B2963" s="4" t="str">
        <f t="shared" ca="1" si="4"/>
        <v/>
      </c>
      <c r="D2963" t="str">
        <f>IFERROR(VLOOKUP($C2963,DATA!A:C,2,0),"")</f>
        <v/>
      </c>
      <c r="F2963" s="6"/>
    </row>
    <row r="2964" spans="1:6">
      <c r="A2964">
        <v>2962</v>
      </c>
      <c r="B2964" s="4" t="str">
        <f t="shared" ca="1" si="4"/>
        <v/>
      </c>
      <c r="D2964" t="str">
        <f>IFERROR(VLOOKUP($C2964,DATA!A:C,2,0),"")</f>
        <v/>
      </c>
      <c r="F2964" s="6"/>
    </row>
    <row r="2965" spans="1:6">
      <c r="A2965">
        <v>2963</v>
      </c>
      <c r="B2965" s="4" t="str">
        <f t="shared" ca="1" si="4"/>
        <v/>
      </c>
      <c r="D2965" t="str">
        <f>IFERROR(VLOOKUP($C2965,DATA!A:C,2,0),"")</f>
        <v/>
      </c>
      <c r="F2965" s="6"/>
    </row>
    <row r="2966" spans="1:6">
      <c r="A2966">
        <v>2964</v>
      </c>
      <c r="B2966" s="4" t="str">
        <f t="shared" ca="1" si="4"/>
        <v/>
      </c>
      <c r="D2966" t="str">
        <f>IFERROR(VLOOKUP($C2966,DATA!A:C,2,0),"")</f>
        <v/>
      </c>
      <c r="F2966" s="6"/>
    </row>
    <row r="2967" spans="1:6">
      <c r="A2967">
        <v>2965</v>
      </c>
      <c r="B2967" s="4" t="str">
        <f t="shared" ca="1" si="4"/>
        <v/>
      </c>
      <c r="D2967" t="str">
        <f>IFERROR(VLOOKUP($C2967,DATA!A:C,2,0),"")</f>
        <v/>
      </c>
      <c r="F2967" s="6"/>
    </row>
    <row r="2968" spans="1:6">
      <c r="A2968">
        <v>2966</v>
      </c>
      <c r="B2968" s="4" t="str">
        <f t="shared" ca="1" si="4"/>
        <v/>
      </c>
      <c r="D2968" t="str">
        <f>IFERROR(VLOOKUP($C2968,DATA!A:C,2,0),"")</f>
        <v/>
      </c>
      <c r="F2968" s="6"/>
    </row>
    <row r="2969" spans="1:6">
      <c r="A2969">
        <v>2967</v>
      </c>
      <c r="B2969" s="4" t="str">
        <f t="shared" ca="1" si="4"/>
        <v/>
      </c>
      <c r="D2969" t="str">
        <f>IFERROR(VLOOKUP($C2969,DATA!A:C,2,0),"")</f>
        <v/>
      </c>
      <c r="F2969" s="6"/>
    </row>
    <row r="2970" spans="1:6">
      <c r="A2970">
        <v>2968</v>
      </c>
      <c r="B2970" s="4" t="str">
        <f t="shared" ca="1" si="4"/>
        <v/>
      </c>
      <c r="D2970" t="str">
        <f>IFERROR(VLOOKUP($C2970,DATA!A:C,2,0),"")</f>
        <v/>
      </c>
      <c r="F2970" s="6"/>
    </row>
    <row r="2971" spans="1:6">
      <c r="A2971">
        <v>2969</v>
      </c>
      <c r="B2971" s="4" t="str">
        <f t="shared" ca="1" si="4"/>
        <v/>
      </c>
      <c r="D2971" t="str">
        <f>IFERROR(VLOOKUP($C2971,DATA!A:C,2,0),"")</f>
        <v/>
      </c>
      <c r="F2971" s="6"/>
    </row>
    <row r="2972" spans="1:6">
      <c r="A2972">
        <v>2970</v>
      </c>
      <c r="B2972" s="4" t="str">
        <f t="shared" ca="1" si="4"/>
        <v/>
      </c>
      <c r="D2972" t="str">
        <f>IFERROR(VLOOKUP($C2972,DATA!A:C,2,0),"")</f>
        <v/>
      </c>
      <c r="F2972" s="6"/>
    </row>
    <row r="2973" spans="1:6">
      <c r="A2973">
        <v>2971</v>
      </c>
      <c r="B2973" s="4" t="str">
        <f t="shared" ca="1" si="4"/>
        <v/>
      </c>
      <c r="D2973" t="str">
        <f>IFERROR(VLOOKUP($C2973,DATA!A:C,2,0),"")</f>
        <v/>
      </c>
      <c r="F2973" s="6"/>
    </row>
    <row r="2974" spans="1:6">
      <c r="A2974">
        <v>2972</v>
      </c>
      <c r="B2974" s="4" t="str">
        <f t="shared" ca="1" si="4"/>
        <v/>
      </c>
      <c r="D2974" t="str">
        <f>IFERROR(VLOOKUP($C2974,DATA!A:C,2,0),"")</f>
        <v/>
      </c>
      <c r="F2974" s="6"/>
    </row>
    <row r="2975" spans="1:6">
      <c r="A2975">
        <v>2973</v>
      </c>
      <c r="B2975" s="4" t="str">
        <f t="shared" ca="1" si="4"/>
        <v/>
      </c>
      <c r="D2975" t="str">
        <f>IFERROR(VLOOKUP($C2975,DATA!A:C,2,0),"")</f>
        <v/>
      </c>
      <c r="F2975" s="6"/>
    </row>
    <row r="2976" spans="1:6">
      <c r="A2976">
        <v>2974</v>
      </c>
      <c r="B2976" s="4" t="str">
        <f t="shared" ca="1" si="4"/>
        <v/>
      </c>
      <c r="D2976" t="str">
        <f>IFERROR(VLOOKUP($C2976,DATA!A:C,2,0),"")</f>
        <v/>
      </c>
      <c r="F2976" s="6"/>
    </row>
    <row r="2977" spans="1:6">
      <c r="A2977">
        <v>2975</v>
      </c>
      <c r="B2977" s="4" t="str">
        <f t="shared" ca="1" si="4"/>
        <v/>
      </c>
      <c r="D2977" t="str">
        <f>IFERROR(VLOOKUP($C2977,DATA!A:C,2,0),"")</f>
        <v/>
      </c>
      <c r="F2977" s="6"/>
    </row>
    <row r="2978" spans="1:6">
      <c r="A2978">
        <v>2976</v>
      </c>
      <c r="B2978" s="4" t="str">
        <f t="shared" ca="1" si="4"/>
        <v/>
      </c>
      <c r="D2978" t="str">
        <f>IFERROR(VLOOKUP($C2978,DATA!A:C,2,0),"")</f>
        <v/>
      </c>
      <c r="F2978" s="6"/>
    </row>
    <row r="2979" spans="1:6">
      <c r="A2979">
        <v>2977</v>
      </c>
      <c r="B2979" s="4" t="str">
        <f t="shared" ca="1" si="4"/>
        <v/>
      </c>
      <c r="D2979" t="str">
        <f>IFERROR(VLOOKUP($C2979,DATA!A:C,2,0),"")</f>
        <v/>
      </c>
      <c r="F2979" s="6"/>
    </row>
    <row r="2980" spans="1:6">
      <c r="A2980">
        <v>2978</v>
      </c>
      <c r="B2980" s="4" t="str">
        <f t="shared" ca="1" si="4"/>
        <v/>
      </c>
      <c r="D2980" t="str">
        <f>IFERROR(VLOOKUP($C2980,DATA!A:C,2,0),"")</f>
        <v/>
      </c>
      <c r="F2980" s="6"/>
    </row>
    <row r="2981" spans="1:6">
      <c r="A2981">
        <v>2979</v>
      </c>
      <c r="B2981" s="4" t="str">
        <f t="shared" ca="1" si="4"/>
        <v/>
      </c>
      <c r="D2981" t="str">
        <f>IFERROR(VLOOKUP($C2981,DATA!A:C,2,0),"")</f>
        <v/>
      </c>
      <c r="F2981" s="6"/>
    </row>
    <row r="2982" spans="1:6">
      <c r="A2982">
        <v>2980</v>
      </c>
      <c r="B2982" s="4" t="str">
        <f t="shared" ca="1" si="4"/>
        <v/>
      </c>
      <c r="D2982" t="str">
        <f>IFERROR(VLOOKUP($C2982,DATA!A:C,2,0),"")</f>
        <v/>
      </c>
      <c r="F2982" s="6"/>
    </row>
    <row r="2983" spans="1:6">
      <c r="A2983">
        <v>2981</v>
      </c>
      <c r="B2983" s="4" t="str">
        <f t="shared" ca="1" si="4"/>
        <v/>
      </c>
      <c r="D2983" t="str">
        <f>IFERROR(VLOOKUP($C2983,DATA!A:C,2,0),"")</f>
        <v/>
      </c>
      <c r="F2983" s="6"/>
    </row>
    <row r="2984" spans="1:6">
      <c r="A2984">
        <v>2982</v>
      </c>
      <c r="B2984" s="4" t="str">
        <f t="shared" ca="1" si="4"/>
        <v/>
      </c>
      <c r="D2984" t="str">
        <f>IFERROR(VLOOKUP($C2984,DATA!A:C,2,0),"")</f>
        <v/>
      </c>
      <c r="F2984" s="6"/>
    </row>
    <row r="2985" spans="1:6">
      <c r="A2985">
        <v>2983</v>
      </c>
      <c r="B2985" s="4" t="str">
        <f t="shared" ca="1" si="4"/>
        <v/>
      </c>
      <c r="D2985" t="str">
        <f>IFERROR(VLOOKUP($C2985,DATA!A:C,2,0),"")</f>
        <v/>
      </c>
      <c r="F2985" s="6"/>
    </row>
    <row r="2986" spans="1:6">
      <c r="A2986">
        <v>2984</v>
      </c>
      <c r="B2986" s="4" t="str">
        <f t="shared" ca="1" si="4"/>
        <v/>
      </c>
      <c r="D2986" t="str">
        <f>IFERROR(VLOOKUP($C2986,DATA!A:C,2,0),"")</f>
        <v/>
      </c>
      <c r="F2986" s="6"/>
    </row>
    <row r="2987" spans="1:6">
      <c r="A2987">
        <v>2985</v>
      </c>
      <c r="B2987" s="4" t="str">
        <f t="shared" ca="1" si="4"/>
        <v/>
      </c>
      <c r="D2987" t="str">
        <f>IFERROR(VLOOKUP($C2987,DATA!A:C,2,0),"")</f>
        <v/>
      </c>
      <c r="F2987" s="6"/>
    </row>
    <row r="2988" spans="1:6">
      <c r="A2988">
        <v>2986</v>
      </c>
      <c r="B2988" s="4" t="str">
        <f t="shared" ca="1" si="4"/>
        <v/>
      </c>
      <c r="D2988" t="str">
        <f>IFERROR(VLOOKUP($C2988,DATA!A:C,2,0),"")</f>
        <v/>
      </c>
      <c r="F2988" s="6"/>
    </row>
    <row r="2989" spans="1:6">
      <c r="A2989">
        <v>2987</v>
      </c>
      <c r="B2989" s="4" t="str">
        <f t="shared" ca="1" si="4"/>
        <v/>
      </c>
      <c r="D2989" t="str">
        <f>IFERROR(VLOOKUP($C2989,DATA!A:C,2,0),"")</f>
        <v/>
      </c>
      <c r="F2989" s="6"/>
    </row>
    <row r="2990" spans="1:6">
      <c r="A2990">
        <v>2988</v>
      </c>
      <c r="B2990" s="4" t="str">
        <f t="shared" ca="1" si="4"/>
        <v/>
      </c>
      <c r="D2990" t="str">
        <f>IFERROR(VLOOKUP($C2990,DATA!A:C,2,0),"")</f>
        <v/>
      </c>
    </row>
    <row r="2991" spans="1:6">
      <c r="A2991">
        <v>2989</v>
      </c>
      <c r="B2991" s="4" t="str">
        <f t="shared" ca="1" si="4"/>
        <v/>
      </c>
      <c r="D2991" t="str">
        <f>IFERROR(VLOOKUP($C2991,DATA!A:C,2,0),"")</f>
        <v/>
      </c>
    </row>
    <row r="2992" spans="1:6">
      <c r="A2992">
        <v>2990</v>
      </c>
      <c r="B2992" s="4" t="str">
        <f t="shared" ca="1" si="4"/>
        <v/>
      </c>
    </row>
    <row r="2993" spans="1:1">
      <c r="A2993">
        <v>2991</v>
      </c>
    </row>
    <row r="2994" spans="1:1">
      <c r="A2994">
        <v>2992</v>
      </c>
    </row>
    <row r="2995" spans="1:1">
      <c r="A2995">
        <v>2993</v>
      </c>
    </row>
    <row r="2996" spans="1:1">
      <c r="A2996">
        <v>2994</v>
      </c>
    </row>
    <row r="2997" spans="1:1">
      <c r="A2997">
        <v>2995</v>
      </c>
    </row>
    <row r="2998" spans="1:1">
      <c r="A2998">
        <v>2996</v>
      </c>
    </row>
    <row r="2999" spans="1:1">
      <c r="A2999">
        <v>2997</v>
      </c>
    </row>
    <row r="3000" spans="1:1">
      <c r="A3000">
        <v>2998</v>
      </c>
    </row>
    <row r="3001" spans="1:1">
      <c r="A3001">
        <v>2999</v>
      </c>
    </row>
    <row r="3002" spans="1:1">
      <c r="A3002">
        <v>3000</v>
      </c>
    </row>
  </sheetData>
  <autoFilter ref="A2:I3002" xr:uid="{00000000-0009-0000-0000-000000000000}"/>
  <conditionalFormatting sqref="I3:I2718">
    <cfRule type="cellIs" dxfId="2" priority="16" operator="lessThanOrEqual">
      <formula>0</formula>
    </cfRule>
  </conditionalFormatting>
  <pageMargins left="0.7" right="0.7" top="0.75" bottom="0.75" header="0.3" footer="0.3"/>
  <pageSetup paperSize="9" scale="8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A024A22-27FA-4BF6-B25D-8BC6EC832C72}">
          <x14:formula1>
            <xm:f>DATA!$A$2:$A$91</xm:f>
          </x14:formula1>
          <xm:sqref>C1:C313 C315:C1048576</xm:sqref>
        </x14:dataValidation>
        <x14:dataValidation type="list" allowBlank="1" showInputMessage="1" showErrorMessage="1" xr:uid="{00000000-0002-0000-0000-000001000000}">
          <x14:formula1>
            <xm:f>DATA!$D$3:$D$51</xm:f>
          </x14:formula1>
          <xm:sqref>E3:E3003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1"/>
  <sheetViews>
    <sheetView zoomScale="140" zoomScaleNormal="140" workbookViewId="0">
      <pane ySplit="1" topLeftCell="A2" activePane="bottomLeft" state="frozen"/>
      <selection pane="bottomLeft" activeCell="A16" sqref="A16"/>
    </sheetView>
  </sheetViews>
  <sheetFormatPr defaultColWidth="11" defaultRowHeight="15.75"/>
  <cols>
    <col min="1" max="1" width="50.125" bestFit="1" customWidth="1"/>
    <col min="2" max="2" width="12.25" hidden="1" customWidth="1"/>
    <col min="3" max="3" width="16.625" bestFit="1" customWidth="1"/>
    <col min="4" max="4" width="26.375" hidden="1" customWidth="1"/>
    <col min="5" max="5" width="13.875" bestFit="1" customWidth="1"/>
    <col min="6" max="6" width="16.625" style="17" bestFit="1" customWidth="1"/>
    <col min="7" max="7" width="12.625" style="17" bestFit="1" customWidth="1"/>
    <col min="8" max="8" width="13.5" style="17" bestFit="1" customWidth="1"/>
    <col min="9" max="9" width="9.875" bestFit="1" customWidth="1"/>
    <col min="14" max="14" width="12.25" style="15" hidden="1" customWidth="1"/>
    <col min="15" max="15" width="11.625" hidden="1" customWidth="1"/>
    <col min="16" max="16" width="35.875" hidden="1" customWidth="1"/>
    <col min="17" max="17" width="9.125" hidden="1" customWidth="1"/>
    <col min="18" max="18" width="5.375" hidden="1" customWidth="1"/>
  </cols>
  <sheetData>
    <row r="1" spans="1:18">
      <c r="A1" s="18" t="s">
        <v>101</v>
      </c>
      <c r="B1" s="18" t="s">
        <v>207</v>
      </c>
      <c r="C1" s="18" t="s">
        <v>102</v>
      </c>
      <c r="D1" s="18" t="s">
        <v>3</v>
      </c>
      <c r="E1" s="18" t="s">
        <v>229</v>
      </c>
      <c r="F1" s="19" t="s">
        <v>114</v>
      </c>
      <c r="G1" s="19" t="s">
        <v>212</v>
      </c>
      <c r="H1" s="20" t="s">
        <v>107</v>
      </c>
      <c r="I1" s="18" t="s">
        <v>112</v>
      </c>
      <c r="K1" s="35"/>
      <c r="N1" s="14" t="s">
        <v>206</v>
      </c>
      <c r="O1" s="10" t="s">
        <v>207</v>
      </c>
      <c r="P1" s="10" t="s">
        <v>101</v>
      </c>
      <c r="Q1" s="10" t="s">
        <v>208</v>
      </c>
      <c r="R1" s="11" t="s">
        <v>209</v>
      </c>
    </row>
    <row r="2" spans="1:18" ht="22.5">
      <c r="A2" s="21" t="s">
        <v>7</v>
      </c>
      <c r="B2" s="22" t="s">
        <v>125</v>
      </c>
      <c r="C2" s="23" t="s">
        <v>83</v>
      </c>
      <c r="D2" s="24" t="s">
        <v>106</v>
      </c>
      <c r="E2" s="25">
        <f t="shared" ref="E2:E11" si="0">IFERROR(VLOOKUP(B2,O:R,3,0),0)</f>
        <v>43976</v>
      </c>
      <c r="F2" s="25">
        <f>E2</f>
        <v>43976</v>
      </c>
      <c r="G2" s="25">
        <f>(SUMIF(INPUTS!C:C,DATA!A2,INPUTS!H:H))</f>
        <v>10555.14</v>
      </c>
      <c r="H2" s="25">
        <f>F2-(SUMIF(INPUTS!C:C,DATA!A2,INPUTS!H:H))</f>
        <v>33420.86</v>
      </c>
      <c r="I2" s="33">
        <f>IFERROR(100-(H2/F2*100),"")</f>
        <v>24.002046570856834</v>
      </c>
      <c r="K2" s="36"/>
      <c r="N2" s="13" t="s">
        <v>210</v>
      </c>
      <c r="O2" s="9" t="s">
        <v>125</v>
      </c>
      <c r="P2" s="9" t="s">
        <v>7</v>
      </c>
      <c r="Q2" s="12">
        <v>43976</v>
      </c>
      <c r="R2" s="12">
        <v>0</v>
      </c>
    </row>
    <row r="3" spans="1:18">
      <c r="A3" s="26" t="s">
        <v>8</v>
      </c>
      <c r="B3" s="22" t="s">
        <v>153</v>
      </c>
      <c r="C3" s="27" t="s">
        <v>84</v>
      </c>
      <c r="D3" s="24" t="s">
        <v>105</v>
      </c>
      <c r="E3" s="25">
        <f t="shared" si="0"/>
        <v>78204</v>
      </c>
      <c r="F3" s="25">
        <f t="shared" ref="F3:F66" si="1">E3</f>
        <v>78204</v>
      </c>
      <c r="G3" s="25">
        <f>(SUMIF(INPUTS!C:C,DATA!A3,INPUTS!H:H))</f>
        <v>67677.31</v>
      </c>
      <c r="H3" s="25">
        <f>F3-(SUMIF(INPUTS!C:C,DATA!A3,INPUTS!H:H))</f>
        <v>10526.690000000002</v>
      </c>
      <c r="I3" s="33">
        <f>IFERROR(100-(H3/F3*100),"")</f>
        <v>86.539448110071092</v>
      </c>
      <c r="K3" s="36"/>
      <c r="N3" s="13" t="s">
        <v>210</v>
      </c>
      <c r="O3" s="9" t="s">
        <v>127</v>
      </c>
      <c r="P3" s="9" t="s">
        <v>41</v>
      </c>
      <c r="Q3" s="12">
        <v>53028</v>
      </c>
      <c r="R3" s="12">
        <v>0</v>
      </c>
    </row>
    <row r="4" spans="1:18">
      <c r="A4" s="21" t="s">
        <v>9</v>
      </c>
      <c r="B4" s="22" t="s">
        <v>152</v>
      </c>
      <c r="C4" s="23" t="s">
        <v>85</v>
      </c>
      <c r="D4" s="24" t="s">
        <v>108</v>
      </c>
      <c r="E4" s="25">
        <f t="shared" si="0"/>
        <v>12252</v>
      </c>
      <c r="F4" s="25">
        <f t="shared" si="1"/>
        <v>12252</v>
      </c>
      <c r="G4" s="25">
        <f>(SUMIF(INPUTS!C:C,DATA!A4,INPUTS!H:H))</f>
        <v>13578.4</v>
      </c>
      <c r="H4" s="25">
        <f>F4-(SUMIF(INPUTS!C:C,DATA!A4,INPUTS!H:H))</f>
        <v>-1326.3999999999996</v>
      </c>
      <c r="I4" s="33">
        <f>IFERROR(100-(H4/F4*100),"")</f>
        <v>110.82598759386222</v>
      </c>
      <c r="K4" s="36"/>
      <c r="N4" s="13" t="s">
        <v>210</v>
      </c>
      <c r="O4" s="9" t="s">
        <v>128</v>
      </c>
      <c r="P4" s="9" t="s">
        <v>40</v>
      </c>
      <c r="Q4" s="12">
        <v>58116</v>
      </c>
      <c r="R4" s="12">
        <v>0</v>
      </c>
    </row>
    <row r="5" spans="1:18">
      <c r="A5" s="26" t="s">
        <v>228</v>
      </c>
      <c r="B5" s="22" t="s">
        <v>151</v>
      </c>
      <c r="C5" s="27" t="s">
        <v>86</v>
      </c>
      <c r="D5" s="24" t="s">
        <v>103</v>
      </c>
      <c r="E5" s="25">
        <f t="shared" si="0"/>
        <v>24094</v>
      </c>
      <c r="F5" s="25">
        <f t="shared" si="1"/>
        <v>24094</v>
      </c>
      <c r="G5" s="25">
        <f>(SUMIF(INPUTS!C:C,DATA!A5,INPUTS!H:H))</f>
        <v>23249.339999999997</v>
      </c>
      <c r="H5" s="25">
        <f>F5-(SUMIF(INPUTS!C:C,DATA!A5,INPUTS!H:H))</f>
        <v>844.66000000000349</v>
      </c>
      <c r="I5" s="33">
        <f>IFERROR(100-(H5/F5*100),"")</f>
        <v>96.494313937079752</v>
      </c>
      <c r="K5" s="36"/>
      <c r="N5" s="13" t="s">
        <v>210</v>
      </c>
      <c r="O5" s="9" t="s">
        <v>129</v>
      </c>
      <c r="P5" s="9" t="s">
        <v>39</v>
      </c>
      <c r="Q5" s="12">
        <v>15646</v>
      </c>
      <c r="R5" s="12">
        <v>0</v>
      </c>
    </row>
    <row r="6" spans="1:18">
      <c r="A6" s="21" t="s">
        <v>10</v>
      </c>
      <c r="B6" s="22" t="s">
        <v>150</v>
      </c>
      <c r="C6" s="23" t="s">
        <v>87</v>
      </c>
      <c r="D6" s="24" t="s">
        <v>104</v>
      </c>
      <c r="E6" s="25">
        <f t="shared" si="0"/>
        <v>8316</v>
      </c>
      <c r="F6" s="25">
        <f t="shared" si="1"/>
        <v>8316</v>
      </c>
      <c r="G6" s="25">
        <f>(SUMIF(INPUTS!C:C,DATA!A6,INPUTS!H:H))</f>
        <v>2070.9</v>
      </c>
      <c r="H6" s="25">
        <f>F6-(SUMIF(INPUTS!C:C,DATA!A6,INPUTS!H:H))</f>
        <v>6245.1</v>
      </c>
      <c r="I6" s="33">
        <f>IFERROR(100-(H6/F6*100),"")</f>
        <v>24.902597402597394</v>
      </c>
      <c r="K6" s="36"/>
      <c r="N6" s="13" t="s">
        <v>210</v>
      </c>
      <c r="O6" s="9" t="s">
        <v>130</v>
      </c>
      <c r="P6" s="9" t="s">
        <v>38</v>
      </c>
      <c r="Q6" s="12">
        <v>88880</v>
      </c>
      <c r="R6" s="12">
        <v>0</v>
      </c>
    </row>
    <row r="7" spans="1:18">
      <c r="A7" s="26" t="s">
        <v>11</v>
      </c>
      <c r="B7" s="22" t="s">
        <v>185</v>
      </c>
      <c r="C7" s="27" t="s">
        <v>85</v>
      </c>
      <c r="D7" s="24" t="s">
        <v>109</v>
      </c>
      <c r="E7" s="25">
        <f t="shared" si="0"/>
        <v>0</v>
      </c>
      <c r="F7" s="25">
        <f t="shared" si="1"/>
        <v>0</v>
      </c>
      <c r="G7" s="25">
        <f>(SUMIF(INPUTS!C:C,DATA!A7,INPUTS!H:H))</f>
        <v>0</v>
      </c>
      <c r="H7" s="25">
        <f>F7-(SUMIF(INPUTS!C:C,DATA!A7,INPUTS!H:H))</f>
        <v>0</v>
      </c>
      <c r="I7" s="34"/>
      <c r="K7" s="36"/>
      <c r="N7" s="13" t="s">
        <v>210</v>
      </c>
      <c r="O7" s="9" t="s">
        <v>131</v>
      </c>
      <c r="P7" s="9" t="s">
        <v>36</v>
      </c>
      <c r="Q7" s="12">
        <v>55314</v>
      </c>
      <c r="R7" s="12">
        <v>0</v>
      </c>
    </row>
    <row r="8" spans="1:18" ht="33.75">
      <c r="A8" s="21" t="s">
        <v>12</v>
      </c>
      <c r="B8" s="22" t="s">
        <v>186</v>
      </c>
      <c r="C8" s="28" t="s">
        <v>88</v>
      </c>
      <c r="D8" s="24" t="s">
        <v>113</v>
      </c>
      <c r="E8" s="25">
        <f t="shared" si="0"/>
        <v>0</v>
      </c>
      <c r="F8" s="25">
        <f t="shared" si="1"/>
        <v>0</v>
      </c>
      <c r="G8" s="25">
        <f>(SUMIF(INPUTS!C:C,DATA!A8,INPUTS!H:H))</f>
        <v>0</v>
      </c>
      <c r="H8" s="25">
        <f>F8-(SUMIF(INPUTS!C:C,DATA!A8,INPUTS!H:H))</f>
        <v>0</v>
      </c>
      <c r="I8" s="34"/>
      <c r="K8" s="36"/>
      <c r="N8" s="13" t="s">
        <v>210</v>
      </c>
      <c r="O8" s="9" t="s">
        <v>132</v>
      </c>
      <c r="P8" s="9" t="s">
        <v>35</v>
      </c>
      <c r="Q8" s="12">
        <v>16762</v>
      </c>
      <c r="R8" s="12">
        <v>0</v>
      </c>
    </row>
    <row r="9" spans="1:18" ht="22.5">
      <c r="A9" s="26" t="s">
        <v>13</v>
      </c>
      <c r="B9" s="22" t="s">
        <v>149</v>
      </c>
      <c r="C9" s="29" t="s">
        <v>89</v>
      </c>
      <c r="D9" s="24" t="s">
        <v>115</v>
      </c>
      <c r="E9" s="25">
        <f t="shared" si="0"/>
        <v>8624</v>
      </c>
      <c r="F9" s="25">
        <f t="shared" si="1"/>
        <v>8624</v>
      </c>
      <c r="G9" s="25">
        <f>(SUMIF(INPUTS!C:C,DATA!A9,INPUTS!H:H))</f>
        <v>8735</v>
      </c>
      <c r="H9" s="25">
        <f>F9-(SUMIF(INPUTS!C:C,DATA!A9,INPUTS!H:H))</f>
        <v>-111</v>
      </c>
      <c r="I9" s="33">
        <f t="shared" ref="I9:I15" si="2">IFERROR(100-(H9/F9*100),"")</f>
        <v>101.28710575139146</v>
      </c>
      <c r="K9" s="36"/>
      <c r="N9" s="13" t="s">
        <v>210</v>
      </c>
      <c r="O9" s="9" t="s">
        <v>133</v>
      </c>
      <c r="P9" s="9" t="s">
        <v>34</v>
      </c>
      <c r="Q9" s="12">
        <v>59690</v>
      </c>
      <c r="R9" s="12">
        <v>0</v>
      </c>
    </row>
    <row r="10" spans="1:18">
      <c r="A10" s="21" t="s">
        <v>14</v>
      </c>
      <c r="B10" s="22" t="s">
        <v>148</v>
      </c>
      <c r="C10" s="23" t="s">
        <v>90</v>
      </c>
      <c r="D10" s="24" t="s">
        <v>116</v>
      </c>
      <c r="E10" s="25">
        <f t="shared" si="0"/>
        <v>53028</v>
      </c>
      <c r="F10" s="25">
        <f t="shared" si="1"/>
        <v>53028</v>
      </c>
      <c r="G10" s="25">
        <f>(SUMIF(INPUTS!C:C,DATA!A10,INPUTS!H:H))</f>
        <v>47013.799999999996</v>
      </c>
      <c r="H10" s="25">
        <f>F10-(SUMIF(INPUTS!C:C,DATA!A10,INPUTS!H:H))</f>
        <v>6014.2000000000044</v>
      </c>
      <c r="I10" s="33">
        <f t="shared" si="2"/>
        <v>88.658444595308126</v>
      </c>
      <c r="K10" s="36"/>
      <c r="N10" s="13" t="s">
        <v>210</v>
      </c>
      <c r="O10" s="9" t="s">
        <v>134</v>
      </c>
      <c r="P10" s="9" t="s">
        <v>117</v>
      </c>
      <c r="Q10" s="12">
        <v>33308</v>
      </c>
      <c r="R10" s="12">
        <v>0</v>
      </c>
    </row>
    <row r="11" spans="1:18">
      <c r="A11" s="26" t="s">
        <v>119</v>
      </c>
      <c r="B11" s="22" t="s">
        <v>147</v>
      </c>
      <c r="C11" s="29" t="s">
        <v>87</v>
      </c>
      <c r="D11" s="24"/>
      <c r="E11" s="25">
        <f t="shared" si="0"/>
        <v>12252</v>
      </c>
      <c r="F11" s="25">
        <f t="shared" si="1"/>
        <v>12252</v>
      </c>
      <c r="G11" s="25">
        <f>(SUMIF(INPUTS!C:C,DATA!A11,INPUTS!H:H))</f>
        <v>5849.3700000000008</v>
      </c>
      <c r="H11" s="25">
        <f>F11-(SUMIF(INPUTS!C:C,DATA!A11,INPUTS!H:H))</f>
        <v>6402.6299999999992</v>
      </c>
      <c r="I11" s="33">
        <f t="shared" si="2"/>
        <v>47.742164544564162</v>
      </c>
      <c r="K11" s="36"/>
      <c r="N11" s="13" t="s">
        <v>210</v>
      </c>
      <c r="O11" s="9" t="s">
        <v>126</v>
      </c>
      <c r="P11" s="9" t="s">
        <v>22</v>
      </c>
      <c r="Q11" s="12">
        <v>58202</v>
      </c>
      <c r="R11" s="12">
        <v>0</v>
      </c>
    </row>
    <row r="12" spans="1:18">
      <c r="A12" s="21" t="s">
        <v>15</v>
      </c>
      <c r="B12" s="22" t="s">
        <v>146</v>
      </c>
      <c r="C12" s="23" t="s">
        <v>90</v>
      </c>
      <c r="D12" s="24"/>
      <c r="E12" s="25">
        <v>17212</v>
      </c>
      <c r="F12" s="25">
        <f t="shared" si="1"/>
        <v>17212</v>
      </c>
      <c r="G12" s="25">
        <f>(SUMIF(INPUTS!C:C,DATA!A12,INPUTS!H:H))</f>
        <v>19176.560000000001</v>
      </c>
      <c r="H12" s="25">
        <f>F12-(SUMIF(INPUTS!C:C,DATA!A12,INPUTS!H:H))</f>
        <v>-1964.5600000000013</v>
      </c>
      <c r="I12" s="33">
        <f t="shared" si="2"/>
        <v>111.41389728096678</v>
      </c>
      <c r="K12" s="36"/>
      <c r="N12" s="13" t="s">
        <v>210</v>
      </c>
      <c r="O12" s="9" t="s">
        <v>135</v>
      </c>
      <c r="P12" s="9" t="s">
        <v>28</v>
      </c>
      <c r="Q12" s="12">
        <v>33616</v>
      </c>
      <c r="R12" s="12">
        <v>0</v>
      </c>
    </row>
    <row r="13" spans="1:18">
      <c r="A13" s="26" t="s">
        <v>16</v>
      </c>
      <c r="B13" s="22" t="s">
        <v>145</v>
      </c>
      <c r="C13" s="29" t="s">
        <v>87</v>
      </c>
      <c r="D13" s="24"/>
      <c r="E13" s="25">
        <f t="shared" ref="E13:E38" si="3">IFERROR(VLOOKUP(B13,O:R,3,0),0)</f>
        <v>25248</v>
      </c>
      <c r="F13" s="25">
        <f t="shared" si="1"/>
        <v>25248</v>
      </c>
      <c r="G13" s="25">
        <f>(SUMIF(INPUTS!C:C,DATA!A13,INPUTS!H:H))</f>
        <v>0</v>
      </c>
      <c r="H13" s="25">
        <f>F13-(SUMIF(INPUTS!C:C,DATA!A13,INPUTS!H:H))</f>
        <v>25248</v>
      </c>
      <c r="I13" s="33">
        <f t="shared" si="2"/>
        <v>0</v>
      </c>
      <c r="K13" s="36"/>
      <c r="N13" s="13" t="s">
        <v>210</v>
      </c>
      <c r="O13" s="9" t="s">
        <v>136</v>
      </c>
      <c r="P13" s="9" t="s">
        <v>27</v>
      </c>
      <c r="Q13" s="12">
        <v>26076</v>
      </c>
      <c r="R13" s="12">
        <v>0</v>
      </c>
    </row>
    <row r="14" spans="1:18">
      <c r="A14" s="21" t="s">
        <v>17</v>
      </c>
      <c r="B14" s="22" t="s">
        <v>144</v>
      </c>
      <c r="C14" s="23" t="s">
        <v>84</v>
      </c>
      <c r="D14" s="24"/>
      <c r="E14" s="25">
        <f t="shared" si="3"/>
        <v>50916</v>
      </c>
      <c r="F14" s="25">
        <f t="shared" si="1"/>
        <v>50916</v>
      </c>
      <c r="G14" s="25">
        <f>(SUMIF(INPUTS!C:C,DATA!A14,INPUTS!H:H))</f>
        <v>41945.279999999999</v>
      </c>
      <c r="H14" s="25">
        <f>F14-(SUMIF(INPUTS!C:C,DATA!A14,INPUTS!H:H))</f>
        <v>8970.7200000000012</v>
      </c>
      <c r="I14" s="33">
        <f t="shared" si="2"/>
        <v>82.381333961819465</v>
      </c>
      <c r="K14" s="36"/>
      <c r="N14" s="13" t="s">
        <v>210</v>
      </c>
      <c r="O14" s="9" t="s">
        <v>137</v>
      </c>
      <c r="P14" s="9" t="s">
        <v>25</v>
      </c>
      <c r="Q14" s="12">
        <v>33998</v>
      </c>
      <c r="R14" s="12">
        <v>0</v>
      </c>
    </row>
    <row r="15" spans="1:18">
      <c r="A15" s="31" t="s">
        <v>18</v>
      </c>
      <c r="B15" s="22" t="s">
        <v>143</v>
      </c>
      <c r="C15" s="32" t="s">
        <v>86</v>
      </c>
      <c r="D15" s="24"/>
      <c r="E15" s="25">
        <f t="shared" si="3"/>
        <v>38016</v>
      </c>
      <c r="F15" s="25">
        <f t="shared" si="1"/>
        <v>38016</v>
      </c>
      <c r="G15" s="25">
        <f>(SUMIF(INPUTS!C:C,DATA!A15,INPUTS!H:H))</f>
        <v>31640.55</v>
      </c>
      <c r="H15" s="25">
        <f>F15-(SUMIF(INPUTS!C:C,DATA!A15,INPUTS!H:H))</f>
        <v>6375.4500000000007</v>
      </c>
      <c r="I15" s="33">
        <f t="shared" si="2"/>
        <v>83.22956123737373</v>
      </c>
      <c r="K15" s="36"/>
      <c r="N15" s="13" t="s">
        <v>210</v>
      </c>
      <c r="O15" s="9" t="s">
        <v>138</v>
      </c>
      <c r="P15" s="9" t="s">
        <v>43</v>
      </c>
      <c r="Q15" s="12">
        <v>126802</v>
      </c>
      <c r="R15" s="12">
        <v>0</v>
      </c>
    </row>
    <row r="16" spans="1:18">
      <c r="A16" s="21" t="s">
        <v>19</v>
      </c>
      <c r="B16" s="22" t="s">
        <v>187</v>
      </c>
      <c r="C16" s="23" t="s">
        <v>90</v>
      </c>
      <c r="D16" s="24"/>
      <c r="E16" s="25">
        <f t="shared" si="3"/>
        <v>0</v>
      </c>
      <c r="F16" s="25">
        <f t="shared" si="1"/>
        <v>0</v>
      </c>
      <c r="G16" s="25">
        <f>(SUMIF(INPUTS!C:C,DATA!A16,INPUTS!H:H))</f>
        <v>0</v>
      </c>
      <c r="H16" s="25">
        <f>F16-(SUMIF(INPUTS!C:C,DATA!A16,INPUTS!H:H))</f>
        <v>0</v>
      </c>
      <c r="I16" s="33">
        <v>0</v>
      </c>
      <c r="K16" s="36"/>
      <c r="N16" s="13" t="s">
        <v>210</v>
      </c>
      <c r="O16" s="9" t="s">
        <v>140</v>
      </c>
      <c r="P16" s="9" t="s">
        <v>44</v>
      </c>
      <c r="Q16" s="12">
        <v>65920</v>
      </c>
      <c r="R16" s="12">
        <v>0</v>
      </c>
    </row>
    <row r="17" spans="1:18">
      <c r="A17" s="26" t="s">
        <v>20</v>
      </c>
      <c r="B17" s="22" t="s">
        <v>142</v>
      </c>
      <c r="C17" s="27" t="s">
        <v>90</v>
      </c>
      <c r="D17" s="24"/>
      <c r="E17" s="25">
        <f t="shared" si="3"/>
        <v>50700</v>
      </c>
      <c r="F17" s="25">
        <f t="shared" si="1"/>
        <v>50700</v>
      </c>
      <c r="G17" s="25">
        <f>(SUMIF(INPUTS!C:C,DATA!A17,INPUTS!H:H))</f>
        <v>35587.089999999997</v>
      </c>
      <c r="H17" s="25">
        <f>F17-(SUMIF(INPUTS!C:C,DATA!A17,INPUTS!H:H))</f>
        <v>15112.910000000003</v>
      </c>
      <c r="I17" s="33">
        <f t="shared" ref="I17:I23" si="4">IFERROR(100-(H17/F17*100),"")</f>
        <v>70.191499013806705</v>
      </c>
      <c r="K17" s="36"/>
      <c r="N17" s="13" t="s">
        <v>210</v>
      </c>
      <c r="O17" s="9" t="s">
        <v>141</v>
      </c>
      <c r="P17" s="9" t="s">
        <v>21</v>
      </c>
      <c r="Q17" s="12">
        <v>92218</v>
      </c>
      <c r="R17" s="12">
        <v>0</v>
      </c>
    </row>
    <row r="18" spans="1:18">
      <c r="A18" s="21" t="s">
        <v>21</v>
      </c>
      <c r="B18" s="22" t="s">
        <v>141</v>
      </c>
      <c r="C18" s="23" t="s">
        <v>85</v>
      </c>
      <c r="D18" s="24"/>
      <c r="E18" s="25">
        <f t="shared" si="3"/>
        <v>92218</v>
      </c>
      <c r="F18" s="25">
        <f t="shared" si="1"/>
        <v>92218</v>
      </c>
      <c r="G18" s="25">
        <f>(SUMIF(INPUTS!C:C,DATA!A18,INPUTS!H:H))</f>
        <v>86168.2</v>
      </c>
      <c r="H18" s="25">
        <f>F18-(SUMIF(INPUTS!C:C,DATA!A18,INPUTS!H:H))</f>
        <v>6049.8000000000029</v>
      </c>
      <c r="I18" s="33">
        <f t="shared" si="4"/>
        <v>93.439675551410787</v>
      </c>
      <c r="K18" s="36"/>
      <c r="N18" s="13" t="s">
        <v>210</v>
      </c>
      <c r="O18" s="9" t="s">
        <v>142</v>
      </c>
      <c r="P18" s="9" t="s">
        <v>20</v>
      </c>
      <c r="Q18" s="12">
        <v>50700</v>
      </c>
      <c r="R18" s="12">
        <v>0</v>
      </c>
    </row>
    <row r="19" spans="1:18">
      <c r="A19" s="26" t="s">
        <v>22</v>
      </c>
      <c r="B19" s="22" t="s">
        <v>126</v>
      </c>
      <c r="C19" s="27" t="s">
        <v>91</v>
      </c>
      <c r="D19" s="24"/>
      <c r="E19" s="25">
        <f t="shared" si="3"/>
        <v>58202</v>
      </c>
      <c r="F19" s="25">
        <f t="shared" si="1"/>
        <v>58202</v>
      </c>
      <c r="G19" s="25">
        <f>(SUMIF(INPUTS!C:C,DATA!A19,INPUTS!H:H))</f>
        <v>7192.57</v>
      </c>
      <c r="H19" s="25">
        <f>F19-(SUMIF(INPUTS!C:C,DATA!A19,INPUTS!H:H))</f>
        <v>51009.43</v>
      </c>
      <c r="I19" s="33">
        <f t="shared" si="4"/>
        <v>12.357943026012848</v>
      </c>
      <c r="K19" s="36"/>
      <c r="N19" s="13" t="s">
        <v>210</v>
      </c>
      <c r="O19" s="9" t="s">
        <v>143</v>
      </c>
      <c r="P19" s="9" t="s">
        <v>18</v>
      </c>
      <c r="Q19" s="12">
        <v>38016</v>
      </c>
      <c r="R19" s="12">
        <v>0</v>
      </c>
    </row>
    <row r="20" spans="1:18">
      <c r="A20" s="21" t="s">
        <v>23</v>
      </c>
      <c r="B20" s="22" t="s">
        <v>139</v>
      </c>
      <c r="C20" s="23" t="s">
        <v>84</v>
      </c>
      <c r="D20" s="24"/>
      <c r="E20" s="25">
        <f t="shared" si="3"/>
        <v>70360</v>
      </c>
      <c r="F20" s="25">
        <f t="shared" si="1"/>
        <v>70360</v>
      </c>
      <c r="G20" s="25">
        <f>(SUMIF(INPUTS!C:C,DATA!A20,INPUTS!H:H))</f>
        <v>27349.24</v>
      </c>
      <c r="H20" s="25">
        <f>F20-(SUMIF(INPUTS!C:C,DATA!A20,INPUTS!H:H))</f>
        <v>43010.759999999995</v>
      </c>
      <c r="I20" s="33">
        <f t="shared" si="4"/>
        <v>38.870437748720875</v>
      </c>
      <c r="K20" s="36"/>
      <c r="N20" s="13" t="s">
        <v>210</v>
      </c>
      <c r="O20" s="9" t="s">
        <v>144</v>
      </c>
      <c r="P20" s="9" t="s">
        <v>118</v>
      </c>
      <c r="Q20" s="12">
        <v>50916</v>
      </c>
      <c r="R20" s="12">
        <v>0</v>
      </c>
    </row>
    <row r="21" spans="1:18" ht="22.5">
      <c r="A21" s="26" t="s">
        <v>24</v>
      </c>
      <c r="B21" s="22" t="s">
        <v>154</v>
      </c>
      <c r="C21" s="27" t="s">
        <v>92</v>
      </c>
      <c r="D21" s="24"/>
      <c r="E21" s="25">
        <f t="shared" si="3"/>
        <v>31486</v>
      </c>
      <c r="F21" s="25">
        <f t="shared" si="1"/>
        <v>31486</v>
      </c>
      <c r="G21" s="25">
        <f>(SUMIF(INPUTS!C:C,DATA!A21,INPUTS!H:H))</f>
        <v>30977.95</v>
      </c>
      <c r="H21" s="25">
        <f>F21-(SUMIF(INPUTS!C:C,DATA!A21,INPUTS!H:H))</f>
        <v>508.04999999999927</v>
      </c>
      <c r="I21" s="33">
        <f t="shared" si="4"/>
        <v>98.386425713015313</v>
      </c>
      <c r="K21" s="36"/>
      <c r="N21" s="13" t="s">
        <v>210</v>
      </c>
      <c r="O21" s="9" t="s">
        <v>145</v>
      </c>
      <c r="P21" s="9" t="s">
        <v>16</v>
      </c>
      <c r="Q21" s="12">
        <v>25248</v>
      </c>
      <c r="R21" s="12">
        <v>0</v>
      </c>
    </row>
    <row r="22" spans="1:18" ht="22.5">
      <c r="A22" s="21" t="s">
        <v>25</v>
      </c>
      <c r="B22" s="22" t="s">
        <v>137</v>
      </c>
      <c r="C22" s="23" t="s">
        <v>83</v>
      </c>
      <c r="D22" s="24"/>
      <c r="E22" s="25">
        <f t="shared" si="3"/>
        <v>33998</v>
      </c>
      <c r="F22" s="25">
        <f t="shared" si="1"/>
        <v>33998</v>
      </c>
      <c r="G22" s="25">
        <f>(SUMIF(INPUTS!C:C,DATA!A22,INPUTS!H:H))</f>
        <v>3249.07</v>
      </c>
      <c r="H22" s="25">
        <f>F22-(SUMIF(INPUTS!C:C,DATA!A22,INPUTS!H:H))</f>
        <v>30748.93</v>
      </c>
      <c r="I22" s="33">
        <f t="shared" si="4"/>
        <v>9.5566503911994829</v>
      </c>
      <c r="K22" s="36"/>
      <c r="N22" s="13" t="s">
        <v>210</v>
      </c>
      <c r="O22" s="9" t="s">
        <v>146</v>
      </c>
      <c r="P22" s="9" t="s">
        <v>15</v>
      </c>
      <c r="Q22" s="12">
        <v>17212</v>
      </c>
      <c r="R22" s="12">
        <v>0</v>
      </c>
    </row>
    <row r="23" spans="1:18" ht="22.5">
      <c r="A23" s="26" t="s">
        <v>26</v>
      </c>
      <c r="B23" s="22" t="s">
        <v>170</v>
      </c>
      <c r="C23" s="27" t="s">
        <v>83</v>
      </c>
      <c r="D23" s="24"/>
      <c r="E23" s="25">
        <f t="shared" si="3"/>
        <v>32704</v>
      </c>
      <c r="F23" s="25">
        <f t="shared" si="1"/>
        <v>32704</v>
      </c>
      <c r="G23" s="25">
        <f>(SUMIF(INPUTS!C:C,DATA!A23,INPUTS!H:H))</f>
        <v>26708.7</v>
      </c>
      <c r="H23" s="25">
        <f>F23-(SUMIF(INPUTS!C:C,DATA!A23,INPUTS!H:H))</f>
        <v>5995.2999999999993</v>
      </c>
      <c r="I23" s="33">
        <f t="shared" si="4"/>
        <v>81.667991682974559</v>
      </c>
      <c r="K23" s="36"/>
      <c r="N23" s="13" t="s">
        <v>210</v>
      </c>
      <c r="O23" s="9" t="s">
        <v>147</v>
      </c>
      <c r="P23" s="9" t="s">
        <v>119</v>
      </c>
      <c r="Q23" s="12">
        <v>12252</v>
      </c>
      <c r="R23" s="12">
        <v>0</v>
      </c>
    </row>
    <row r="24" spans="1:18" ht="22.5">
      <c r="A24" s="21" t="s">
        <v>74</v>
      </c>
      <c r="B24" s="22" t="s">
        <v>188</v>
      </c>
      <c r="C24" s="23" t="s">
        <v>83</v>
      </c>
      <c r="D24" s="24"/>
      <c r="E24" s="25">
        <f t="shared" si="3"/>
        <v>0</v>
      </c>
      <c r="F24" s="25">
        <f t="shared" si="1"/>
        <v>0</v>
      </c>
      <c r="G24" s="25">
        <f>(SUMIF(INPUTS!C:C,DATA!A24,INPUTS!H:H))</f>
        <v>0</v>
      </c>
      <c r="H24" s="25">
        <f>F24-(SUMIF(INPUTS!C:C,DATA!A24,INPUTS!H:H))</f>
        <v>0</v>
      </c>
      <c r="I24" s="33"/>
      <c r="K24" s="36"/>
      <c r="N24" s="13" t="s">
        <v>210</v>
      </c>
      <c r="O24" s="9" t="s">
        <v>148</v>
      </c>
      <c r="P24" s="9" t="s">
        <v>14</v>
      </c>
      <c r="Q24" s="12">
        <v>53028</v>
      </c>
      <c r="R24" s="12">
        <v>0</v>
      </c>
    </row>
    <row r="25" spans="1:18">
      <c r="A25" s="26" t="s">
        <v>27</v>
      </c>
      <c r="B25" s="22" t="s">
        <v>136</v>
      </c>
      <c r="C25" s="27" t="s">
        <v>93</v>
      </c>
      <c r="D25" s="24"/>
      <c r="E25" s="25">
        <f t="shared" si="3"/>
        <v>26076</v>
      </c>
      <c r="F25" s="25">
        <f t="shared" si="1"/>
        <v>26076</v>
      </c>
      <c r="G25" s="25">
        <f>(SUMIF(INPUTS!C:C,DATA!A25,INPUTS!H:H))</f>
        <v>12506.96</v>
      </c>
      <c r="H25" s="25">
        <f>F25-(SUMIF(INPUTS!C:C,DATA!A25,INPUTS!H:H))</f>
        <v>13569.04</v>
      </c>
      <c r="I25" s="33">
        <f>IFERROR(100-(H25/F25*100),"")</f>
        <v>47.963491333026532</v>
      </c>
      <c r="K25" s="36"/>
      <c r="N25" s="13" t="s">
        <v>210</v>
      </c>
      <c r="O25" s="9" t="s">
        <v>149</v>
      </c>
      <c r="P25" s="9" t="s">
        <v>13</v>
      </c>
      <c r="Q25" s="12">
        <v>8624</v>
      </c>
      <c r="R25" s="12">
        <v>0</v>
      </c>
    </row>
    <row r="26" spans="1:18" ht="22.5">
      <c r="A26" s="21" t="s">
        <v>28</v>
      </c>
      <c r="B26" s="22" t="s">
        <v>135</v>
      </c>
      <c r="C26" s="23" t="s">
        <v>92</v>
      </c>
      <c r="D26" s="24"/>
      <c r="E26" s="25">
        <f t="shared" si="3"/>
        <v>33616</v>
      </c>
      <c r="F26" s="25">
        <f t="shared" si="1"/>
        <v>33616</v>
      </c>
      <c r="G26" s="25">
        <f>(SUMIF(INPUTS!C:C,DATA!A26,INPUTS!H:H))</f>
        <v>17620.919999999998</v>
      </c>
      <c r="H26" s="25">
        <f>F26-(SUMIF(INPUTS!C:C,DATA!A26,INPUTS!H:H))</f>
        <v>15995.080000000002</v>
      </c>
      <c r="I26" s="33">
        <f>IFERROR(100-(H26/F26*100),"")</f>
        <v>52.418253212755829</v>
      </c>
      <c r="K26" s="36"/>
      <c r="N26" s="13" t="s">
        <v>210</v>
      </c>
      <c r="O26" s="9" t="s">
        <v>150</v>
      </c>
      <c r="P26" s="9" t="s">
        <v>120</v>
      </c>
      <c r="Q26" s="12">
        <v>8316</v>
      </c>
      <c r="R26" s="12">
        <v>0</v>
      </c>
    </row>
    <row r="27" spans="1:18">
      <c r="A27" s="26" t="s">
        <v>29</v>
      </c>
      <c r="B27" s="22" t="s">
        <v>189</v>
      </c>
      <c r="C27" s="27" t="s">
        <v>94</v>
      </c>
      <c r="D27" s="24"/>
      <c r="E27" s="25">
        <f t="shared" si="3"/>
        <v>0</v>
      </c>
      <c r="F27" s="25">
        <f t="shared" si="1"/>
        <v>0</v>
      </c>
      <c r="G27" s="25">
        <f>(SUMIF(INPUTS!C:C,DATA!A27,INPUTS!H:H))</f>
        <v>0</v>
      </c>
      <c r="H27" s="25">
        <f>F27-(SUMIF(INPUTS!C:C,DATA!A27,INPUTS!H:H))</f>
        <v>0</v>
      </c>
      <c r="I27" s="33"/>
      <c r="K27" s="36"/>
      <c r="N27" s="13" t="s">
        <v>210</v>
      </c>
      <c r="O27" s="9" t="s">
        <v>151</v>
      </c>
      <c r="P27" s="9" t="s">
        <v>228</v>
      </c>
      <c r="Q27" s="12">
        <v>24094</v>
      </c>
      <c r="R27" s="12">
        <v>0</v>
      </c>
    </row>
    <row r="28" spans="1:18">
      <c r="A28" s="21" t="s">
        <v>30</v>
      </c>
      <c r="B28" s="22" t="s">
        <v>190</v>
      </c>
      <c r="C28" s="23" t="s">
        <v>90</v>
      </c>
      <c r="D28" s="24"/>
      <c r="E28" s="25">
        <f t="shared" si="3"/>
        <v>0</v>
      </c>
      <c r="F28" s="25">
        <f t="shared" si="1"/>
        <v>0</v>
      </c>
      <c r="G28" s="25">
        <f>(SUMIF(INPUTS!C:C,DATA!A28,INPUTS!H:H))</f>
        <v>0</v>
      </c>
      <c r="H28" s="25">
        <f>F28-(SUMIF(INPUTS!C:C,DATA!A28,INPUTS!H:H))</f>
        <v>0</v>
      </c>
      <c r="I28" s="33"/>
      <c r="K28" s="36"/>
      <c r="N28" s="13" t="s">
        <v>210</v>
      </c>
      <c r="O28" s="9" t="s">
        <v>152</v>
      </c>
      <c r="P28" s="9" t="s">
        <v>121</v>
      </c>
      <c r="Q28" s="12">
        <v>12252</v>
      </c>
      <c r="R28" s="12">
        <v>0</v>
      </c>
    </row>
    <row r="29" spans="1:18">
      <c r="A29" s="26" t="s">
        <v>31</v>
      </c>
      <c r="B29" s="22" t="s">
        <v>191</v>
      </c>
      <c r="C29" s="27" t="s">
        <v>95</v>
      </c>
      <c r="D29" s="24"/>
      <c r="E29" s="25">
        <f t="shared" si="3"/>
        <v>0</v>
      </c>
      <c r="F29" s="25">
        <f t="shared" si="1"/>
        <v>0</v>
      </c>
      <c r="G29" s="25">
        <f>(SUMIF(INPUTS!C:C,DATA!A29,INPUTS!H:H))</f>
        <v>0</v>
      </c>
      <c r="H29" s="25">
        <f>F29-(SUMIF(INPUTS!C:C,DATA!A29,INPUTS!H:H))</f>
        <v>0</v>
      </c>
      <c r="I29" s="33"/>
      <c r="K29" s="36"/>
      <c r="N29" s="13" t="s">
        <v>210</v>
      </c>
      <c r="O29" s="9" t="s">
        <v>153</v>
      </c>
      <c r="P29" s="9" t="s">
        <v>8</v>
      </c>
      <c r="Q29" s="12">
        <v>78204</v>
      </c>
      <c r="R29" s="12">
        <v>0</v>
      </c>
    </row>
    <row r="30" spans="1:18">
      <c r="A30" s="21" t="s">
        <v>32</v>
      </c>
      <c r="B30" s="22" t="s">
        <v>134</v>
      </c>
      <c r="C30" s="23" t="s">
        <v>96</v>
      </c>
      <c r="D30" s="24"/>
      <c r="E30" s="25">
        <f t="shared" si="3"/>
        <v>33308</v>
      </c>
      <c r="F30" s="25">
        <f t="shared" si="1"/>
        <v>33308</v>
      </c>
      <c r="G30" s="25">
        <f>(SUMIF(INPUTS!C:C,DATA!A30,INPUTS!H:H))</f>
        <v>3776</v>
      </c>
      <c r="H30" s="25">
        <f>F30-(SUMIF(INPUTS!C:C,DATA!A30,INPUTS!H:H))</f>
        <v>29532</v>
      </c>
      <c r="I30" s="33">
        <f>IFERROR(100-(H30/F30*100),"")</f>
        <v>11.336615828029309</v>
      </c>
      <c r="K30" s="36"/>
      <c r="N30" s="13" t="s">
        <v>210</v>
      </c>
      <c r="O30" s="9" t="s">
        <v>154</v>
      </c>
      <c r="P30" s="9" t="s">
        <v>24</v>
      </c>
      <c r="Q30" s="37">
        <v>31486</v>
      </c>
      <c r="R30" s="12">
        <v>0</v>
      </c>
    </row>
    <row r="31" spans="1:18">
      <c r="A31" s="26" t="s">
        <v>33</v>
      </c>
      <c r="B31" s="22" t="s">
        <v>192</v>
      </c>
      <c r="C31" s="27" t="s">
        <v>90</v>
      </c>
      <c r="D31" s="24"/>
      <c r="E31" s="25">
        <f t="shared" si="3"/>
        <v>0</v>
      </c>
      <c r="F31" s="25">
        <f t="shared" si="1"/>
        <v>0</v>
      </c>
      <c r="G31" s="25">
        <f>(SUMIF(INPUTS!C:C,DATA!A31,INPUTS!H:H))</f>
        <v>0</v>
      </c>
      <c r="H31" s="25">
        <f>F31-(SUMIF(INPUTS!C:C,DATA!A31,INPUTS!H:H))</f>
        <v>0</v>
      </c>
      <c r="I31" s="33"/>
      <c r="K31" s="36"/>
      <c r="N31" s="13" t="s">
        <v>210</v>
      </c>
      <c r="O31" s="9" t="s">
        <v>155</v>
      </c>
      <c r="P31" s="9" t="s">
        <v>60</v>
      </c>
      <c r="Q31" s="12">
        <v>55466</v>
      </c>
      <c r="R31" s="12">
        <v>0</v>
      </c>
    </row>
    <row r="32" spans="1:18">
      <c r="A32" s="21" t="s">
        <v>75</v>
      </c>
      <c r="B32" s="22" t="s">
        <v>195</v>
      </c>
      <c r="C32" s="23" t="s">
        <v>95</v>
      </c>
      <c r="D32" s="24"/>
      <c r="E32" s="25">
        <f t="shared" si="3"/>
        <v>0</v>
      </c>
      <c r="F32" s="25">
        <f t="shared" si="1"/>
        <v>0</v>
      </c>
      <c r="G32" s="25">
        <f>(SUMIF(INPUTS!C:C,DATA!A32,INPUTS!H:H))</f>
        <v>0</v>
      </c>
      <c r="H32" s="25">
        <f>F32-(SUMIF(INPUTS!C:C,DATA!A32,INPUTS!H:H))</f>
        <v>0</v>
      </c>
      <c r="I32" s="33"/>
      <c r="K32" s="36"/>
      <c r="N32" s="13" t="s">
        <v>210</v>
      </c>
      <c r="O32" s="9" t="s">
        <v>156</v>
      </c>
      <c r="P32" s="9" t="s">
        <v>73</v>
      </c>
      <c r="Q32" s="12">
        <v>38116</v>
      </c>
      <c r="R32" s="12">
        <v>0</v>
      </c>
    </row>
    <row r="33" spans="1:18">
      <c r="A33" s="26" t="s">
        <v>34</v>
      </c>
      <c r="B33" s="22" t="s">
        <v>133</v>
      </c>
      <c r="C33" s="27" t="s">
        <v>85</v>
      </c>
      <c r="D33" s="24"/>
      <c r="E33" s="25">
        <f t="shared" si="3"/>
        <v>59690</v>
      </c>
      <c r="F33" s="25">
        <f t="shared" si="1"/>
        <v>59690</v>
      </c>
      <c r="G33" s="25">
        <f>(SUMIF(INPUTS!C:C,DATA!A33,INPUTS!H:H))</f>
        <v>3916.89</v>
      </c>
      <c r="H33" s="25">
        <f>F33-(SUMIF(INPUTS!C:C,DATA!A33,INPUTS!H:H))</f>
        <v>55773.11</v>
      </c>
      <c r="I33" s="33">
        <f>IFERROR(100-(H33/F33*100),"")</f>
        <v>6.5620539453844771</v>
      </c>
      <c r="K33" s="36"/>
      <c r="N33" s="13" t="s">
        <v>210</v>
      </c>
      <c r="O33" s="9" t="s">
        <v>157</v>
      </c>
      <c r="P33" s="9" t="s">
        <v>72</v>
      </c>
      <c r="Q33" s="12">
        <v>48372</v>
      </c>
      <c r="R33" s="12">
        <v>0</v>
      </c>
    </row>
    <row r="34" spans="1:18">
      <c r="A34" s="21" t="s">
        <v>76</v>
      </c>
      <c r="B34" s="22" t="s">
        <v>193</v>
      </c>
      <c r="C34" s="23" t="s">
        <v>85</v>
      </c>
      <c r="D34" s="24"/>
      <c r="E34" s="25">
        <f t="shared" si="3"/>
        <v>0</v>
      </c>
      <c r="F34" s="25">
        <f t="shared" si="1"/>
        <v>0</v>
      </c>
      <c r="G34" s="25">
        <f>(SUMIF(INPUTS!C:C,DATA!A34,INPUTS!H:H))</f>
        <v>0</v>
      </c>
      <c r="H34" s="25">
        <f>F34-(SUMIF(INPUTS!C:C,DATA!A34,INPUTS!H:H))</f>
        <v>0</v>
      </c>
      <c r="I34" s="33"/>
      <c r="K34" s="36"/>
      <c r="N34" s="13" t="s">
        <v>210</v>
      </c>
      <c r="O34" s="9" t="s">
        <v>158</v>
      </c>
      <c r="P34" s="9" t="s">
        <v>71</v>
      </c>
      <c r="Q34" s="12">
        <v>9934</v>
      </c>
      <c r="R34" s="12">
        <v>0</v>
      </c>
    </row>
    <row r="35" spans="1:18">
      <c r="A35" s="26" t="s">
        <v>35</v>
      </c>
      <c r="B35" s="22" t="s">
        <v>132</v>
      </c>
      <c r="C35" s="27" t="s">
        <v>97</v>
      </c>
      <c r="D35" s="24"/>
      <c r="E35" s="25">
        <f t="shared" si="3"/>
        <v>16762</v>
      </c>
      <c r="F35" s="25">
        <f t="shared" si="1"/>
        <v>16762</v>
      </c>
      <c r="G35" s="25">
        <f>(SUMIF(INPUTS!C:C,DATA!A35,INPUTS!H:H))</f>
        <v>15218.349999999999</v>
      </c>
      <c r="H35" s="25">
        <f>F35-(SUMIF(INPUTS!C:C,DATA!A35,INPUTS!H:H))</f>
        <v>1543.6500000000015</v>
      </c>
      <c r="I35" s="33">
        <f>IFERROR(100-(H35/F35*100),"")</f>
        <v>90.790776756950237</v>
      </c>
      <c r="K35" s="36"/>
      <c r="N35" s="13" t="s">
        <v>210</v>
      </c>
      <c r="O35" s="9" t="s">
        <v>159</v>
      </c>
      <c r="P35" s="9" t="s">
        <v>122</v>
      </c>
      <c r="Q35" s="12">
        <v>12582</v>
      </c>
      <c r="R35" s="12">
        <v>0</v>
      </c>
    </row>
    <row r="36" spans="1:18">
      <c r="A36" s="21" t="s">
        <v>36</v>
      </c>
      <c r="B36" s="22" t="s">
        <v>131</v>
      </c>
      <c r="C36" s="23" t="s">
        <v>97</v>
      </c>
      <c r="D36" s="24"/>
      <c r="E36" s="25">
        <f t="shared" si="3"/>
        <v>55314</v>
      </c>
      <c r="F36" s="25">
        <f t="shared" si="1"/>
        <v>55314</v>
      </c>
      <c r="G36" s="25">
        <f>(SUMIF(INPUTS!C:C,DATA!A36,INPUTS!H:H))</f>
        <v>95073.530000000013</v>
      </c>
      <c r="H36" s="25">
        <f>F36-(SUMIF(INPUTS!C:C,DATA!A36,INPUTS!H:H))</f>
        <v>-39759.530000000013</v>
      </c>
      <c r="I36" s="33">
        <f>IFERROR(100-(H36/F36*100),"")</f>
        <v>171.87968687854794</v>
      </c>
      <c r="K36" s="36"/>
      <c r="N36" s="13" t="s">
        <v>210</v>
      </c>
      <c r="O36" s="9" t="s">
        <v>160</v>
      </c>
      <c r="P36" s="9" t="s">
        <v>70</v>
      </c>
      <c r="Q36" s="12">
        <v>58756</v>
      </c>
      <c r="R36" s="12">
        <v>0</v>
      </c>
    </row>
    <row r="37" spans="1:18">
      <c r="A37" s="26" t="s">
        <v>37</v>
      </c>
      <c r="B37" s="22" t="s">
        <v>194</v>
      </c>
      <c r="C37" s="27" t="s">
        <v>97</v>
      </c>
      <c r="D37" s="24"/>
      <c r="E37" s="25">
        <f t="shared" si="3"/>
        <v>0</v>
      </c>
      <c r="F37" s="25">
        <f t="shared" si="1"/>
        <v>0</v>
      </c>
      <c r="G37" s="25">
        <f>(SUMIF(INPUTS!C:C,DATA!A37,INPUTS!H:H))</f>
        <v>0</v>
      </c>
      <c r="H37" s="25">
        <f>F37-(SUMIF(INPUTS!C:C,DATA!A37,INPUTS!H:H))</f>
        <v>0</v>
      </c>
      <c r="I37" s="33"/>
      <c r="K37" s="36"/>
      <c r="N37" s="13" t="s">
        <v>210</v>
      </c>
      <c r="O37" s="9" t="s">
        <v>161</v>
      </c>
      <c r="P37" s="9" t="s">
        <v>69</v>
      </c>
      <c r="Q37" s="12">
        <v>31042</v>
      </c>
      <c r="R37" s="12">
        <v>0</v>
      </c>
    </row>
    <row r="38" spans="1:18">
      <c r="A38" s="21" t="s">
        <v>38</v>
      </c>
      <c r="B38" s="22" t="s">
        <v>130</v>
      </c>
      <c r="C38" s="23" t="s">
        <v>97</v>
      </c>
      <c r="D38" s="24"/>
      <c r="E38" s="25">
        <f t="shared" si="3"/>
        <v>88880</v>
      </c>
      <c r="F38" s="25">
        <f t="shared" si="1"/>
        <v>88880</v>
      </c>
      <c r="G38" s="25">
        <f>(SUMIF(INPUTS!C:C,DATA!A38,INPUTS!H:H))</f>
        <v>12956.279999999999</v>
      </c>
      <c r="H38" s="25">
        <f>F38-(SUMIF(INPUTS!C:C,DATA!A38,INPUTS!H:H))</f>
        <v>75923.72</v>
      </c>
      <c r="I38" s="33">
        <f>IFERROR(100-(H38/F38*100),"")</f>
        <v>14.577272727272728</v>
      </c>
      <c r="K38" s="36"/>
      <c r="N38" s="13" t="s">
        <v>210</v>
      </c>
      <c r="O38" s="9" t="s">
        <v>162</v>
      </c>
      <c r="P38" s="9" t="s">
        <v>68</v>
      </c>
      <c r="Q38" s="12">
        <v>37664</v>
      </c>
      <c r="R38" s="12">
        <v>0</v>
      </c>
    </row>
    <row r="39" spans="1:18">
      <c r="A39" s="31" t="s">
        <v>220</v>
      </c>
      <c r="B39" s="22"/>
      <c r="C39" s="32" t="s">
        <v>97</v>
      </c>
      <c r="D39" s="24"/>
      <c r="E39" s="25">
        <v>0</v>
      </c>
      <c r="F39" s="25">
        <f t="shared" si="1"/>
        <v>0</v>
      </c>
      <c r="G39" s="25">
        <f>(SUMIF(INPUTS!C:C,DATA!A39,INPUTS!H:H))</f>
        <v>0</v>
      </c>
      <c r="H39" s="25">
        <f>F39-(SUMIF(INPUTS!C:C,DATA!A39,INPUTS!H:H))</f>
        <v>0</v>
      </c>
      <c r="I39" s="33"/>
      <c r="K39" s="36"/>
      <c r="N39" s="13"/>
      <c r="O39" s="9"/>
      <c r="P39" s="9"/>
      <c r="Q39" s="12"/>
      <c r="R39" s="12">
        <v>0</v>
      </c>
    </row>
    <row r="40" spans="1:18">
      <c r="A40" s="21" t="s">
        <v>39</v>
      </c>
      <c r="B40" s="22" t="s">
        <v>129</v>
      </c>
      <c r="C40" s="23" t="s">
        <v>97</v>
      </c>
      <c r="D40" s="24"/>
      <c r="E40" s="25">
        <f>IFERROR(VLOOKUP(B40,O:R,3,0),0)</f>
        <v>15646</v>
      </c>
      <c r="F40" s="25">
        <f t="shared" si="1"/>
        <v>15646</v>
      </c>
      <c r="G40" s="25">
        <f>(SUMIF(INPUTS!C:C,DATA!A40,INPUTS!H:H))</f>
        <v>9234.9599999999991</v>
      </c>
      <c r="H40" s="25">
        <f>F40-(SUMIF(INPUTS!C:C,DATA!A40,INPUTS!H:H))</f>
        <v>6411.0400000000009</v>
      </c>
      <c r="I40" s="33">
        <f t="shared" ref="I40:I47" si="5">IFERROR(100-(H40/F40*100),"")</f>
        <v>59.024415185990023</v>
      </c>
      <c r="K40" s="36"/>
      <c r="N40" s="13" t="s">
        <v>210</v>
      </c>
      <c r="O40" s="9" t="s">
        <v>163</v>
      </c>
      <c r="P40" s="9" t="s">
        <v>82</v>
      </c>
      <c r="Q40" s="12">
        <v>18874</v>
      </c>
      <c r="R40" s="12">
        <v>0</v>
      </c>
    </row>
    <row r="41" spans="1:18">
      <c r="A41" s="31" t="s">
        <v>40</v>
      </c>
      <c r="B41" s="22" t="s">
        <v>128</v>
      </c>
      <c r="C41" s="32" t="s">
        <v>97</v>
      </c>
      <c r="D41" s="24"/>
      <c r="E41" s="25">
        <f>IFERROR(VLOOKUP(B41,O:R,3,0),0)</f>
        <v>58116</v>
      </c>
      <c r="F41" s="25">
        <f t="shared" si="1"/>
        <v>58116</v>
      </c>
      <c r="G41" s="25">
        <f>(SUMIF(INPUTS!C:C,DATA!A41,INPUTS!H:H))</f>
        <v>36234.129999999997</v>
      </c>
      <c r="H41" s="25">
        <f>F41-(SUMIF(INPUTS!C:C,DATA!A41,INPUTS!H:H))</f>
        <v>21881.870000000003</v>
      </c>
      <c r="I41" s="33">
        <f t="shared" si="5"/>
        <v>62.347942046940595</v>
      </c>
      <c r="K41" s="36"/>
      <c r="N41" s="13" t="s">
        <v>210</v>
      </c>
      <c r="O41" s="9" t="s">
        <v>164</v>
      </c>
      <c r="P41" s="9" t="s">
        <v>66</v>
      </c>
      <c r="Q41" s="12">
        <v>39466</v>
      </c>
      <c r="R41" s="12">
        <v>0</v>
      </c>
    </row>
    <row r="42" spans="1:18" ht="33.75">
      <c r="A42" s="21" t="s">
        <v>41</v>
      </c>
      <c r="B42" s="22" t="s">
        <v>127</v>
      </c>
      <c r="C42" s="23" t="s">
        <v>98</v>
      </c>
      <c r="D42" s="24"/>
      <c r="E42" s="25">
        <f>IFERROR(VLOOKUP(B42,O:R,3,0),0)</f>
        <v>53028</v>
      </c>
      <c r="F42" s="25">
        <f t="shared" si="1"/>
        <v>53028</v>
      </c>
      <c r="G42" s="25">
        <f>(SUMIF(INPUTS!C:C,DATA!A42,INPUTS!H:H))</f>
        <v>43889.789999999994</v>
      </c>
      <c r="H42" s="25">
        <f>F42-(SUMIF(INPUTS!C:C,DATA!A42,INPUTS!H:H))</f>
        <v>9138.2100000000064</v>
      </c>
      <c r="I42" s="33">
        <f t="shared" si="5"/>
        <v>82.767198461190304</v>
      </c>
      <c r="K42" s="36"/>
      <c r="N42" s="13" t="s">
        <v>210</v>
      </c>
      <c r="O42" s="9" t="s">
        <v>165</v>
      </c>
      <c r="P42" s="9" t="s">
        <v>65</v>
      </c>
      <c r="Q42" s="12">
        <v>35032</v>
      </c>
      <c r="R42" s="12">
        <v>0</v>
      </c>
    </row>
    <row r="43" spans="1:18">
      <c r="A43" s="26" t="s">
        <v>221</v>
      </c>
      <c r="B43" s="22" t="s">
        <v>230</v>
      </c>
      <c r="C43" s="27" t="s">
        <v>87</v>
      </c>
      <c r="D43" s="24"/>
      <c r="E43" s="25">
        <v>26572</v>
      </c>
      <c r="F43" s="25">
        <f t="shared" si="1"/>
        <v>26572</v>
      </c>
      <c r="G43" s="25">
        <f>(SUMIF(INPUTS!C:C,DATA!A43,INPUTS!H:H))</f>
        <v>8312.08</v>
      </c>
      <c r="H43" s="25">
        <f>F43-(SUMIF(INPUTS!C:C,DATA!A43,INPUTS!H:H))</f>
        <v>18259.919999999998</v>
      </c>
      <c r="I43" s="33">
        <f t="shared" si="5"/>
        <v>31.281348788198102</v>
      </c>
      <c r="K43" s="36"/>
      <c r="N43" s="13"/>
      <c r="O43" s="9"/>
      <c r="P43" s="9"/>
      <c r="Q43" s="12"/>
      <c r="R43" s="12"/>
    </row>
    <row r="44" spans="1:18">
      <c r="A44" s="21" t="s">
        <v>42</v>
      </c>
      <c r="B44" s="22" t="s">
        <v>168</v>
      </c>
      <c r="C44" s="23" t="s">
        <v>97</v>
      </c>
      <c r="D44" s="24"/>
      <c r="E44" s="25">
        <f>IFERROR(VLOOKUP(B44,O:R,3,0),0)</f>
        <v>55046</v>
      </c>
      <c r="F44" s="25">
        <f t="shared" si="1"/>
        <v>55046</v>
      </c>
      <c r="G44" s="25">
        <f>(SUMIF(INPUTS!C:C,DATA!A44,INPUTS!H:H))</f>
        <v>5350</v>
      </c>
      <c r="H44" s="25">
        <f>F44-(SUMIF(INPUTS!C:C,DATA!A44,INPUTS!H:H))</f>
        <v>49696</v>
      </c>
      <c r="I44" s="33">
        <f t="shared" si="5"/>
        <v>9.7191439886640296</v>
      </c>
      <c r="K44" s="36"/>
      <c r="N44" s="13" t="s">
        <v>210</v>
      </c>
      <c r="O44" s="9" t="s">
        <v>166</v>
      </c>
      <c r="P44" s="9" t="s">
        <v>64</v>
      </c>
      <c r="Q44" s="12">
        <v>8278</v>
      </c>
      <c r="R44" s="12">
        <v>0</v>
      </c>
    </row>
    <row r="45" spans="1:18">
      <c r="A45" s="26" t="s">
        <v>43</v>
      </c>
      <c r="B45" s="22" t="s">
        <v>138</v>
      </c>
      <c r="C45" s="27" t="s">
        <v>84</v>
      </c>
      <c r="D45" s="24"/>
      <c r="E45" s="25">
        <f>IFERROR(VLOOKUP(B45,O:R,3,0),0)</f>
        <v>126802</v>
      </c>
      <c r="F45" s="25">
        <f t="shared" si="1"/>
        <v>126802</v>
      </c>
      <c r="G45" s="25">
        <f>(SUMIF(INPUTS!C:C,DATA!A45,INPUTS!H:H))</f>
        <v>26000</v>
      </c>
      <c r="H45" s="25">
        <f>F45-(SUMIF(INPUTS!C:C,DATA!A45,INPUTS!H:H))</f>
        <v>100802</v>
      </c>
      <c r="I45" s="33">
        <f t="shared" si="5"/>
        <v>20.504408447816274</v>
      </c>
      <c r="K45" s="36"/>
      <c r="N45" s="13" t="s">
        <v>210</v>
      </c>
      <c r="O45" s="9" t="s">
        <v>167</v>
      </c>
      <c r="P45" s="9" t="s">
        <v>63</v>
      </c>
      <c r="Q45" s="12">
        <v>26902</v>
      </c>
      <c r="R45" s="12">
        <v>0</v>
      </c>
    </row>
    <row r="46" spans="1:18">
      <c r="A46" s="21" t="s">
        <v>44</v>
      </c>
      <c r="B46" s="22" t="s">
        <v>140</v>
      </c>
      <c r="C46" s="23" t="s">
        <v>97</v>
      </c>
      <c r="D46" s="24"/>
      <c r="E46" s="25">
        <f>IFERROR(VLOOKUP(B46,O:R,3,0),0)</f>
        <v>65920</v>
      </c>
      <c r="F46" s="25">
        <f t="shared" si="1"/>
        <v>65920</v>
      </c>
      <c r="G46" s="25">
        <f>(SUMIF(INPUTS!C:C,DATA!A46,INPUTS!H:H))</f>
        <v>53469.490000000005</v>
      </c>
      <c r="H46" s="25">
        <f>F46-(SUMIF(INPUTS!C:C,DATA!A46,INPUTS!H:H))</f>
        <v>12450.509999999995</v>
      </c>
      <c r="I46" s="33">
        <f t="shared" si="5"/>
        <v>81.11269720873787</v>
      </c>
      <c r="K46" s="36"/>
      <c r="N46" s="13" t="s">
        <v>210</v>
      </c>
      <c r="O46" s="9" t="s">
        <v>168</v>
      </c>
      <c r="P46" s="9" t="s">
        <v>42</v>
      </c>
      <c r="Q46" s="12">
        <v>55046</v>
      </c>
      <c r="R46" s="12">
        <v>0</v>
      </c>
    </row>
    <row r="47" spans="1:18">
      <c r="A47" s="26" t="s">
        <v>45</v>
      </c>
      <c r="B47" s="22" t="s">
        <v>183</v>
      </c>
      <c r="C47" s="27" t="s">
        <v>97</v>
      </c>
      <c r="D47" s="24"/>
      <c r="E47" s="25">
        <f>IFERROR(VLOOKUP(B47,O:R,3,0),0)</f>
        <v>23212</v>
      </c>
      <c r="F47" s="25">
        <f t="shared" si="1"/>
        <v>23212</v>
      </c>
      <c r="G47" s="25">
        <f>(SUMIF(INPUTS!C:C,DATA!A47,INPUTS!H:H))</f>
        <v>7506.32</v>
      </c>
      <c r="H47" s="25">
        <f>F47-(SUMIF(INPUTS!C:C,DATA!A47,INPUTS!H:H))</f>
        <v>15705.68</v>
      </c>
      <c r="I47" s="33">
        <f t="shared" si="5"/>
        <v>32.338100982250566</v>
      </c>
      <c r="K47" s="36"/>
      <c r="N47" s="13" t="s">
        <v>210</v>
      </c>
      <c r="O47" s="9" t="s">
        <v>169</v>
      </c>
      <c r="P47" s="9" t="s">
        <v>61</v>
      </c>
      <c r="Q47" s="12">
        <v>39320</v>
      </c>
      <c r="R47" s="12">
        <v>0</v>
      </c>
    </row>
    <row r="48" spans="1:18">
      <c r="A48" s="21" t="s">
        <v>77</v>
      </c>
      <c r="B48" s="22" t="s">
        <v>196</v>
      </c>
      <c r="C48" s="23" t="s">
        <v>85</v>
      </c>
      <c r="D48" s="24"/>
      <c r="E48" s="25">
        <f>IFERROR(VLOOKUP(B48,O:R,3,0),0)</f>
        <v>0</v>
      </c>
      <c r="F48" s="25">
        <f t="shared" si="1"/>
        <v>0</v>
      </c>
      <c r="G48" s="25">
        <f>(SUMIF(INPUTS!C:C,DATA!A48,INPUTS!H:H))</f>
        <v>0</v>
      </c>
      <c r="H48" s="25">
        <f>F48-(SUMIF(INPUTS!C:C,DATA!A48,INPUTS!H:H))</f>
        <v>0</v>
      </c>
      <c r="I48" s="33"/>
      <c r="K48" s="36"/>
      <c r="N48" s="13" t="s">
        <v>210</v>
      </c>
      <c r="O48" s="9" t="s">
        <v>170</v>
      </c>
      <c r="P48" s="9" t="s">
        <v>26</v>
      </c>
      <c r="Q48" s="12">
        <v>32704</v>
      </c>
      <c r="R48" s="12">
        <v>0</v>
      </c>
    </row>
    <row r="49" spans="1:18">
      <c r="A49" s="31" t="s">
        <v>224</v>
      </c>
      <c r="B49" s="22"/>
      <c r="C49" s="32" t="s">
        <v>90</v>
      </c>
      <c r="D49" s="24"/>
      <c r="E49" s="25">
        <v>0</v>
      </c>
      <c r="F49" s="25">
        <f t="shared" si="1"/>
        <v>0</v>
      </c>
      <c r="G49" s="25">
        <f>(SUMIF(INPUTS!C:C,DATA!A49,INPUTS!H:H))</f>
        <v>0</v>
      </c>
      <c r="H49" s="25">
        <f>F49-(SUMIF(INPUTS!C:C,DATA!A49,INPUTS!H:H))</f>
        <v>0</v>
      </c>
      <c r="I49" s="33"/>
      <c r="K49" s="36"/>
      <c r="N49" s="13"/>
      <c r="O49" s="9"/>
      <c r="P49" s="9"/>
      <c r="Q49" s="12"/>
      <c r="R49" s="12">
        <v>0</v>
      </c>
    </row>
    <row r="50" spans="1:18">
      <c r="A50" s="21" t="s">
        <v>78</v>
      </c>
      <c r="B50" s="22"/>
      <c r="C50" s="23" t="s">
        <v>86</v>
      </c>
      <c r="D50" s="24"/>
      <c r="E50" s="25">
        <f t="shared" ref="E50:E59" si="6">IFERROR(VLOOKUP(B50,O:R,3,0),0)</f>
        <v>0</v>
      </c>
      <c r="F50" s="25">
        <f t="shared" si="1"/>
        <v>0</v>
      </c>
      <c r="G50" s="25">
        <f>(SUMIF(INPUTS!C:C,DATA!A50,INPUTS!H:H))</f>
        <v>0</v>
      </c>
      <c r="H50" s="25">
        <f>F50-(SUMIF(INPUTS!C:C,DATA!A50,INPUTS!H:H))</f>
        <v>0</v>
      </c>
      <c r="I50" s="33"/>
      <c r="K50" s="36"/>
      <c r="N50" s="13" t="s">
        <v>210</v>
      </c>
      <c r="O50" s="9" t="s">
        <v>171</v>
      </c>
      <c r="P50" s="9" t="s">
        <v>59</v>
      </c>
      <c r="Q50" s="12">
        <v>39848</v>
      </c>
      <c r="R50" s="12">
        <v>0</v>
      </c>
    </row>
    <row r="51" spans="1:18">
      <c r="A51" s="31" t="s">
        <v>46</v>
      </c>
      <c r="B51" s="22" t="s">
        <v>182</v>
      </c>
      <c r="C51" s="32" t="s">
        <v>90</v>
      </c>
      <c r="D51" s="24"/>
      <c r="E51" s="25">
        <f t="shared" si="6"/>
        <v>41454</v>
      </c>
      <c r="F51" s="25">
        <f t="shared" si="1"/>
        <v>41454</v>
      </c>
      <c r="G51" s="25">
        <f>(SUMIF(INPUTS!C:C,DATA!A51,INPUTS!H:H))</f>
        <v>23717.739999999998</v>
      </c>
      <c r="H51" s="25">
        <f>F51-(SUMIF(INPUTS!C:C,DATA!A51,INPUTS!H:H))</f>
        <v>17736.260000000002</v>
      </c>
      <c r="I51" s="33">
        <f>IFERROR(100-(H51/F51*100),"")</f>
        <v>57.214599314903261</v>
      </c>
      <c r="K51" s="36"/>
      <c r="N51" s="13" t="s">
        <v>210</v>
      </c>
      <c r="O51" s="9" t="s">
        <v>172</v>
      </c>
      <c r="P51" s="9" t="s">
        <v>123</v>
      </c>
      <c r="Q51" s="12">
        <v>84224</v>
      </c>
      <c r="R51" s="12">
        <v>0</v>
      </c>
    </row>
    <row r="52" spans="1:18">
      <c r="A52" s="21" t="s">
        <v>47</v>
      </c>
      <c r="B52" s="22" t="s">
        <v>181</v>
      </c>
      <c r="C52" s="23" t="s">
        <v>86</v>
      </c>
      <c r="D52" s="24"/>
      <c r="E52" s="25">
        <f t="shared" si="6"/>
        <v>67164</v>
      </c>
      <c r="F52" s="25">
        <f t="shared" si="1"/>
        <v>67164</v>
      </c>
      <c r="G52" s="25">
        <f>(SUMIF(INPUTS!C:C,DATA!A52,INPUTS!H:H))</f>
        <v>28312.400000000001</v>
      </c>
      <c r="H52" s="25">
        <f>F52-(SUMIF(INPUTS!C:C,DATA!A52,INPUTS!H:H))</f>
        <v>38851.599999999999</v>
      </c>
      <c r="I52" s="33">
        <f>IFERROR(100-(H52/F52*100),"")</f>
        <v>42.154130188791619</v>
      </c>
      <c r="K52" s="36"/>
      <c r="N52" s="13" t="s">
        <v>210</v>
      </c>
      <c r="O52" s="9" t="s">
        <v>173</v>
      </c>
      <c r="P52" s="9" t="s">
        <v>57</v>
      </c>
      <c r="Q52" s="12">
        <v>31818</v>
      </c>
      <c r="R52" s="12">
        <v>0</v>
      </c>
    </row>
    <row r="53" spans="1:18">
      <c r="A53" s="31" t="s">
        <v>48</v>
      </c>
      <c r="B53" s="22" t="s">
        <v>197</v>
      </c>
      <c r="C53" s="32" t="s">
        <v>86</v>
      </c>
      <c r="D53" s="24"/>
      <c r="E53" s="25">
        <f t="shared" si="6"/>
        <v>0</v>
      </c>
      <c r="F53" s="25">
        <f t="shared" si="1"/>
        <v>0</v>
      </c>
      <c r="G53" s="25">
        <f>(SUMIF(INPUTS!C:C,DATA!A53,INPUTS!H:H))</f>
        <v>0</v>
      </c>
      <c r="H53" s="25">
        <f>F53-(SUMIF(INPUTS!C:C,DATA!A53,INPUTS!H:H))</f>
        <v>0</v>
      </c>
      <c r="I53" s="33"/>
      <c r="K53" s="36"/>
      <c r="N53" s="13" t="s">
        <v>210</v>
      </c>
      <c r="O53" s="9" t="s">
        <v>174</v>
      </c>
      <c r="P53" s="9" t="s">
        <v>58</v>
      </c>
      <c r="Q53" s="12">
        <v>35000</v>
      </c>
      <c r="R53" s="12">
        <v>0</v>
      </c>
    </row>
    <row r="54" spans="1:18">
      <c r="A54" s="21" t="s">
        <v>49</v>
      </c>
      <c r="B54" s="22" t="s">
        <v>198</v>
      </c>
      <c r="C54" s="23" t="s">
        <v>96</v>
      </c>
      <c r="D54" s="24"/>
      <c r="E54" s="25">
        <f t="shared" si="6"/>
        <v>0</v>
      </c>
      <c r="F54" s="25">
        <f t="shared" si="1"/>
        <v>0</v>
      </c>
      <c r="G54" s="25">
        <f>(SUMIF(INPUTS!C:C,DATA!A54,INPUTS!H:H))</f>
        <v>0</v>
      </c>
      <c r="H54" s="25">
        <f>F54-(SUMIF(INPUTS!C:C,DATA!A54,INPUTS!H:H))</f>
        <v>0</v>
      </c>
      <c r="I54" s="33"/>
      <c r="K54" s="36"/>
      <c r="N54" s="13" t="s">
        <v>210</v>
      </c>
      <c r="O54" s="9" t="s">
        <v>175</v>
      </c>
      <c r="P54" s="9" t="s">
        <v>55</v>
      </c>
      <c r="Q54" s="12">
        <v>140874</v>
      </c>
      <c r="R54" s="12">
        <v>0</v>
      </c>
    </row>
    <row r="55" spans="1:18">
      <c r="A55" s="31" t="s">
        <v>50</v>
      </c>
      <c r="B55" s="22" t="s">
        <v>180</v>
      </c>
      <c r="C55" s="32" t="s">
        <v>90</v>
      </c>
      <c r="D55" s="24"/>
      <c r="E55" s="25">
        <f t="shared" si="6"/>
        <v>22506</v>
      </c>
      <c r="F55" s="25">
        <f t="shared" si="1"/>
        <v>22506</v>
      </c>
      <c r="G55" s="25">
        <f>(SUMIF(INPUTS!C:C,DATA!A55,INPUTS!H:H))</f>
        <v>7889.97</v>
      </c>
      <c r="H55" s="25">
        <f>F55-(SUMIF(INPUTS!C:C,DATA!A55,INPUTS!H:H))</f>
        <v>14616.029999999999</v>
      </c>
      <c r="I55" s="33">
        <f>IFERROR(100-(H55/F55*100),"")</f>
        <v>35.057184750733143</v>
      </c>
      <c r="K55" s="36"/>
      <c r="N55" s="13" t="s">
        <v>210</v>
      </c>
      <c r="O55" s="9" t="s">
        <v>176</v>
      </c>
      <c r="P55" s="9" t="s">
        <v>54</v>
      </c>
      <c r="Q55" s="12">
        <v>88504</v>
      </c>
      <c r="R55" s="12">
        <v>0</v>
      </c>
    </row>
    <row r="56" spans="1:18">
      <c r="A56" s="21" t="s">
        <v>51</v>
      </c>
      <c r="B56" s="22" t="s">
        <v>179</v>
      </c>
      <c r="C56" s="23" t="s">
        <v>90</v>
      </c>
      <c r="D56" s="24"/>
      <c r="E56" s="25">
        <f t="shared" si="6"/>
        <v>48010</v>
      </c>
      <c r="F56" s="25">
        <f t="shared" si="1"/>
        <v>48010</v>
      </c>
      <c r="G56" s="25">
        <f>(SUMIF(INPUTS!C:C,DATA!A56,INPUTS!H:H))</f>
        <v>52473.98</v>
      </c>
      <c r="H56" s="25">
        <f>F56-(SUMIF(INPUTS!C:C,DATA!A56,INPUTS!H:H))</f>
        <v>-4463.9800000000032</v>
      </c>
      <c r="I56" s="33">
        <f>IFERROR(100-(H56/F56*100),"")</f>
        <v>109.29802124557385</v>
      </c>
      <c r="K56" s="36"/>
      <c r="N56" s="13" t="s">
        <v>210</v>
      </c>
      <c r="O56" s="9" t="s">
        <v>177</v>
      </c>
      <c r="P56" s="9" t="s">
        <v>124</v>
      </c>
      <c r="Q56" s="12">
        <v>42630</v>
      </c>
      <c r="R56" s="12">
        <v>0</v>
      </c>
    </row>
    <row r="57" spans="1:18">
      <c r="A57" s="31" t="s">
        <v>52</v>
      </c>
      <c r="B57" s="22" t="s">
        <v>199</v>
      </c>
      <c r="C57" s="32" t="s">
        <v>91</v>
      </c>
      <c r="D57" s="24"/>
      <c r="E57" s="25">
        <f t="shared" si="6"/>
        <v>0</v>
      </c>
      <c r="F57" s="25">
        <f t="shared" si="1"/>
        <v>0</v>
      </c>
      <c r="G57" s="25">
        <f>(SUMIF(INPUTS!C:C,DATA!A57,INPUTS!H:H))</f>
        <v>0</v>
      </c>
      <c r="H57" s="25">
        <f>F57-(SUMIF(INPUTS!C:C,DATA!A57,INPUTS!H:H))</f>
        <v>0</v>
      </c>
      <c r="I57" s="33"/>
      <c r="K57" s="36"/>
      <c r="N57" s="13" t="s">
        <v>210</v>
      </c>
      <c r="O57" s="9" t="s">
        <v>178</v>
      </c>
      <c r="P57" s="9" t="s">
        <v>53</v>
      </c>
      <c r="Q57" s="12">
        <v>39802</v>
      </c>
      <c r="R57" s="12">
        <v>0</v>
      </c>
    </row>
    <row r="58" spans="1:18">
      <c r="A58" s="21" t="s">
        <v>53</v>
      </c>
      <c r="B58" s="22" t="s">
        <v>178</v>
      </c>
      <c r="C58" s="23" t="s">
        <v>91</v>
      </c>
      <c r="D58" s="24"/>
      <c r="E58" s="25">
        <f t="shared" si="6"/>
        <v>39802</v>
      </c>
      <c r="F58" s="25">
        <f t="shared" si="1"/>
        <v>39802</v>
      </c>
      <c r="G58" s="25">
        <f>(SUMIF(INPUTS!C:C,DATA!A58,INPUTS!H:H))</f>
        <v>38142.03</v>
      </c>
      <c r="H58" s="25">
        <f>F58-(SUMIF(INPUTS!C:C,DATA!A58,INPUTS!H:H))</f>
        <v>1659.9700000000012</v>
      </c>
      <c r="I58" s="33">
        <f>IFERROR(100-(H58/F58*100),"")</f>
        <v>95.82943068187528</v>
      </c>
      <c r="K58" s="36"/>
      <c r="N58" s="13" t="s">
        <v>210</v>
      </c>
      <c r="O58" s="9" t="s">
        <v>179</v>
      </c>
      <c r="P58" s="9" t="s">
        <v>51</v>
      </c>
      <c r="Q58" s="12">
        <v>48010</v>
      </c>
      <c r="R58" s="12">
        <v>0</v>
      </c>
    </row>
    <row r="59" spans="1:18" ht="22.5">
      <c r="A59" s="26" t="s">
        <v>124</v>
      </c>
      <c r="B59" s="22" t="s">
        <v>177</v>
      </c>
      <c r="C59" s="27" t="s">
        <v>83</v>
      </c>
      <c r="D59" s="24"/>
      <c r="E59" s="25">
        <f t="shared" si="6"/>
        <v>42630</v>
      </c>
      <c r="F59" s="25">
        <f t="shared" si="1"/>
        <v>42630</v>
      </c>
      <c r="G59" s="25">
        <f>(SUMIF(INPUTS!C:C,DATA!A59,INPUTS!H:H))</f>
        <v>33480.06</v>
      </c>
      <c r="H59" s="25">
        <f>F59-(SUMIF(INPUTS!C:C,DATA!A59,INPUTS!H:H))</f>
        <v>9149.9400000000023</v>
      </c>
      <c r="I59" s="33">
        <f>IFERROR(100-(H59/F59*100),"")</f>
        <v>78.536382828993666</v>
      </c>
      <c r="K59" s="36"/>
      <c r="N59" s="13" t="s">
        <v>210</v>
      </c>
      <c r="O59" s="9" t="s">
        <v>139</v>
      </c>
      <c r="P59" s="9" t="s">
        <v>23</v>
      </c>
      <c r="Q59" s="12">
        <v>70360</v>
      </c>
      <c r="R59" s="12">
        <v>0</v>
      </c>
    </row>
    <row r="60" spans="1:18" ht="22.5">
      <c r="A60" s="21" t="s">
        <v>222</v>
      </c>
      <c r="B60" s="22"/>
      <c r="C60" s="23" t="s">
        <v>83</v>
      </c>
      <c r="D60" s="24"/>
      <c r="E60" s="25">
        <v>0</v>
      </c>
      <c r="F60" s="25">
        <f t="shared" si="1"/>
        <v>0</v>
      </c>
      <c r="G60" s="25">
        <f>(SUMIF(INPUTS!C:C,DATA!A60,INPUTS!H:H))</f>
        <v>0</v>
      </c>
      <c r="H60" s="25">
        <f>F60-(SUMIF(INPUTS!C:C,DATA!A60,INPUTS!H:H))</f>
        <v>0</v>
      </c>
      <c r="I60" s="33"/>
      <c r="K60" s="36"/>
      <c r="N60" s="13"/>
      <c r="O60" s="9"/>
      <c r="P60" s="9"/>
      <c r="Q60" s="12"/>
      <c r="R60" s="12">
        <v>0</v>
      </c>
    </row>
    <row r="61" spans="1:18">
      <c r="A61" s="31" t="s">
        <v>54</v>
      </c>
      <c r="B61" s="22" t="s">
        <v>176</v>
      </c>
      <c r="C61" s="32" t="s">
        <v>86</v>
      </c>
      <c r="D61" s="24"/>
      <c r="E61" s="25">
        <f>IFERROR(VLOOKUP(B61,O:R,3,0),0)</f>
        <v>88504</v>
      </c>
      <c r="F61" s="25">
        <f t="shared" si="1"/>
        <v>88504</v>
      </c>
      <c r="G61" s="25">
        <f>(SUMIF(INPUTS!C:C,DATA!A61,INPUTS!H:H))</f>
        <v>35960.380000000005</v>
      </c>
      <c r="H61" s="25">
        <f>F61-(SUMIF(INPUTS!C:C,DATA!A61,INPUTS!H:H))</f>
        <v>52543.619999999995</v>
      </c>
      <c r="I61" s="33">
        <f>IFERROR(100-(H61/F61*100),"")</f>
        <v>40.631361294404776</v>
      </c>
      <c r="K61" s="36"/>
      <c r="N61" s="13" t="s">
        <v>210</v>
      </c>
      <c r="O61" s="9" t="s">
        <v>180</v>
      </c>
      <c r="P61" s="9" t="s">
        <v>50</v>
      </c>
      <c r="Q61" s="12">
        <v>22506</v>
      </c>
      <c r="R61" s="12">
        <v>0</v>
      </c>
    </row>
    <row r="62" spans="1:18">
      <c r="A62" s="21" t="s">
        <v>55</v>
      </c>
      <c r="B62" s="22" t="s">
        <v>175</v>
      </c>
      <c r="C62" s="23" t="s">
        <v>96</v>
      </c>
      <c r="D62" s="24"/>
      <c r="E62" s="25">
        <f>IFERROR(VLOOKUP(B62,O:R,3,0),0)</f>
        <v>140874</v>
      </c>
      <c r="F62" s="25">
        <f t="shared" si="1"/>
        <v>140874</v>
      </c>
      <c r="G62" s="25">
        <f>(SUMIF(INPUTS!C:C,DATA!A62,INPUTS!H:H))</f>
        <v>34049.199999999997</v>
      </c>
      <c r="H62" s="25">
        <f>F62-(SUMIF(INPUTS!C:C,DATA!A62,INPUTS!H:H))</f>
        <v>106824.8</v>
      </c>
      <c r="I62" s="33">
        <f>IFERROR(100-(H62/F62*100),"")</f>
        <v>24.169967488677827</v>
      </c>
      <c r="K62" s="36"/>
      <c r="N62" s="13" t="s">
        <v>210</v>
      </c>
      <c r="O62" s="9" t="s">
        <v>181</v>
      </c>
      <c r="P62" s="9" t="s">
        <v>47</v>
      </c>
      <c r="Q62" s="12">
        <v>67164</v>
      </c>
      <c r="R62" s="12">
        <v>0</v>
      </c>
    </row>
    <row r="63" spans="1:18">
      <c r="A63" s="31" t="s">
        <v>56</v>
      </c>
      <c r="B63" s="22" t="s">
        <v>200</v>
      </c>
      <c r="C63" s="32" t="s">
        <v>86</v>
      </c>
      <c r="D63" s="24"/>
      <c r="E63" s="25">
        <f>IFERROR(VLOOKUP(B63,O:R,3,0),0)</f>
        <v>0</v>
      </c>
      <c r="F63" s="25">
        <f t="shared" si="1"/>
        <v>0</v>
      </c>
      <c r="G63" s="25">
        <f>(SUMIF(INPUTS!C:C,DATA!A63,INPUTS!H:H))</f>
        <v>0</v>
      </c>
      <c r="H63" s="25">
        <f>F63-(SUMIF(INPUTS!C:C,DATA!A63,INPUTS!H:H))</f>
        <v>0</v>
      </c>
      <c r="I63" s="33"/>
      <c r="K63" s="36"/>
      <c r="N63" s="13" t="s">
        <v>210</v>
      </c>
      <c r="O63" s="9" t="s">
        <v>182</v>
      </c>
      <c r="P63" s="9" t="s">
        <v>46</v>
      </c>
      <c r="Q63" s="12">
        <v>41454</v>
      </c>
      <c r="R63" s="12">
        <v>0</v>
      </c>
    </row>
    <row r="64" spans="1:18">
      <c r="A64" s="21" t="s">
        <v>57</v>
      </c>
      <c r="B64" s="22" t="s">
        <v>173</v>
      </c>
      <c r="C64" s="23" t="s">
        <v>96</v>
      </c>
      <c r="D64" s="24"/>
      <c r="E64" s="25">
        <v>31818</v>
      </c>
      <c r="F64" s="25">
        <f t="shared" si="1"/>
        <v>31818</v>
      </c>
      <c r="G64" s="25">
        <f>(SUMIF(INPUTS!C:C,DATA!A64,INPUTS!H:H))</f>
        <v>0</v>
      </c>
      <c r="H64" s="25">
        <f>F64-(SUMIF(INPUTS!C:C,DATA!A64,INPUTS!H:H))</f>
        <v>31818</v>
      </c>
      <c r="I64" s="33">
        <f>IFERROR(100-(H64/F64*100),"")</f>
        <v>0</v>
      </c>
      <c r="K64" s="36"/>
      <c r="N64" s="13" t="s">
        <v>210</v>
      </c>
      <c r="O64" s="9" t="s">
        <v>183</v>
      </c>
      <c r="P64" s="9" t="s">
        <v>45</v>
      </c>
      <c r="Q64" s="12">
        <v>23212</v>
      </c>
      <c r="R64" s="12">
        <v>0</v>
      </c>
    </row>
    <row r="65" spans="1:18">
      <c r="A65" s="31" t="s">
        <v>79</v>
      </c>
      <c r="B65" s="22" t="s">
        <v>201</v>
      </c>
      <c r="C65" s="32" t="s">
        <v>96</v>
      </c>
      <c r="D65" s="24"/>
      <c r="E65" s="25">
        <f>IFERROR(VLOOKUP(B65,O:R,3,0),0)</f>
        <v>0</v>
      </c>
      <c r="F65" s="25">
        <f t="shared" si="1"/>
        <v>0</v>
      </c>
      <c r="G65" s="25">
        <f>(SUMIF(INPUTS!C:C,DATA!A65,INPUTS!H:H))</f>
        <v>0</v>
      </c>
      <c r="H65" s="25">
        <f>F65-(SUMIF(INPUTS!C:C,DATA!A65,INPUTS!H:H))</f>
        <v>0</v>
      </c>
      <c r="I65" s="33"/>
      <c r="K65" s="36"/>
      <c r="N65" s="13" t="s">
        <v>210</v>
      </c>
      <c r="O65" s="9" t="s">
        <v>184</v>
      </c>
      <c r="P65" s="9" t="s">
        <v>62</v>
      </c>
      <c r="Q65" s="12">
        <v>24686</v>
      </c>
      <c r="R65" s="12">
        <v>0</v>
      </c>
    </row>
    <row r="66" spans="1:18">
      <c r="A66" s="21" t="s">
        <v>58</v>
      </c>
      <c r="B66" s="22" t="s">
        <v>174</v>
      </c>
      <c r="C66" s="23" t="s">
        <v>85</v>
      </c>
      <c r="D66" s="24"/>
      <c r="E66" s="25">
        <v>35000</v>
      </c>
      <c r="F66" s="25">
        <f t="shared" si="1"/>
        <v>35000</v>
      </c>
      <c r="G66" s="25">
        <f>(SUMIF(INPUTS!C:C,DATA!A66,INPUTS!H:H))</f>
        <v>0</v>
      </c>
      <c r="H66" s="25">
        <f>F66-(SUMIF(INPUTS!C:C,DATA!A66,INPUTS!H:H))</f>
        <v>35000</v>
      </c>
      <c r="I66" s="33">
        <f>IFERROR(100-(H66/F66*100),"")</f>
        <v>0</v>
      </c>
      <c r="K66" s="36"/>
      <c r="N66" s="13"/>
      <c r="O66" s="9" t="s">
        <v>211</v>
      </c>
      <c r="P66" s="10"/>
      <c r="Q66" s="12"/>
      <c r="R66" s="12">
        <v>0</v>
      </c>
    </row>
    <row r="67" spans="1:18">
      <c r="A67" s="31" t="s">
        <v>218</v>
      </c>
      <c r="B67" s="22" t="s">
        <v>172</v>
      </c>
      <c r="C67" s="32" t="s">
        <v>85</v>
      </c>
      <c r="D67" s="24"/>
      <c r="E67" s="25">
        <f t="shared" ref="E67:E76" si="7">IFERROR(VLOOKUP(B67,O:R,3,0),0)</f>
        <v>84224</v>
      </c>
      <c r="F67" s="25">
        <f t="shared" ref="F67:F91" si="8">E67</f>
        <v>84224</v>
      </c>
      <c r="G67" s="25">
        <f>(SUMIF(INPUTS!C:C,DATA!A67,INPUTS!H:H))</f>
        <v>4144.38</v>
      </c>
      <c r="H67" s="25">
        <f>F67-(SUMIF(INPUTS!C:C,DATA!A67,INPUTS!H:H))</f>
        <v>80079.62</v>
      </c>
      <c r="I67" s="33">
        <f>IFERROR(100-(H67/F67*100),"")</f>
        <v>4.9206639437690001</v>
      </c>
      <c r="K67" s="36"/>
      <c r="N67" s="14"/>
      <c r="O67" s="10"/>
      <c r="P67" s="10"/>
      <c r="Q67" s="10"/>
      <c r="R67" s="11">
        <v>0</v>
      </c>
    </row>
    <row r="68" spans="1:18" ht="33.75">
      <c r="A68" s="21" t="s">
        <v>59</v>
      </c>
      <c r="B68" s="22" t="s">
        <v>171</v>
      </c>
      <c r="C68" s="23" t="s">
        <v>99</v>
      </c>
      <c r="D68" s="24"/>
      <c r="E68" s="25">
        <f t="shared" si="7"/>
        <v>39848</v>
      </c>
      <c r="F68" s="25">
        <f t="shared" si="8"/>
        <v>39848</v>
      </c>
      <c r="G68" s="25">
        <f>(SUMIF(INPUTS!C:C,DATA!A68,INPUTS!H:H))</f>
        <v>8188.47</v>
      </c>
      <c r="H68" s="25">
        <f>F68-(SUMIF(INPUTS!C:C,DATA!A68,INPUTS!H:H))</f>
        <v>31659.53</v>
      </c>
      <c r="I68" s="33">
        <f>IFERROR(100-(H68/F68*100),"")</f>
        <v>20.54926219634612</v>
      </c>
      <c r="K68" s="36"/>
      <c r="N68" s="14"/>
      <c r="O68" s="10" t="s">
        <v>100</v>
      </c>
      <c r="P68" s="9" t="s">
        <v>100</v>
      </c>
      <c r="Q68" s="12">
        <v>264612</v>
      </c>
      <c r="R68" s="11">
        <v>0</v>
      </c>
    </row>
    <row r="69" spans="1:18">
      <c r="A69" s="31" t="s">
        <v>80</v>
      </c>
      <c r="B69" s="22" t="s">
        <v>202</v>
      </c>
      <c r="C69" s="32" t="s">
        <v>97</v>
      </c>
      <c r="D69" s="24"/>
      <c r="E69" s="25">
        <f t="shared" si="7"/>
        <v>0</v>
      </c>
      <c r="F69" s="25">
        <f t="shared" si="8"/>
        <v>0</v>
      </c>
      <c r="G69" s="25">
        <f>(SUMIF(INPUTS!C:C,DATA!A69,INPUTS!H:H))</f>
        <v>0</v>
      </c>
      <c r="H69" s="25">
        <f>F69-(SUMIF(INPUTS!C:C,DATA!A69,INPUTS!H:H))</f>
        <v>0</v>
      </c>
      <c r="I69" s="33"/>
      <c r="K69" s="36"/>
    </row>
    <row r="70" spans="1:18" ht="33.75">
      <c r="A70" s="21" t="s">
        <v>60</v>
      </c>
      <c r="B70" s="22" t="s">
        <v>155</v>
      </c>
      <c r="C70" s="23" t="s">
        <v>98</v>
      </c>
      <c r="D70" s="24"/>
      <c r="E70" s="25">
        <f t="shared" si="7"/>
        <v>55466</v>
      </c>
      <c r="F70" s="25">
        <f t="shared" si="8"/>
        <v>55466</v>
      </c>
      <c r="G70" s="25">
        <f>(SUMIF(INPUTS!C:C,DATA!A70,INPUTS!H:H))</f>
        <v>1650</v>
      </c>
      <c r="H70" s="25">
        <f>F70-(SUMIF(INPUTS!C:C,DATA!A70,INPUTS!H:H))</f>
        <v>53816</v>
      </c>
      <c r="I70" s="33">
        <f>IFERROR(100-(H70/F70*100),"")</f>
        <v>2.9747953701366612</v>
      </c>
      <c r="K70" s="36"/>
    </row>
    <row r="71" spans="1:18">
      <c r="A71" s="31" t="s">
        <v>61</v>
      </c>
      <c r="B71" s="22" t="s">
        <v>169</v>
      </c>
      <c r="C71" s="32" t="s">
        <v>90</v>
      </c>
      <c r="D71" s="24"/>
      <c r="E71" s="25">
        <f t="shared" si="7"/>
        <v>39320</v>
      </c>
      <c r="F71" s="25">
        <f t="shared" si="8"/>
        <v>39320</v>
      </c>
      <c r="G71" s="25">
        <f>(SUMIF(INPUTS!C:C,DATA!A71,INPUTS!H:H))</f>
        <v>34992.58</v>
      </c>
      <c r="H71" s="25">
        <f>F71-(SUMIF(INPUTS!C:C,DATA!A71,INPUTS!H:H))</f>
        <v>4327.4199999999983</v>
      </c>
      <c r="I71" s="33">
        <f>IFERROR(100-(H71/F71*100),"")</f>
        <v>88.994354018311299</v>
      </c>
      <c r="K71" s="36"/>
    </row>
    <row r="72" spans="1:18" ht="33.75">
      <c r="A72" s="21" t="s">
        <v>81</v>
      </c>
      <c r="B72" s="22" t="s">
        <v>203</v>
      </c>
      <c r="C72" s="23" t="s">
        <v>88</v>
      </c>
      <c r="D72" s="24"/>
      <c r="E72" s="25">
        <f t="shared" si="7"/>
        <v>0</v>
      </c>
      <c r="F72" s="25">
        <f t="shared" si="8"/>
        <v>0</v>
      </c>
      <c r="G72" s="25">
        <f>(SUMIF(INPUTS!C:C,DATA!A72,INPUTS!H:H))</f>
        <v>0</v>
      </c>
      <c r="H72" s="25">
        <f>F72-(SUMIF(INPUTS!C:C,DATA!A72,INPUTS!H:H))</f>
        <v>0</v>
      </c>
      <c r="I72" s="33"/>
      <c r="K72" s="36"/>
    </row>
    <row r="73" spans="1:18" ht="22.5">
      <c r="A73" s="31" t="s">
        <v>62</v>
      </c>
      <c r="B73" s="22" t="s">
        <v>184</v>
      </c>
      <c r="C73" s="32" t="s">
        <v>92</v>
      </c>
      <c r="D73" s="24"/>
      <c r="E73" s="25">
        <f t="shared" si="7"/>
        <v>24686</v>
      </c>
      <c r="F73" s="25">
        <f t="shared" si="8"/>
        <v>24686</v>
      </c>
      <c r="G73" s="25">
        <f>(SUMIF(INPUTS!C:C,DATA!A73,INPUTS!H:H))</f>
        <v>6918.54</v>
      </c>
      <c r="H73" s="25">
        <f>F73-(SUMIF(INPUTS!C:C,DATA!A73,INPUTS!H:H))</f>
        <v>17767.46</v>
      </c>
      <c r="I73" s="33">
        <f>IFERROR(100-(H73/F73*100),"")</f>
        <v>28.026168678603256</v>
      </c>
      <c r="K73" s="36"/>
    </row>
    <row r="74" spans="1:18">
      <c r="A74" s="21" t="s">
        <v>63</v>
      </c>
      <c r="B74" s="22" t="s">
        <v>167</v>
      </c>
      <c r="C74" s="23" t="s">
        <v>85</v>
      </c>
      <c r="D74" s="24"/>
      <c r="E74" s="25">
        <f t="shared" si="7"/>
        <v>26902</v>
      </c>
      <c r="F74" s="25">
        <f t="shared" si="8"/>
        <v>26902</v>
      </c>
      <c r="G74" s="25">
        <f>(SUMIF(INPUTS!C:C,DATA!A74,INPUTS!H:H))</f>
        <v>12445.12</v>
      </c>
      <c r="H74" s="25">
        <f>F74-(SUMIF(INPUTS!C:C,DATA!A74,INPUTS!H:H))</f>
        <v>14456.88</v>
      </c>
      <c r="I74" s="33">
        <f>IFERROR(100-(H74/F74*100),"")</f>
        <v>46.260947141476471</v>
      </c>
      <c r="K74" s="36"/>
    </row>
    <row r="75" spans="1:18">
      <c r="A75" s="31" t="s">
        <v>64</v>
      </c>
      <c r="B75" s="22" t="s">
        <v>166</v>
      </c>
      <c r="C75" s="32" t="s">
        <v>97</v>
      </c>
      <c r="D75" s="24"/>
      <c r="E75" s="25">
        <f t="shared" si="7"/>
        <v>8278</v>
      </c>
      <c r="F75" s="25">
        <f t="shared" si="8"/>
        <v>8278</v>
      </c>
      <c r="G75" s="25">
        <f>(SUMIF(INPUTS!C:C,DATA!A75,INPUTS!H:H))</f>
        <v>361.04</v>
      </c>
      <c r="H75" s="25">
        <f>F75-(SUMIF(INPUTS!C:C,DATA!A75,INPUTS!H:H))</f>
        <v>7916.96</v>
      </c>
      <c r="I75" s="33">
        <f>IFERROR(100-(H75/F75*100),"")</f>
        <v>4.3614399613433221</v>
      </c>
      <c r="K75" s="36"/>
    </row>
    <row r="76" spans="1:18" ht="22.5">
      <c r="A76" s="21" t="s">
        <v>65</v>
      </c>
      <c r="B76" s="22" t="s">
        <v>165</v>
      </c>
      <c r="C76" s="23" t="s">
        <v>83</v>
      </c>
      <c r="D76" s="24"/>
      <c r="E76" s="25">
        <f t="shared" si="7"/>
        <v>35032</v>
      </c>
      <c r="F76" s="25">
        <f t="shared" si="8"/>
        <v>35032</v>
      </c>
      <c r="G76" s="25">
        <f>(SUMIF(INPUTS!C:C,DATA!A76,INPUTS!H:H))</f>
        <v>4309.46</v>
      </c>
      <c r="H76" s="25">
        <f>F76-(SUMIF(INPUTS!C:C,DATA!A76,INPUTS!H:H))</f>
        <v>30722.54</v>
      </c>
      <c r="I76" s="33">
        <f>IFERROR(100-(H76/F76*100),"")</f>
        <v>12.301495775291158</v>
      </c>
      <c r="K76" s="36"/>
    </row>
    <row r="77" spans="1:18" ht="24">
      <c r="A77" s="30" t="s">
        <v>225</v>
      </c>
      <c r="B77" s="22"/>
      <c r="C77" s="27" t="s">
        <v>83</v>
      </c>
      <c r="D77" s="24"/>
      <c r="E77" s="25">
        <v>0</v>
      </c>
      <c r="F77" s="25">
        <f t="shared" si="8"/>
        <v>0</v>
      </c>
      <c r="G77" s="25">
        <f>(SUMIF(INPUTS!C:C,DATA!A77,INPUTS!H:H))</f>
        <v>0</v>
      </c>
      <c r="H77" s="25">
        <f>F77-(SUMIF(INPUTS!C:C,DATA!A77,INPUTS!H:H))</f>
        <v>0</v>
      </c>
      <c r="I77" s="33"/>
      <c r="K77" s="36"/>
    </row>
    <row r="78" spans="1:18">
      <c r="A78" s="21" t="s">
        <v>100</v>
      </c>
      <c r="B78" s="22" t="s">
        <v>100</v>
      </c>
      <c r="C78" s="23" t="s">
        <v>100</v>
      </c>
      <c r="D78" s="24"/>
      <c r="E78" s="25">
        <f>IFERROR(VLOOKUP(B78,O:R,3,0),0)</f>
        <v>264612</v>
      </c>
      <c r="F78" s="25">
        <f t="shared" si="8"/>
        <v>264612</v>
      </c>
      <c r="G78" s="25">
        <f>(SUMIF(INPUTS!C:C,DATA!A78,INPUTS!H:H))</f>
        <v>12153.130000000001</v>
      </c>
      <c r="H78" s="25">
        <f>F78-(SUMIF(INPUTS!C:C,DATA!A78,INPUTS!H:H))</f>
        <v>252458.87</v>
      </c>
      <c r="I78" s="33">
        <f>IFERROR(100-(H78/F78*100),"")</f>
        <v>4.5928113615406687</v>
      </c>
      <c r="K78" s="36"/>
    </row>
    <row r="79" spans="1:18">
      <c r="A79" s="31" t="s">
        <v>66</v>
      </c>
      <c r="B79" s="22" t="s">
        <v>164</v>
      </c>
      <c r="C79" s="32" t="s">
        <v>86</v>
      </c>
      <c r="D79" s="24"/>
      <c r="E79" s="25">
        <f>IFERROR(VLOOKUP(B79,O:R,3,0),0)</f>
        <v>39466</v>
      </c>
      <c r="F79" s="25">
        <f t="shared" si="8"/>
        <v>39466</v>
      </c>
      <c r="G79" s="25">
        <f>(SUMIF(INPUTS!C:C,DATA!A79,INPUTS!H:H))</f>
        <v>35526.839999999997</v>
      </c>
      <c r="H79" s="25">
        <f>F79-(SUMIF(INPUTS!C:C,DATA!A79,INPUTS!H:H))</f>
        <v>3939.1600000000035</v>
      </c>
      <c r="I79" s="33">
        <f>IFERROR(100-(H79/F79*100),"")</f>
        <v>90.018851669791715</v>
      </c>
      <c r="K79" s="36"/>
    </row>
    <row r="80" spans="1:18">
      <c r="A80" s="21" t="s">
        <v>67</v>
      </c>
      <c r="B80" s="22" t="s">
        <v>204</v>
      </c>
      <c r="C80" s="23" t="s">
        <v>96</v>
      </c>
      <c r="D80" s="24"/>
      <c r="E80" s="25">
        <f>IFERROR(VLOOKUP(B80,O:R,3,0),0)</f>
        <v>0</v>
      </c>
      <c r="F80" s="25">
        <f t="shared" si="8"/>
        <v>0</v>
      </c>
      <c r="G80" s="25">
        <f>(SUMIF(INPUTS!C:C,DATA!A80,INPUTS!H:H))</f>
        <v>0</v>
      </c>
      <c r="H80" s="25">
        <f>F80-(SUMIF(INPUTS!C:C,DATA!A80,INPUTS!H:H))</f>
        <v>0</v>
      </c>
      <c r="I80" s="33"/>
      <c r="K80" s="36"/>
    </row>
    <row r="81" spans="1:11">
      <c r="A81" s="26" t="s">
        <v>223</v>
      </c>
      <c r="B81" s="22"/>
      <c r="C81" s="27" t="s">
        <v>96</v>
      </c>
      <c r="D81" s="24"/>
      <c r="E81" s="25">
        <v>0</v>
      </c>
      <c r="F81" s="25">
        <f t="shared" si="8"/>
        <v>0</v>
      </c>
      <c r="G81" s="25">
        <f>(SUMIF(INPUTS!C:C,DATA!A81,INPUTS!H:H))</f>
        <v>0</v>
      </c>
      <c r="H81" s="25">
        <f>F81-(SUMIF(INPUTS!C:C,DATA!A81,INPUTS!H:H))</f>
        <v>0</v>
      </c>
      <c r="I81" s="33"/>
      <c r="K81" s="36"/>
    </row>
    <row r="82" spans="1:11">
      <c r="A82" s="21" t="s">
        <v>82</v>
      </c>
      <c r="B82" s="22" t="s">
        <v>163</v>
      </c>
      <c r="C82" s="23" t="s">
        <v>85</v>
      </c>
      <c r="D82" s="24"/>
      <c r="E82" s="25">
        <f>IFERROR(VLOOKUP(B82,O:R,3,0),0)</f>
        <v>18874</v>
      </c>
      <c r="F82" s="25">
        <f t="shared" si="8"/>
        <v>18874</v>
      </c>
      <c r="G82" s="25">
        <f>(SUMIF(INPUTS!C:C,DATA!A82,INPUTS!H:H))</f>
        <v>19419</v>
      </c>
      <c r="H82" s="25">
        <f>F82-(SUMIF(INPUTS!C:C,DATA!A82,INPUTS!H:H))</f>
        <v>-545</v>
      </c>
      <c r="I82" s="33">
        <f>IFERROR(100-(H82/F82*100),"")</f>
        <v>102.88757020239483</v>
      </c>
      <c r="K82" s="36"/>
    </row>
    <row r="83" spans="1:11">
      <c r="A83" s="31" t="s">
        <v>68</v>
      </c>
      <c r="B83" s="22" t="s">
        <v>162</v>
      </c>
      <c r="C83" s="32" t="s">
        <v>85</v>
      </c>
      <c r="D83" s="24"/>
      <c r="E83" s="25">
        <f>IFERROR(VLOOKUP(B83,O:R,3,0),0)</f>
        <v>37664</v>
      </c>
      <c r="F83" s="25">
        <f t="shared" si="8"/>
        <v>37664</v>
      </c>
      <c r="G83" s="25">
        <f>(SUMIF(INPUTS!C:C,DATA!A83,INPUTS!H:H))</f>
        <v>45263.930000000008</v>
      </c>
      <c r="H83" s="25">
        <f>F83-(SUMIF(INPUTS!C:C,DATA!A83,INPUTS!H:H))</f>
        <v>-7599.9300000000076</v>
      </c>
      <c r="I83" s="33">
        <f>IFERROR(100-(H83/F83*100),"")</f>
        <v>120.17823385726425</v>
      </c>
      <c r="K83" s="36"/>
    </row>
    <row r="84" spans="1:11">
      <c r="A84" s="21" t="s">
        <v>219</v>
      </c>
      <c r="B84" s="22" t="s">
        <v>205</v>
      </c>
      <c r="C84" s="23" t="s">
        <v>85</v>
      </c>
      <c r="D84" s="24"/>
      <c r="E84" s="25">
        <f>IFERROR(VLOOKUP(B84,O:R,3,0),0)</f>
        <v>0</v>
      </c>
      <c r="F84" s="25">
        <f t="shared" si="8"/>
        <v>0</v>
      </c>
      <c r="G84" s="25">
        <f>(SUMIF(INPUTS!C:C,DATA!A84,INPUTS!H:H))</f>
        <v>0</v>
      </c>
      <c r="H84" s="25">
        <f>F84-(SUMIF(INPUTS!C:C,DATA!A84,INPUTS!H:H))</f>
        <v>0</v>
      </c>
      <c r="I84" s="33"/>
      <c r="K84" s="36"/>
    </row>
    <row r="85" spans="1:11">
      <c r="A85" s="31" t="s">
        <v>69</v>
      </c>
      <c r="B85" s="22" t="s">
        <v>161</v>
      </c>
      <c r="C85" s="32" t="s">
        <v>91</v>
      </c>
      <c r="D85" s="24"/>
      <c r="E85" s="25">
        <f>IFERROR(VLOOKUP(B85,O:R,3,0),0)</f>
        <v>31042</v>
      </c>
      <c r="F85" s="25">
        <f t="shared" si="8"/>
        <v>31042</v>
      </c>
      <c r="G85" s="25">
        <f>(SUMIF(INPUTS!C:C,DATA!A85,INPUTS!H:H))</f>
        <v>10701.93</v>
      </c>
      <c r="H85" s="25">
        <f>F85-(SUMIF(INPUTS!C:C,DATA!A85,INPUTS!H:H))</f>
        <v>20340.07</v>
      </c>
      <c r="I85" s="33">
        <f>IFERROR(100-(H85/F85*100),"")</f>
        <v>34.475645899104435</v>
      </c>
      <c r="K85" s="36"/>
    </row>
    <row r="86" spans="1:11">
      <c r="A86" s="21" t="s">
        <v>70</v>
      </c>
      <c r="B86" s="22" t="s">
        <v>160</v>
      </c>
      <c r="C86" s="23" t="s">
        <v>86</v>
      </c>
      <c r="D86" s="24"/>
      <c r="E86" s="25">
        <f>IFERROR(VLOOKUP(B86,O:R,3,0),0)</f>
        <v>58756</v>
      </c>
      <c r="F86" s="25">
        <f t="shared" si="8"/>
        <v>58756</v>
      </c>
      <c r="G86" s="25">
        <f>(SUMIF(INPUTS!C:C,DATA!A86,INPUTS!H:H))</f>
        <v>4370.9799999999996</v>
      </c>
      <c r="H86" s="25">
        <f>F86-(SUMIF(INPUTS!C:C,DATA!A86,INPUTS!H:H))</f>
        <v>54385.020000000004</v>
      </c>
      <c r="I86" s="33">
        <f>IFERROR(100-(H86/F86*100),"")</f>
        <v>7.4392062087276116</v>
      </c>
      <c r="K86" s="36"/>
    </row>
    <row r="87" spans="1:11">
      <c r="A87" s="26" t="s">
        <v>226</v>
      </c>
      <c r="B87" s="22"/>
      <c r="C87" s="27" t="s">
        <v>86</v>
      </c>
      <c r="D87" s="24"/>
      <c r="E87" s="25">
        <v>0</v>
      </c>
      <c r="F87" s="25">
        <f t="shared" si="8"/>
        <v>0</v>
      </c>
      <c r="G87" s="25">
        <f>(SUMIF(INPUTS!C:C,DATA!A87,INPUTS!H:H))</f>
        <v>0</v>
      </c>
      <c r="H87" s="25">
        <f>F87-(SUMIF(INPUTS!C:C,DATA!A87,INPUTS!H:H))</f>
        <v>0</v>
      </c>
      <c r="I87" s="34" t="str">
        <f t="shared" ref="I87:I91" si="9">IFERROR(100-(H87/F87*100),"")</f>
        <v/>
      </c>
      <c r="K87" s="36"/>
    </row>
    <row r="88" spans="1:11">
      <c r="A88" s="21" t="s">
        <v>122</v>
      </c>
      <c r="B88" s="22" t="s">
        <v>159</v>
      </c>
      <c r="C88" s="23" t="s">
        <v>85</v>
      </c>
      <c r="D88" s="24"/>
      <c r="E88" s="25">
        <f>IFERROR(VLOOKUP(B88,O:R,3,0),0)</f>
        <v>12582</v>
      </c>
      <c r="F88" s="25">
        <f t="shared" si="8"/>
        <v>12582</v>
      </c>
      <c r="G88" s="25">
        <f>(SUMIF(INPUTS!C:C,DATA!A88,INPUTS!H:H))</f>
        <v>0</v>
      </c>
      <c r="H88" s="25">
        <f>F88-(SUMIF(INPUTS!C:C,DATA!A88,INPUTS!H:H))</f>
        <v>12582</v>
      </c>
      <c r="I88" s="33">
        <f t="shared" si="9"/>
        <v>0</v>
      </c>
      <c r="K88" s="36"/>
    </row>
    <row r="89" spans="1:11">
      <c r="A89" s="31" t="s">
        <v>71</v>
      </c>
      <c r="B89" s="22" t="s">
        <v>158</v>
      </c>
      <c r="C89" s="32" t="s">
        <v>86</v>
      </c>
      <c r="D89" s="24"/>
      <c r="E89" s="25">
        <f>IFERROR(VLOOKUP(B89,O:R,3,0),0)</f>
        <v>9934</v>
      </c>
      <c r="F89" s="25">
        <f t="shared" si="8"/>
        <v>9934</v>
      </c>
      <c r="G89" s="25">
        <f>(SUMIF(INPUTS!C:C,DATA!A89,INPUTS!H:H))</f>
        <v>4575.59</v>
      </c>
      <c r="H89" s="25">
        <f>F89-(SUMIF(INPUTS!C:C,DATA!A89,INPUTS!H:H))</f>
        <v>5358.41</v>
      </c>
      <c r="I89" s="33">
        <f t="shared" si="9"/>
        <v>46.059895309039668</v>
      </c>
      <c r="K89" s="36"/>
    </row>
    <row r="90" spans="1:11">
      <c r="A90" s="21" t="s">
        <v>72</v>
      </c>
      <c r="B90" s="22" t="s">
        <v>157</v>
      </c>
      <c r="C90" s="23" t="s">
        <v>90</v>
      </c>
      <c r="D90" s="24"/>
      <c r="E90" s="25">
        <f>IFERROR(VLOOKUP(B90,O:R,3,0),0)</f>
        <v>48372</v>
      </c>
      <c r="F90" s="25">
        <f t="shared" si="8"/>
        <v>48372</v>
      </c>
      <c r="G90" s="25">
        <f>(SUMIF(INPUTS!C:C,DATA!A90,INPUTS!H:H))</f>
        <v>30414.86</v>
      </c>
      <c r="H90" s="25">
        <f>F90-(SUMIF(INPUTS!C:C,DATA!A90,INPUTS!H:H))</f>
        <v>17957.14</v>
      </c>
      <c r="I90" s="33">
        <f t="shared" si="9"/>
        <v>62.876994955759528</v>
      </c>
      <c r="K90" s="36"/>
    </row>
    <row r="91" spans="1:11">
      <c r="A91" s="31" t="s">
        <v>73</v>
      </c>
      <c r="B91" s="22" t="s">
        <v>156</v>
      </c>
      <c r="C91" s="32" t="s">
        <v>84</v>
      </c>
      <c r="D91" s="24"/>
      <c r="E91" s="25">
        <f>IFERROR(VLOOKUP(B91,O:R,3,0),0)</f>
        <v>38116</v>
      </c>
      <c r="F91" s="25">
        <f t="shared" si="8"/>
        <v>38116</v>
      </c>
      <c r="G91" s="25">
        <f>(SUMIF(INPUTS!C:C,DATA!A91,INPUTS!H:H))</f>
        <v>55007.87</v>
      </c>
      <c r="H91" s="25">
        <f>F91-(SUMIF(INPUTS!C:C,DATA!A91,INPUTS!H:H))</f>
        <v>-16891.870000000003</v>
      </c>
      <c r="I91" s="33">
        <f t="shared" si="9"/>
        <v>144.31700598173995</v>
      </c>
      <c r="K91" s="36"/>
    </row>
  </sheetData>
  <sheetProtection algorithmName="SHA-512" hashValue="K0X/epV6oXBpOzWQrls4FFI965WSN7Tefop8EPvXeM8Xg41kQewaaC3nWaTZo03RweMeAVfspwqYfPapCv61vg==" saltValue="jJhezLRqTUNoRmayDcVwYA==" spinCount="100000" sheet="1" objects="1" scenarios="1"/>
  <sortState xmlns:xlrd2="http://schemas.microsoft.com/office/spreadsheetml/2017/richdata2" ref="A2:I91">
    <sortCondition ref="A3"/>
  </sortState>
  <conditionalFormatting sqref="I2:I91">
    <cfRule type="cellIs" dxfId="1" priority="1" operator="greaterThan">
      <formula>90</formula>
    </cfRule>
    <cfRule type="cellIs" dxfId="0" priority="2" operator="between">
      <formula>70</formula>
      <formula>90</formula>
    </cfRule>
  </conditionalFormatting>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iconSet" priority="3" id="{3A468DE4-C33A-B849-8755-C8318178BE63}">
            <x14:iconSet custom="1">
              <x14:cfvo type="percent">
                <xm:f>0</xm:f>
              </x14:cfvo>
              <x14:cfvo type="num">
                <xm:f>75</xm:f>
              </x14:cfvo>
              <x14:cfvo type="num">
                <xm:f>100</xm:f>
              </x14:cfvo>
              <x14:cfIcon iconSet="3TrafficLights1" iconId="2"/>
              <x14:cfIcon iconSet="3TrafficLights1" iconId="1"/>
              <x14:cfIcon iconSet="3TrafficLights1" iconId="0"/>
            </x14:iconSet>
          </x14:cfRule>
          <x14:cfRule type="iconSet" priority="3" id="{04D4643D-3711-8C4B-859C-FC778C9B1F6F}">
            <x14:iconSet custom="1">
              <x14:cfvo type="percent">
                <xm:f>0</xm:f>
              </x14:cfvo>
              <x14:cfvo type="percent">
                <xm:f>75</xm:f>
              </x14:cfvo>
              <x14:cfvo type="num">
                <xm:f>100</xm:f>
              </x14:cfvo>
              <x14:cfIcon iconSet="3TrafficLights1" iconId="2"/>
              <x14:cfIcon iconSet="3TrafficLights1" iconId="1"/>
              <x14:cfIcon iconSet="3TrafficLights1" iconId="0"/>
            </x14:iconSet>
          </x14:cfRule>
          <x14:cfRule type="iconSet" priority="3" id="{849F5859-17D8-744D-8189-C8610DCF7B77}">
            <x14:iconSet custom="1">
              <x14:cfvo type="percent">
                <xm:f>0</xm:f>
              </x14:cfvo>
              <x14:cfvo type="percent">
                <xm:f>75</xm:f>
              </x14:cfvo>
              <x14:cfvo type="percent">
                <xm:f>100</xm:f>
              </x14:cfvo>
              <x14:cfIcon iconSet="3TrafficLights1" iconId="0"/>
              <x14:cfIcon iconSet="3TrafficLights1" iconId="1"/>
              <x14:cfIcon iconSet="3TrafficLights1" iconId="2"/>
            </x14:iconSet>
          </x14:cfRule>
          <xm:sqref>I2:I91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67"/>
  <sheetViews>
    <sheetView workbookViewId="0"/>
  </sheetViews>
  <sheetFormatPr defaultColWidth="11" defaultRowHeight="15.75"/>
  <cols>
    <col min="1" max="1" width="44.875" bestFit="1" customWidth="1"/>
    <col min="2" max="2" width="22.5" bestFit="1" customWidth="1"/>
    <col min="3" max="3" width="12.125" bestFit="1" customWidth="1"/>
    <col min="4" max="4" width="15.5" bestFit="1" customWidth="1"/>
    <col min="5" max="5" width="12.125" bestFit="1" customWidth="1"/>
    <col min="6" max="6" width="19.375" bestFit="1" customWidth="1"/>
    <col min="7" max="7" width="12.125" bestFit="1" customWidth="1"/>
    <col min="8" max="8" width="22.375" bestFit="1" customWidth="1"/>
    <col min="9" max="9" width="12.125" bestFit="1" customWidth="1"/>
    <col min="10" max="10" width="16.25" bestFit="1" customWidth="1"/>
    <col min="11" max="11" width="12.125" bestFit="1" customWidth="1"/>
    <col min="12" max="12" width="18.375" bestFit="1" customWidth="1"/>
    <col min="13" max="13" width="12.125" bestFit="1" customWidth="1"/>
    <col min="14" max="14" width="25.75" bestFit="1" customWidth="1"/>
    <col min="15" max="15" width="12.125" bestFit="1" customWidth="1"/>
    <col min="16" max="16" width="25.75" bestFit="1" customWidth="1"/>
    <col min="17" max="17" width="12.125" bestFit="1" customWidth="1"/>
  </cols>
  <sheetData>
    <row r="2" spans="1:15">
      <c r="A2" s="2" t="s">
        <v>4</v>
      </c>
      <c r="B2" t="s">
        <v>217</v>
      </c>
    </row>
    <row r="3" spans="1:15">
      <c r="A3" s="2" t="s">
        <v>111</v>
      </c>
      <c r="B3" t="s">
        <v>217</v>
      </c>
    </row>
    <row r="5" spans="1:15">
      <c r="B5" s="2" t="s">
        <v>216</v>
      </c>
    </row>
    <row r="6" spans="1:15">
      <c r="B6" t="s">
        <v>108</v>
      </c>
      <c r="D6" t="s">
        <v>105</v>
      </c>
      <c r="F6" t="s">
        <v>113</v>
      </c>
      <c r="H6" t="s">
        <v>104</v>
      </c>
      <c r="J6" t="s">
        <v>109</v>
      </c>
      <c r="L6" t="s">
        <v>103</v>
      </c>
      <c r="N6" t="s">
        <v>115</v>
      </c>
    </row>
    <row r="7" spans="1:15">
      <c r="A7" s="2" t="s">
        <v>214</v>
      </c>
      <c r="B7" t="s">
        <v>110</v>
      </c>
      <c r="C7" t="s">
        <v>385</v>
      </c>
      <c r="D7" t="s">
        <v>110</v>
      </c>
      <c r="E7" t="s">
        <v>385</v>
      </c>
      <c r="F7" t="s">
        <v>110</v>
      </c>
      <c r="G7" t="s">
        <v>385</v>
      </c>
      <c r="H7" t="s">
        <v>110</v>
      </c>
      <c r="I7" t="s">
        <v>385</v>
      </c>
      <c r="J7" t="s">
        <v>110</v>
      </c>
      <c r="K7" t="s">
        <v>385</v>
      </c>
      <c r="L7" t="s">
        <v>110</v>
      </c>
      <c r="M7" t="s">
        <v>385</v>
      </c>
      <c r="N7" t="s">
        <v>110</v>
      </c>
      <c r="O7" t="s">
        <v>385</v>
      </c>
    </row>
    <row r="8" spans="1:15">
      <c r="A8" s="3" t="s">
        <v>7</v>
      </c>
      <c r="B8" s="16"/>
      <c r="C8" s="16"/>
      <c r="D8" s="16"/>
      <c r="E8" s="16"/>
      <c r="F8" s="16"/>
      <c r="G8" s="16"/>
      <c r="H8" s="16"/>
      <c r="I8" s="16"/>
      <c r="J8" s="16">
        <v>4457.49</v>
      </c>
      <c r="K8" s="16">
        <v>90048.15</v>
      </c>
      <c r="L8" s="16"/>
      <c r="M8" s="16"/>
      <c r="N8" s="16">
        <v>6097.65</v>
      </c>
      <c r="O8" s="16">
        <v>347543.8400000002</v>
      </c>
    </row>
    <row r="9" spans="1:15">
      <c r="A9" s="3" t="s">
        <v>8</v>
      </c>
      <c r="B9" s="16"/>
      <c r="C9" s="16"/>
      <c r="D9" s="16">
        <v>692.4</v>
      </c>
      <c r="E9" s="16">
        <v>67677.31</v>
      </c>
      <c r="F9" s="16">
        <v>3986.7599999999998</v>
      </c>
      <c r="G9" s="16">
        <v>596696.38</v>
      </c>
      <c r="H9" s="16"/>
      <c r="I9" s="16"/>
      <c r="J9" s="16">
        <v>780.75</v>
      </c>
      <c r="K9" s="16">
        <v>67677.31</v>
      </c>
      <c r="L9" s="16"/>
      <c r="M9" s="16"/>
      <c r="N9" s="16">
        <v>62217.399999999987</v>
      </c>
      <c r="O9" s="16">
        <v>4320970.3800000018</v>
      </c>
    </row>
    <row r="10" spans="1:15">
      <c r="A10" s="3" t="s">
        <v>10</v>
      </c>
      <c r="B10" s="16">
        <v>2070.9</v>
      </c>
      <c r="C10" s="16">
        <v>30408.2025974026</v>
      </c>
      <c r="D10" s="16"/>
      <c r="E10" s="16"/>
      <c r="F10" s="16"/>
      <c r="G10" s="16"/>
      <c r="H10" s="16"/>
      <c r="I10" s="16"/>
      <c r="J10" s="16"/>
      <c r="K10" s="16"/>
      <c r="L10" s="16"/>
      <c r="M10" s="16"/>
      <c r="N10" s="16"/>
      <c r="O10" s="16"/>
    </row>
    <row r="11" spans="1:15">
      <c r="A11" s="3" t="s">
        <v>18</v>
      </c>
      <c r="B11" s="16"/>
      <c r="C11" s="16"/>
      <c r="D11" s="16"/>
      <c r="E11" s="16"/>
      <c r="F11" s="16"/>
      <c r="G11" s="16"/>
      <c r="H11" s="16"/>
      <c r="I11" s="16"/>
      <c r="J11" s="16">
        <v>26705</v>
      </c>
      <c r="K11" s="16">
        <v>105948.31999999999</v>
      </c>
      <c r="L11" s="16"/>
      <c r="M11" s="16"/>
      <c r="N11" s="16">
        <v>4935.55</v>
      </c>
      <c r="O11" s="16">
        <v>564226.89</v>
      </c>
    </row>
    <row r="12" spans="1:15">
      <c r="A12" s="3" t="s">
        <v>34</v>
      </c>
      <c r="B12" s="16"/>
      <c r="C12" s="16"/>
      <c r="D12" s="16"/>
      <c r="E12" s="16"/>
      <c r="F12" s="16"/>
      <c r="G12" s="16"/>
      <c r="H12" s="16"/>
      <c r="I12" s="16"/>
      <c r="J12" s="16"/>
      <c r="K12" s="16"/>
      <c r="L12" s="16"/>
      <c r="M12" s="16"/>
      <c r="N12" s="16">
        <v>3916.89</v>
      </c>
      <c r="O12" s="16">
        <v>39168.9</v>
      </c>
    </row>
    <row r="13" spans="1:15">
      <c r="A13" s="3" t="s">
        <v>43</v>
      </c>
      <c r="B13" s="16"/>
      <c r="C13" s="16"/>
      <c r="D13" s="16"/>
      <c r="E13" s="16"/>
      <c r="F13" s="16"/>
      <c r="G13" s="16"/>
      <c r="H13" s="16"/>
      <c r="I13" s="16"/>
      <c r="J13" s="16"/>
      <c r="K13" s="16"/>
      <c r="L13" s="16"/>
      <c r="M13" s="16"/>
      <c r="N13" s="16">
        <v>26000</v>
      </c>
      <c r="O13" s="16">
        <v>672797.86</v>
      </c>
    </row>
    <row r="14" spans="1:15">
      <c r="A14" s="3" t="s">
        <v>47</v>
      </c>
      <c r="B14" s="16"/>
      <c r="C14" s="16"/>
      <c r="D14" s="16"/>
      <c r="E14" s="16"/>
      <c r="F14" s="16"/>
      <c r="G14" s="16"/>
      <c r="H14" s="16">
        <v>9815.92</v>
      </c>
      <c r="I14" s="16">
        <v>28312.400000000001</v>
      </c>
      <c r="J14" s="16"/>
      <c r="K14" s="16"/>
      <c r="L14" s="16">
        <v>18496.480000000003</v>
      </c>
      <c r="M14" s="16">
        <v>516541.74000000017</v>
      </c>
      <c r="N14" s="16"/>
      <c r="O14" s="16"/>
    </row>
    <row r="15" spans="1:15">
      <c r="A15" s="3" t="s">
        <v>32</v>
      </c>
      <c r="B15" s="16"/>
      <c r="C15" s="16"/>
      <c r="D15" s="16"/>
      <c r="E15" s="16"/>
      <c r="F15" s="16">
        <v>0</v>
      </c>
      <c r="G15" s="16">
        <v>52473.98</v>
      </c>
      <c r="H15" s="16"/>
      <c r="I15" s="16"/>
      <c r="J15" s="16">
        <v>1950</v>
      </c>
      <c r="K15" s="16">
        <v>282414.98</v>
      </c>
      <c r="L15" s="16"/>
      <c r="M15" s="16"/>
      <c r="N15" s="16">
        <v>1826</v>
      </c>
      <c r="O15" s="16">
        <v>77873.789999999994</v>
      </c>
    </row>
    <row r="16" spans="1:15">
      <c r="A16" s="3" t="s">
        <v>22</v>
      </c>
      <c r="B16" s="16"/>
      <c r="C16" s="16"/>
      <c r="D16" s="16"/>
      <c r="E16" s="16"/>
      <c r="F16" s="16"/>
      <c r="G16" s="16"/>
      <c r="H16" s="16"/>
      <c r="I16" s="16"/>
      <c r="J16" s="16"/>
      <c r="K16" s="16"/>
      <c r="L16" s="16"/>
      <c r="M16" s="16"/>
      <c r="N16" s="16">
        <v>7192.57</v>
      </c>
      <c r="O16" s="16">
        <v>111058.14</v>
      </c>
    </row>
    <row r="17" spans="1:15">
      <c r="A17" s="3" t="s">
        <v>54</v>
      </c>
      <c r="B17" s="16"/>
      <c r="C17" s="16"/>
      <c r="D17" s="16"/>
      <c r="E17" s="16"/>
      <c r="F17" s="16">
        <v>27069.5</v>
      </c>
      <c r="G17" s="16">
        <v>113803.83</v>
      </c>
      <c r="H17" s="16"/>
      <c r="I17" s="16"/>
      <c r="J17" s="16">
        <v>7623.88</v>
      </c>
      <c r="K17" s="16">
        <v>99229.73000000001</v>
      </c>
      <c r="L17" s="16"/>
      <c r="M17" s="16"/>
      <c r="N17" s="16">
        <v>1267</v>
      </c>
      <c r="O17" s="16">
        <v>431524.56000000006</v>
      </c>
    </row>
    <row r="18" spans="1:15">
      <c r="A18" s="3" t="s">
        <v>41</v>
      </c>
      <c r="B18" s="16"/>
      <c r="C18" s="16"/>
      <c r="D18" s="16"/>
      <c r="E18" s="16"/>
      <c r="F18" s="16">
        <v>41050.789999999994</v>
      </c>
      <c r="G18" s="16">
        <v>1173997.6599999999</v>
      </c>
      <c r="H18" s="16"/>
      <c r="I18" s="16"/>
      <c r="J18" s="16"/>
      <c r="K18" s="16"/>
      <c r="L18" s="16"/>
      <c r="M18" s="16"/>
      <c r="N18" s="16">
        <v>2839</v>
      </c>
      <c r="O18" s="16">
        <v>221875.42</v>
      </c>
    </row>
    <row r="19" spans="1:15">
      <c r="A19" s="3" t="s">
        <v>42</v>
      </c>
      <c r="B19" s="16"/>
      <c r="C19" s="16"/>
      <c r="D19" s="16"/>
      <c r="E19" s="16"/>
      <c r="F19" s="16"/>
      <c r="G19" s="16"/>
      <c r="H19" s="16"/>
      <c r="I19" s="16"/>
      <c r="J19" s="16"/>
      <c r="K19" s="16">
        <v>86168.2</v>
      </c>
      <c r="L19" s="16"/>
      <c r="M19" s="16"/>
      <c r="N19" s="16">
        <v>5350</v>
      </c>
      <c r="O19" s="16">
        <v>95817.15</v>
      </c>
    </row>
    <row r="20" spans="1:15">
      <c r="A20" s="3" t="s">
        <v>36</v>
      </c>
      <c r="B20" s="16"/>
      <c r="C20" s="16"/>
      <c r="D20" s="16"/>
      <c r="E20" s="16"/>
      <c r="F20" s="16">
        <v>95073.530000000013</v>
      </c>
      <c r="G20" s="16">
        <v>2408414.8499999992</v>
      </c>
      <c r="H20" s="16"/>
      <c r="I20" s="16"/>
      <c r="J20" s="16"/>
      <c r="K20" s="16"/>
      <c r="L20" s="16"/>
      <c r="M20" s="16"/>
      <c r="N20" s="16"/>
      <c r="O20" s="16"/>
    </row>
    <row r="21" spans="1:15">
      <c r="A21" s="3" t="s">
        <v>55</v>
      </c>
      <c r="B21" s="16"/>
      <c r="C21" s="16"/>
      <c r="D21" s="16"/>
      <c r="E21" s="16"/>
      <c r="F21" s="16"/>
      <c r="G21" s="16"/>
      <c r="H21" s="16"/>
      <c r="I21" s="16"/>
      <c r="J21" s="16"/>
      <c r="K21" s="16"/>
      <c r="L21" s="16"/>
      <c r="M21" s="16"/>
      <c r="N21" s="16">
        <v>34049.199999999997</v>
      </c>
      <c r="O21" s="16">
        <v>1234227.6299999994</v>
      </c>
    </row>
    <row r="22" spans="1:15">
      <c r="A22" s="3" t="s">
        <v>45</v>
      </c>
      <c r="B22" s="16"/>
      <c r="C22" s="16"/>
      <c r="D22" s="16"/>
      <c r="E22" s="16"/>
      <c r="F22" s="16">
        <v>5714.52</v>
      </c>
      <c r="G22" s="16">
        <v>263160.08999999997</v>
      </c>
      <c r="H22" s="16"/>
      <c r="I22" s="16"/>
      <c r="J22" s="16">
        <v>1190</v>
      </c>
      <c r="K22" s="16">
        <v>19176.560000000001</v>
      </c>
      <c r="L22" s="16"/>
      <c r="M22" s="16"/>
      <c r="N22" s="16">
        <v>601.79999999999995</v>
      </c>
      <c r="O22" s="16">
        <v>7506.32</v>
      </c>
    </row>
    <row r="23" spans="1:15">
      <c r="A23" s="3" t="s">
        <v>70</v>
      </c>
      <c r="B23" s="16"/>
      <c r="C23" s="16"/>
      <c r="D23" s="16"/>
      <c r="E23" s="16"/>
      <c r="F23" s="16">
        <v>350</v>
      </c>
      <c r="G23" s="16">
        <v>52473.98</v>
      </c>
      <c r="H23" s="16"/>
      <c r="I23" s="16"/>
      <c r="J23" s="16">
        <v>1950</v>
      </c>
      <c r="K23" s="16">
        <v>52473.98</v>
      </c>
      <c r="L23" s="16"/>
      <c r="M23" s="16"/>
      <c r="N23" s="16">
        <v>2070.98</v>
      </c>
      <c r="O23" s="16">
        <v>39338.819999999992</v>
      </c>
    </row>
    <row r="24" spans="1:15">
      <c r="A24" s="3" t="s">
        <v>23</v>
      </c>
      <c r="B24" s="16"/>
      <c r="C24" s="16"/>
      <c r="D24" s="16"/>
      <c r="E24" s="16"/>
      <c r="F24" s="16">
        <v>27349.24</v>
      </c>
      <c r="G24" s="16">
        <v>349206.68000000005</v>
      </c>
      <c r="H24" s="16"/>
      <c r="I24" s="16"/>
      <c r="J24" s="16"/>
      <c r="K24" s="16"/>
      <c r="L24" s="16"/>
      <c r="M24" s="16"/>
      <c r="N24" s="16"/>
      <c r="O24" s="16"/>
    </row>
    <row r="25" spans="1:15">
      <c r="A25" s="3" t="s">
        <v>59</v>
      </c>
      <c r="B25" s="16"/>
      <c r="C25" s="16"/>
      <c r="D25" s="16">
        <v>1067.22</v>
      </c>
      <c r="E25" s="16">
        <v>8188.47</v>
      </c>
      <c r="F25" s="16"/>
      <c r="G25" s="16"/>
      <c r="H25" s="16"/>
      <c r="I25" s="16"/>
      <c r="J25" s="16"/>
      <c r="K25" s="16"/>
      <c r="L25" s="16"/>
      <c r="M25" s="16"/>
      <c r="N25" s="16">
        <v>7121.25</v>
      </c>
      <c r="O25" s="16">
        <v>177673.38</v>
      </c>
    </row>
    <row r="26" spans="1:15">
      <c r="A26" s="3" t="s">
        <v>66</v>
      </c>
      <c r="B26" s="16"/>
      <c r="C26" s="16"/>
      <c r="D26" s="16"/>
      <c r="E26" s="16"/>
      <c r="F26" s="16"/>
      <c r="G26" s="16"/>
      <c r="H26" s="16">
        <v>30233.21</v>
      </c>
      <c r="I26" s="16">
        <v>106580.51999999999</v>
      </c>
      <c r="J26" s="16"/>
      <c r="K26" s="16"/>
      <c r="L26" s="16">
        <v>2037.0700000000002</v>
      </c>
      <c r="M26" s="16">
        <v>71053.679999999993</v>
      </c>
      <c r="N26" s="16">
        <v>3256.56</v>
      </c>
      <c r="O26" s="16">
        <v>809941.21999999951</v>
      </c>
    </row>
    <row r="27" spans="1:15">
      <c r="A27" s="3" t="s">
        <v>50</v>
      </c>
      <c r="B27" s="16"/>
      <c r="C27" s="16"/>
      <c r="D27" s="16"/>
      <c r="E27" s="16"/>
      <c r="F27" s="16">
        <v>7889.97</v>
      </c>
      <c r="G27" s="16">
        <v>333179.80999999994</v>
      </c>
      <c r="H27" s="16"/>
      <c r="I27" s="16"/>
      <c r="J27" s="16"/>
      <c r="K27" s="16"/>
      <c r="L27" s="16"/>
      <c r="M27" s="16"/>
      <c r="N27" s="16"/>
      <c r="O27" s="16"/>
    </row>
    <row r="28" spans="1:15">
      <c r="A28" s="3" t="s">
        <v>53</v>
      </c>
      <c r="B28" s="16"/>
      <c r="C28" s="16"/>
      <c r="D28" s="16">
        <v>1595.3700000000001</v>
      </c>
      <c r="E28" s="16">
        <v>76284.06</v>
      </c>
      <c r="F28" s="16">
        <v>20849.559999999998</v>
      </c>
      <c r="G28" s="16">
        <v>234074.35</v>
      </c>
      <c r="H28" s="16"/>
      <c r="I28" s="16"/>
      <c r="J28" s="16"/>
      <c r="K28" s="16"/>
      <c r="L28" s="16"/>
      <c r="M28" s="16"/>
      <c r="N28" s="16">
        <v>15697.1</v>
      </c>
      <c r="O28" s="16">
        <v>528414.6</v>
      </c>
    </row>
    <row r="29" spans="1:15">
      <c r="A29" s="3" t="s">
        <v>73</v>
      </c>
      <c r="B29" s="16">
        <v>0</v>
      </c>
      <c r="C29" s="16">
        <v>144.31700598173995</v>
      </c>
      <c r="D29" s="16">
        <v>957.90000000000009</v>
      </c>
      <c r="E29" s="16">
        <v>220031.48</v>
      </c>
      <c r="F29" s="16">
        <v>40947.970000000008</v>
      </c>
      <c r="G29" s="16">
        <v>339396.8</v>
      </c>
      <c r="H29" s="16"/>
      <c r="I29" s="16"/>
      <c r="J29" s="16">
        <v>1764</v>
      </c>
      <c r="K29" s="16">
        <v>67677.31</v>
      </c>
      <c r="L29" s="16"/>
      <c r="M29" s="16"/>
      <c r="N29" s="16">
        <v>11338</v>
      </c>
      <c r="O29" s="16">
        <v>671758.76</v>
      </c>
    </row>
    <row r="30" spans="1:15">
      <c r="A30" s="3" t="s">
        <v>46</v>
      </c>
      <c r="B30" s="16"/>
      <c r="C30" s="16"/>
      <c r="D30" s="16">
        <v>2446.8000000000002</v>
      </c>
      <c r="E30" s="16">
        <v>23717.739999999998</v>
      </c>
      <c r="F30" s="16">
        <v>20270.940000000002</v>
      </c>
      <c r="G30" s="16">
        <v>417188.73000000004</v>
      </c>
      <c r="H30" s="16"/>
      <c r="I30" s="16"/>
      <c r="J30" s="16"/>
      <c r="K30" s="16"/>
      <c r="L30" s="16"/>
      <c r="M30" s="16"/>
      <c r="N30" s="16">
        <v>1000</v>
      </c>
      <c r="O30" s="16">
        <v>35587.089999999997</v>
      </c>
    </row>
    <row r="31" spans="1:15">
      <c r="A31" s="3" t="s">
        <v>60</v>
      </c>
      <c r="B31" s="16"/>
      <c r="C31" s="16"/>
      <c r="D31" s="16"/>
      <c r="E31" s="16"/>
      <c r="F31" s="16"/>
      <c r="G31" s="16"/>
      <c r="H31" s="16"/>
      <c r="I31" s="16"/>
      <c r="J31" s="16"/>
      <c r="K31" s="16"/>
      <c r="L31" s="16"/>
      <c r="M31" s="16"/>
      <c r="N31" s="16">
        <v>1650</v>
      </c>
      <c r="O31" s="16">
        <v>4950</v>
      </c>
    </row>
    <row r="32" spans="1:15">
      <c r="A32" s="3" t="s">
        <v>20</v>
      </c>
      <c r="B32" s="16"/>
      <c r="C32" s="16"/>
      <c r="D32" s="16"/>
      <c r="E32" s="16"/>
      <c r="F32" s="16">
        <v>10485.240000000002</v>
      </c>
      <c r="G32" s="16">
        <v>477548.91000000009</v>
      </c>
      <c r="H32" s="16"/>
      <c r="I32" s="16"/>
      <c r="J32" s="16"/>
      <c r="K32" s="16"/>
      <c r="L32" s="16"/>
      <c r="M32" s="16"/>
      <c r="N32" s="16">
        <v>25101.85</v>
      </c>
      <c r="O32" s="16">
        <v>812754.34999999986</v>
      </c>
    </row>
    <row r="33" spans="1:15">
      <c r="A33" s="3" t="s">
        <v>65</v>
      </c>
      <c r="B33" s="16"/>
      <c r="C33" s="16"/>
      <c r="D33" s="16">
        <v>400.86</v>
      </c>
      <c r="E33" s="16">
        <v>4309.46</v>
      </c>
      <c r="F33" s="16"/>
      <c r="G33" s="16"/>
      <c r="H33" s="16"/>
      <c r="I33" s="16"/>
      <c r="J33" s="16"/>
      <c r="K33" s="16"/>
      <c r="L33" s="16"/>
      <c r="M33" s="16"/>
      <c r="N33" s="16">
        <v>3908.6</v>
      </c>
      <c r="O33" s="16">
        <v>12928.380000000001</v>
      </c>
    </row>
    <row r="34" spans="1:15">
      <c r="A34" s="3" t="s">
        <v>24</v>
      </c>
      <c r="B34" s="16"/>
      <c r="C34" s="16"/>
      <c r="D34" s="16"/>
      <c r="E34" s="16"/>
      <c r="F34" s="16">
        <v>20929</v>
      </c>
      <c r="G34" s="16">
        <v>141297.53</v>
      </c>
      <c r="H34" s="16"/>
      <c r="I34" s="16"/>
      <c r="J34" s="16">
        <v>4453</v>
      </c>
      <c r="K34" s="16">
        <v>8312.08</v>
      </c>
      <c r="L34" s="16"/>
      <c r="M34" s="16"/>
      <c r="N34" s="16">
        <v>5595.95</v>
      </c>
      <c r="O34" s="16">
        <v>1060168.8399999994</v>
      </c>
    </row>
    <row r="35" spans="1:15">
      <c r="A35" s="3" t="s">
        <v>25</v>
      </c>
      <c r="B35" s="16"/>
      <c r="C35" s="16"/>
      <c r="D35" s="16"/>
      <c r="E35" s="16"/>
      <c r="F35" s="16"/>
      <c r="G35" s="16"/>
      <c r="H35" s="16"/>
      <c r="I35" s="16"/>
      <c r="J35" s="16"/>
      <c r="K35" s="16"/>
      <c r="L35" s="16"/>
      <c r="M35" s="16"/>
      <c r="N35" s="16">
        <v>3249.07</v>
      </c>
      <c r="O35" s="16">
        <v>104657.73999999999</v>
      </c>
    </row>
    <row r="36" spans="1:15">
      <c r="A36" s="3" t="s">
        <v>82</v>
      </c>
      <c r="B36" s="16"/>
      <c r="C36" s="16"/>
      <c r="D36" s="16"/>
      <c r="E36" s="16"/>
      <c r="F36" s="16">
        <v>2076</v>
      </c>
      <c r="G36" s="16">
        <v>188838.09</v>
      </c>
      <c r="H36" s="16"/>
      <c r="I36" s="16"/>
      <c r="J36" s="16">
        <v>7958</v>
      </c>
      <c r="K36" s="16">
        <v>445950.13</v>
      </c>
      <c r="L36" s="16"/>
      <c r="M36" s="16"/>
      <c r="N36" s="16">
        <v>9385</v>
      </c>
      <c r="O36" s="16">
        <v>746523.12</v>
      </c>
    </row>
    <row r="37" spans="1:15">
      <c r="A37" s="3" t="s">
        <v>71</v>
      </c>
      <c r="B37" s="16"/>
      <c r="C37" s="16"/>
      <c r="D37" s="16"/>
      <c r="E37" s="16"/>
      <c r="F37" s="16"/>
      <c r="G37" s="16"/>
      <c r="H37" s="16"/>
      <c r="I37" s="16"/>
      <c r="J37" s="16">
        <v>627</v>
      </c>
      <c r="K37" s="16">
        <v>47665.789999999994</v>
      </c>
      <c r="L37" s="16">
        <v>1803.59</v>
      </c>
      <c r="M37" s="16">
        <v>4575.59</v>
      </c>
      <c r="N37" s="16">
        <v>2145</v>
      </c>
      <c r="O37" s="16">
        <v>122584.38999999996</v>
      </c>
    </row>
    <row r="38" spans="1:15">
      <c r="A38" s="3" t="s">
        <v>21</v>
      </c>
      <c r="B38" s="16"/>
      <c r="C38" s="16"/>
      <c r="D38" s="16"/>
      <c r="E38" s="16"/>
      <c r="F38" s="16">
        <v>86168.2</v>
      </c>
      <c r="G38" s="16">
        <v>4488187.9200000055</v>
      </c>
      <c r="H38" s="16"/>
      <c r="I38" s="16"/>
      <c r="J38" s="16"/>
      <c r="K38" s="16"/>
      <c r="L38" s="16"/>
      <c r="M38" s="16"/>
      <c r="N38" s="16"/>
      <c r="O38" s="16"/>
    </row>
    <row r="39" spans="1:15">
      <c r="A39" s="3" t="s">
        <v>14</v>
      </c>
      <c r="B39" s="16"/>
      <c r="C39" s="16"/>
      <c r="D39" s="16"/>
      <c r="E39" s="16"/>
      <c r="F39" s="16">
        <v>47013.799999999996</v>
      </c>
      <c r="G39" s="16">
        <v>892742.87000000011</v>
      </c>
      <c r="H39" s="16"/>
      <c r="I39" s="16"/>
      <c r="J39" s="16"/>
      <c r="K39" s="16"/>
      <c r="L39" s="16"/>
      <c r="M39" s="16"/>
      <c r="N39" s="16"/>
      <c r="O39" s="16"/>
    </row>
    <row r="40" spans="1:15">
      <c r="A40" s="3" t="s">
        <v>38</v>
      </c>
      <c r="B40" s="16"/>
      <c r="C40" s="16"/>
      <c r="D40" s="16"/>
      <c r="E40" s="16"/>
      <c r="F40" s="16"/>
      <c r="G40" s="16"/>
      <c r="H40" s="16"/>
      <c r="I40" s="16"/>
      <c r="J40" s="16"/>
      <c r="K40" s="16"/>
      <c r="L40" s="16"/>
      <c r="M40" s="16"/>
      <c r="N40" s="16">
        <v>12956.279999999999</v>
      </c>
      <c r="O40" s="16">
        <v>264763.92</v>
      </c>
    </row>
    <row r="41" spans="1:15">
      <c r="A41" s="3" t="s">
        <v>39</v>
      </c>
      <c r="B41" s="16"/>
      <c r="C41" s="16"/>
      <c r="D41" s="16"/>
      <c r="E41" s="16"/>
      <c r="F41" s="16">
        <v>4872.74</v>
      </c>
      <c r="G41" s="16">
        <v>445670.22</v>
      </c>
      <c r="H41" s="16"/>
      <c r="I41" s="16"/>
      <c r="J41" s="16"/>
      <c r="K41" s="16"/>
      <c r="L41" s="16">
        <v>2212.2199999999998</v>
      </c>
      <c r="M41" s="16">
        <v>9234.9599999999991</v>
      </c>
      <c r="N41" s="16">
        <v>2150</v>
      </c>
      <c r="O41" s="16">
        <v>203564.58</v>
      </c>
    </row>
    <row r="42" spans="1:15">
      <c r="A42" s="3" t="s">
        <v>62</v>
      </c>
      <c r="B42" s="16"/>
      <c r="C42" s="16"/>
      <c r="D42" s="16">
        <v>1020.02</v>
      </c>
      <c r="E42" s="16">
        <v>6918.54</v>
      </c>
      <c r="F42" s="16"/>
      <c r="G42" s="16"/>
      <c r="H42" s="16"/>
      <c r="I42" s="16"/>
      <c r="J42" s="16"/>
      <c r="K42" s="16"/>
      <c r="L42" s="16">
        <v>1718.75</v>
      </c>
      <c r="M42" s="16">
        <v>0</v>
      </c>
      <c r="N42" s="16">
        <v>4179.7700000000004</v>
      </c>
      <c r="O42" s="16">
        <v>283518.65000000002</v>
      </c>
    </row>
    <row r="43" spans="1:15">
      <c r="A43" s="3" t="s">
        <v>44</v>
      </c>
      <c r="B43" s="16"/>
      <c r="C43" s="16"/>
      <c r="D43" s="16"/>
      <c r="E43" s="16"/>
      <c r="F43" s="16">
        <v>51219.490000000005</v>
      </c>
      <c r="G43" s="16">
        <v>2683801.1100000013</v>
      </c>
      <c r="H43" s="16"/>
      <c r="I43" s="16"/>
      <c r="J43" s="16"/>
      <c r="K43" s="16"/>
      <c r="L43" s="16"/>
      <c r="M43" s="16"/>
      <c r="N43" s="16">
        <v>2250</v>
      </c>
      <c r="O43" s="16">
        <v>247358.02000000002</v>
      </c>
    </row>
    <row r="44" spans="1:15">
      <c r="A44" s="3" t="s">
        <v>17</v>
      </c>
      <c r="B44" s="16"/>
      <c r="C44" s="16"/>
      <c r="D44" s="16"/>
      <c r="E44" s="16"/>
      <c r="F44" s="16">
        <v>19983.5</v>
      </c>
      <c r="G44" s="16">
        <v>187421.28999999998</v>
      </c>
      <c r="H44" s="16"/>
      <c r="I44" s="16"/>
      <c r="J44" s="16"/>
      <c r="K44" s="16"/>
      <c r="L44" s="16"/>
      <c r="M44" s="16"/>
      <c r="N44" s="16">
        <v>21961.78</v>
      </c>
      <c r="O44" s="16">
        <v>1118856.4400000004</v>
      </c>
    </row>
    <row r="45" spans="1:15">
      <c r="A45" s="3" t="s">
        <v>35</v>
      </c>
      <c r="B45" s="16"/>
      <c r="C45" s="16"/>
      <c r="D45" s="16"/>
      <c r="E45" s="16"/>
      <c r="F45" s="16">
        <v>13643.349999999999</v>
      </c>
      <c r="G45" s="16">
        <v>568211.25999999989</v>
      </c>
      <c r="H45" s="16"/>
      <c r="I45" s="16"/>
      <c r="J45" s="16"/>
      <c r="K45" s="16"/>
      <c r="L45" s="16"/>
      <c r="M45" s="16"/>
      <c r="N45" s="16">
        <v>1575</v>
      </c>
      <c r="O45" s="16">
        <v>45655.049999999996</v>
      </c>
    </row>
    <row r="46" spans="1:15">
      <c r="A46" s="3" t="s">
        <v>27</v>
      </c>
      <c r="B46" s="16"/>
      <c r="C46" s="16"/>
      <c r="D46" s="16"/>
      <c r="E46" s="16"/>
      <c r="F46" s="16"/>
      <c r="G46" s="16"/>
      <c r="H46" s="16"/>
      <c r="I46" s="16"/>
      <c r="J46" s="16">
        <v>4348.96</v>
      </c>
      <c r="K46" s="16">
        <v>47499.54</v>
      </c>
      <c r="L46" s="16"/>
      <c r="M46" s="16"/>
      <c r="N46" s="16">
        <v>8158</v>
      </c>
      <c r="O46" s="16">
        <v>237571.72999999995</v>
      </c>
    </row>
    <row r="47" spans="1:15">
      <c r="A47" s="3" t="s">
        <v>9</v>
      </c>
      <c r="B47" s="16"/>
      <c r="C47" s="16"/>
      <c r="D47" s="16"/>
      <c r="E47" s="16"/>
      <c r="F47" s="16">
        <v>8475</v>
      </c>
      <c r="G47" s="16">
        <v>187131.71000000002</v>
      </c>
      <c r="H47" s="16"/>
      <c r="I47" s="16"/>
      <c r="J47" s="16">
        <v>5103.3999999999996</v>
      </c>
      <c r="K47" s="16">
        <v>252703.87</v>
      </c>
      <c r="L47" s="16"/>
      <c r="M47" s="16"/>
      <c r="N47" s="16"/>
      <c r="O47" s="16"/>
    </row>
    <row r="48" spans="1:15">
      <c r="A48" s="3" t="s">
        <v>15</v>
      </c>
      <c r="B48" s="16"/>
      <c r="C48" s="16"/>
      <c r="D48" s="16">
        <v>1234.8600000000001</v>
      </c>
      <c r="E48" s="16">
        <v>57529.680000000008</v>
      </c>
      <c r="F48" s="16">
        <v>7354.92</v>
      </c>
      <c r="G48" s="16">
        <v>168014.31</v>
      </c>
      <c r="H48" s="16"/>
      <c r="I48" s="16"/>
      <c r="J48" s="16">
        <v>688</v>
      </c>
      <c r="K48" s="16">
        <v>86168.2</v>
      </c>
      <c r="L48" s="16"/>
      <c r="M48" s="16"/>
      <c r="N48" s="16">
        <v>9898.7799999999988</v>
      </c>
      <c r="O48" s="16">
        <v>254932.21000000002</v>
      </c>
    </row>
    <row r="49" spans="1:15">
      <c r="A49" s="3" t="s">
        <v>69</v>
      </c>
      <c r="B49" s="16"/>
      <c r="C49" s="16"/>
      <c r="D49" s="16"/>
      <c r="E49" s="16"/>
      <c r="F49" s="16">
        <v>2301.9300000000003</v>
      </c>
      <c r="G49" s="16">
        <v>357278.31</v>
      </c>
      <c r="H49" s="16"/>
      <c r="I49" s="16"/>
      <c r="J49" s="16"/>
      <c r="K49" s="16"/>
      <c r="L49" s="16"/>
      <c r="M49" s="16"/>
      <c r="N49" s="16">
        <v>8400</v>
      </c>
      <c r="O49" s="16">
        <v>128423.15999999997</v>
      </c>
    </row>
    <row r="50" spans="1:15">
      <c r="A50" s="3" t="s">
        <v>63</v>
      </c>
      <c r="B50" s="16"/>
      <c r="C50" s="16"/>
      <c r="D50" s="16"/>
      <c r="E50" s="16"/>
      <c r="F50" s="16">
        <v>12445.12</v>
      </c>
      <c r="G50" s="16">
        <v>589837.48</v>
      </c>
      <c r="H50" s="16"/>
      <c r="I50" s="16"/>
      <c r="J50" s="16"/>
      <c r="K50" s="16"/>
      <c r="L50" s="16"/>
      <c r="M50" s="16"/>
      <c r="N50" s="16"/>
      <c r="O50" s="16"/>
    </row>
    <row r="51" spans="1:15">
      <c r="A51" s="3" t="s">
        <v>51</v>
      </c>
      <c r="B51" s="16"/>
      <c r="C51" s="16"/>
      <c r="D51" s="16"/>
      <c r="E51" s="16"/>
      <c r="F51" s="16">
        <v>52473.98</v>
      </c>
      <c r="G51" s="16">
        <v>1893230.4800000004</v>
      </c>
      <c r="H51" s="16"/>
      <c r="I51" s="16"/>
      <c r="J51" s="16"/>
      <c r="K51" s="16"/>
      <c r="L51" s="16"/>
      <c r="M51" s="16"/>
      <c r="N51" s="16"/>
      <c r="O51" s="16"/>
    </row>
    <row r="52" spans="1:15">
      <c r="A52" s="3" t="s">
        <v>100</v>
      </c>
      <c r="B52" s="16"/>
      <c r="C52" s="16"/>
      <c r="D52" s="16">
        <v>933.95</v>
      </c>
      <c r="E52" s="16">
        <v>12153.130000000001</v>
      </c>
      <c r="F52" s="16"/>
      <c r="G52" s="16"/>
      <c r="H52" s="16"/>
      <c r="I52" s="16"/>
      <c r="J52" s="16"/>
      <c r="K52" s="16"/>
      <c r="L52" s="16">
        <v>11219.18</v>
      </c>
      <c r="M52" s="16">
        <v>48612.520000000004</v>
      </c>
      <c r="N52" s="16"/>
      <c r="O52" s="16"/>
    </row>
    <row r="53" spans="1:15">
      <c r="A53" s="3" t="s">
        <v>68</v>
      </c>
      <c r="B53" s="16"/>
      <c r="C53" s="16"/>
      <c r="D53" s="16"/>
      <c r="E53" s="16"/>
      <c r="F53" s="16">
        <v>8863.93</v>
      </c>
      <c r="G53" s="16">
        <v>319290.48000000004</v>
      </c>
      <c r="H53" s="16"/>
      <c r="I53" s="16"/>
      <c r="J53" s="16">
        <v>36400</v>
      </c>
      <c r="K53" s="16">
        <v>136540.97</v>
      </c>
      <c r="L53" s="16"/>
      <c r="M53" s="16"/>
      <c r="N53" s="16"/>
      <c r="O53" s="16"/>
    </row>
    <row r="54" spans="1:15">
      <c r="A54" s="3" t="s">
        <v>40</v>
      </c>
      <c r="B54" s="16"/>
      <c r="C54" s="16"/>
      <c r="D54" s="16"/>
      <c r="E54" s="16"/>
      <c r="F54" s="16">
        <v>28317.280000000002</v>
      </c>
      <c r="G54" s="16">
        <v>559684.86999999988</v>
      </c>
      <c r="H54" s="16"/>
      <c r="I54" s="16"/>
      <c r="J54" s="16"/>
      <c r="K54" s="16"/>
      <c r="L54" s="16"/>
      <c r="M54" s="16"/>
      <c r="N54" s="16">
        <v>7916.8499999999995</v>
      </c>
      <c r="O54" s="16">
        <v>611803.07999999996</v>
      </c>
    </row>
    <row r="55" spans="1:15">
      <c r="A55" s="3" t="s">
        <v>61</v>
      </c>
      <c r="B55" s="16"/>
      <c r="C55" s="16"/>
      <c r="D55" s="16"/>
      <c r="E55" s="16"/>
      <c r="F55" s="16">
        <v>32882.850000000006</v>
      </c>
      <c r="G55" s="16">
        <v>1573410.9200000004</v>
      </c>
      <c r="H55" s="16"/>
      <c r="I55" s="16"/>
      <c r="J55" s="16"/>
      <c r="K55" s="16"/>
      <c r="L55" s="16"/>
      <c r="M55" s="16"/>
      <c r="N55" s="16">
        <v>2109.73</v>
      </c>
      <c r="O55" s="16">
        <v>61050.329999999994</v>
      </c>
    </row>
    <row r="56" spans="1:15">
      <c r="A56" s="3" t="s">
        <v>72</v>
      </c>
      <c r="B56" s="16"/>
      <c r="C56" s="16"/>
      <c r="D56" s="16">
        <v>380.04</v>
      </c>
      <c r="E56" s="16">
        <v>30414.86</v>
      </c>
      <c r="F56" s="16">
        <v>10234.82</v>
      </c>
      <c r="G56" s="16">
        <v>446705.91000000003</v>
      </c>
      <c r="H56" s="16"/>
      <c r="I56" s="16"/>
      <c r="J56" s="16"/>
      <c r="K56" s="16"/>
      <c r="L56" s="16"/>
      <c r="M56" s="16"/>
      <c r="N56" s="16">
        <v>19800</v>
      </c>
      <c r="O56" s="16">
        <v>608267.46</v>
      </c>
    </row>
    <row r="57" spans="1:15">
      <c r="A57" s="3" t="s">
        <v>28</v>
      </c>
      <c r="B57" s="16"/>
      <c r="C57" s="16"/>
      <c r="D57" s="16"/>
      <c r="E57" s="16"/>
      <c r="F57" s="16">
        <v>5725</v>
      </c>
      <c r="G57" s="16">
        <v>67677.31</v>
      </c>
      <c r="H57" s="16"/>
      <c r="I57" s="16"/>
      <c r="J57" s="16"/>
      <c r="K57" s="16"/>
      <c r="L57" s="16"/>
      <c r="M57" s="16"/>
      <c r="N57" s="16">
        <v>11895.92</v>
      </c>
      <c r="O57" s="16">
        <v>523014.85999999969</v>
      </c>
    </row>
    <row r="58" spans="1:15">
      <c r="A58" s="3" t="s">
        <v>64</v>
      </c>
      <c r="B58" s="16"/>
      <c r="C58" s="16"/>
      <c r="D58" s="16"/>
      <c r="E58" s="16"/>
      <c r="F58" s="16"/>
      <c r="G58" s="16"/>
      <c r="H58" s="16"/>
      <c r="I58" s="16"/>
      <c r="J58" s="16"/>
      <c r="K58" s="16"/>
      <c r="L58" s="16"/>
      <c r="M58" s="16"/>
      <c r="N58" s="16">
        <v>361.04</v>
      </c>
      <c r="O58" s="16">
        <v>361.04</v>
      </c>
    </row>
    <row r="59" spans="1:15">
      <c r="A59" s="3" t="s">
        <v>13</v>
      </c>
      <c r="B59" s="16"/>
      <c r="C59" s="16"/>
      <c r="D59" s="16"/>
      <c r="E59" s="16"/>
      <c r="F59" s="16"/>
      <c r="G59" s="16"/>
      <c r="H59" s="16"/>
      <c r="I59" s="16"/>
      <c r="J59" s="16">
        <v>8735</v>
      </c>
      <c r="K59" s="16">
        <v>53469.490000000005</v>
      </c>
      <c r="L59" s="16"/>
      <c r="M59" s="16"/>
      <c r="N59" s="16"/>
      <c r="O59" s="16"/>
    </row>
    <row r="60" spans="1:15">
      <c r="A60" s="3" t="s">
        <v>124</v>
      </c>
      <c r="B60" s="16">
        <v>395.9</v>
      </c>
      <c r="C60" s="16">
        <v>2070.9</v>
      </c>
      <c r="D60" s="16"/>
      <c r="E60" s="16"/>
      <c r="F60" s="16">
        <v>1901</v>
      </c>
      <c r="G60" s="16">
        <v>12445.12</v>
      </c>
      <c r="H60" s="16"/>
      <c r="I60" s="16"/>
      <c r="J60" s="16">
        <v>18630.050000000003</v>
      </c>
      <c r="K60" s="16">
        <v>409352.84999999992</v>
      </c>
      <c r="L60" s="16">
        <v>1211.31</v>
      </c>
      <c r="M60" s="16">
        <v>33480.06</v>
      </c>
      <c r="N60" s="16">
        <v>11341.8</v>
      </c>
      <c r="O60" s="16">
        <v>490713.45</v>
      </c>
    </row>
    <row r="61" spans="1:15">
      <c r="A61" s="3" t="s">
        <v>218</v>
      </c>
      <c r="B61" s="16"/>
      <c r="C61" s="16"/>
      <c r="D61" s="16"/>
      <c r="E61" s="16"/>
      <c r="F61" s="16">
        <v>3644.38</v>
      </c>
      <c r="G61" s="16">
        <v>4144.38</v>
      </c>
      <c r="H61" s="16"/>
      <c r="I61" s="16"/>
      <c r="J61" s="16"/>
      <c r="K61" s="16"/>
      <c r="L61" s="16"/>
      <c r="M61" s="16"/>
      <c r="N61" s="16">
        <v>500</v>
      </c>
      <c r="O61" s="16">
        <v>8288.76</v>
      </c>
    </row>
    <row r="62" spans="1:15">
      <c r="A62" s="3" t="s">
        <v>26</v>
      </c>
      <c r="B62" s="16"/>
      <c r="C62" s="16"/>
      <c r="D62" s="16"/>
      <c r="E62" s="16"/>
      <c r="F62" s="16"/>
      <c r="G62" s="16"/>
      <c r="H62" s="16"/>
      <c r="I62" s="16"/>
      <c r="J62" s="16">
        <v>25120</v>
      </c>
      <c r="K62" s="16">
        <v>48405.500000000007</v>
      </c>
      <c r="L62" s="16"/>
      <c r="M62" s="16"/>
      <c r="N62" s="16">
        <v>1588.7</v>
      </c>
      <c r="O62" s="16">
        <v>397987.2</v>
      </c>
    </row>
    <row r="63" spans="1:15">
      <c r="A63" s="3" t="s">
        <v>119</v>
      </c>
      <c r="B63" s="16"/>
      <c r="C63" s="16"/>
      <c r="D63" s="16"/>
      <c r="E63" s="16"/>
      <c r="F63" s="16">
        <v>5849.3700000000008</v>
      </c>
      <c r="G63" s="16">
        <v>811624.78</v>
      </c>
      <c r="H63" s="16"/>
      <c r="I63" s="16"/>
      <c r="J63" s="16"/>
      <c r="K63" s="16"/>
      <c r="L63" s="16"/>
      <c r="M63" s="16"/>
      <c r="N63" s="16"/>
      <c r="O63" s="16"/>
    </row>
    <row r="64" spans="1:15">
      <c r="A64" s="3" t="s">
        <v>228</v>
      </c>
      <c r="B64" s="16"/>
      <c r="C64" s="16"/>
      <c r="D64" s="16"/>
      <c r="E64" s="16"/>
      <c r="F64" s="16"/>
      <c r="G64" s="16"/>
      <c r="H64" s="16"/>
      <c r="I64" s="16"/>
      <c r="J64" s="16">
        <v>880</v>
      </c>
      <c r="K64" s="16">
        <v>181241.73</v>
      </c>
      <c r="L64" s="16"/>
      <c r="M64" s="16"/>
      <c r="N64" s="16">
        <v>22369.339999999997</v>
      </c>
      <c r="O64" s="16">
        <v>598954.15999999957</v>
      </c>
    </row>
    <row r="65" spans="1:15">
      <c r="A65" s="3" t="s">
        <v>241</v>
      </c>
      <c r="B65" s="16"/>
      <c r="C65" s="16"/>
      <c r="D65" s="16">
        <v>3253.7400000000002</v>
      </c>
      <c r="E65" s="16">
        <v>0</v>
      </c>
      <c r="F65" s="16"/>
      <c r="G65" s="16"/>
      <c r="H65" s="16"/>
      <c r="I65" s="16"/>
      <c r="J65" s="16"/>
      <c r="K65" s="16"/>
      <c r="L65" s="16"/>
      <c r="M65" s="16"/>
      <c r="N65" s="16"/>
      <c r="O65" s="16"/>
    </row>
    <row r="66" spans="1:15">
      <c r="A66" s="3" t="s">
        <v>221</v>
      </c>
      <c r="B66" s="16"/>
      <c r="C66" s="16"/>
      <c r="D66" s="16"/>
      <c r="E66" s="16"/>
      <c r="F66" s="16">
        <v>5312.08</v>
      </c>
      <c r="G66" s="16">
        <v>178619.44999999995</v>
      </c>
      <c r="H66" s="16"/>
      <c r="I66" s="16"/>
      <c r="J66" s="16"/>
      <c r="K66" s="16"/>
      <c r="L66" s="16"/>
      <c r="M66" s="16"/>
      <c r="N66" s="16">
        <v>3000</v>
      </c>
      <c r="O66" s="16">
        <v>24936.239999999998</v>
      </c>
    </row>
    <row r="67" spans="1:15">
      <c r="A67" s="3" t="s">
        <v>227</v>
      </c>
      <c r="B67" s="16">
        <v>2466.8000000000002</v>
      </c>
      <c r="C67" s="16">
        <v>32623.41960338434</v>
      </c>
      <c r="D67" s="16">
        <v>13983.160000000002</v>
      </c>
      <c r="E67" s="16">
        <v>507224.73</v>
      </c>
      <c r="F67" s="16">
        <v>732725.76000000001</v>
      </c>
      <c r="G67" s="16">
        <v>23576881.850000009</v>
      </c>
      <c r="H67" s="16">
        <v>40049.129999999997</v>
      </c>
      <c r="I67" s="16">
        <v>134892.91999999998</v>
      </c>
      <c r="J67" s="16">
        <v>159364.53</v>
      </c>
      <c r="K67" s="16">
        <v>2588124.69</v>
      </c>
      <c r="L67" s="16">
        <v>38698.600000000006</v>
      </c>
      <c r="M67" s="16">
        <v>683498.55</v>
      </c>
      <c r="N67" s="16">
        <v>400225.41000000003</v>
      </c>
      <c r="O67" s="16">
        <v>19361891.91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92"/>
  <sheetViews>
    <sheetView workbookViewId="0"/>
  </sheetViews>
  <sheetFormatPr defaultColWidth="11" defaultRowHeight="15.75"/>
  <cols>
    <col min="1" max="1" width="69.75" bestFit="1" customWidth="1"/>
    <col min="2" max="2" width="17.125" bestFit="1" customWidth="1"/>
  </cols>
  <sheetData>
    <row r="3" spans="1:2">
      <c r="A3" s="2" t="s">
        <v>214</v>
      </c>
      <c r="B3" t="s">
        <v>213</v>
      </c>
    </row>
    <row r="4" spans="1:2">
      <c r="A4" s="3" t="s">
        <v>7</v>
      </c>
      <c r="B4" s="16">
        <v>24.002046570856834</v>
      </c>
    </row>
    <row r="5" spans="1:2">
      <c r="A5" s="3" t="s">
        <v>8</v>
      </c>
      <c r="B5" s="16">
        <v>86.539448110071092</v>
      </c>
    </row>
    <row r="6" spans="1:2">
      <c r="A6" s="3" t="s">
        <v>9</v>
      </c>
      <c r="B6" s="16">
        <v>110.82598759386222</v>
      </c>
    </row>
    <row r="7" spans="1:2">
      <c r="A7" s="3" t="s">
        <v>10</v>
      </c>
      <c r="B7" s="16">
        <v>24.902597402597394</v>
      </c>
    </row>
    <row r="8" spans="1:2">
      <c r="A8" s="3" t="s">
        <v>11</v>
      </c>
      <c r="B8" s="16"/>
    </row>
    <row r="9" spans="1:2">
      <c r="A9" s="3" t="s">
        <v>12</v>
      </c>
      <c r="B9" s="16"/>
    </row>
    <row r="10" spans="1:2">
      <c r="A10" s="3" t="s">
        <v>13</v>
      </c>
      <c r="B10" s="16">
        <v>101.28710575139146</v>
      </c>
    </row>
    <row r="11" spans="1:2">
      <c r="A11" s="3" t="s">
        <v>14</v>
      </c>
      <c r="B11" s="16">
        <v>88.658444595308126</v>
      </c>
    </row>
    <row r="12" spans="1:2">
      <c r="A12" s="3" t="s">
        <v>15</v>
      </c>
      <c r="B12" s="16">
        <v>111.41389728096678</v>
      </c>
    </row>
    <row r="13" spans="1:2">
      <c r="A13" s="3" t="s">
        <v>16</v>
      </c>
      <c r="B13" s="16">
        <v>0</v>
      </c>
    </row>
    <row r="14" spans="1:2">
      <c r="A14" s="3" t="s">
        <v>17</v>
      </c>
      <c r="B14" s="16">
        <v>82.381333961819465</v>
      </c>
    </row>
    <row r="15" spans="1:2">
      <c r="A15" s="3" t="s">
        <v>18</v>
      </c>
      <c r="B15" s="16">
        <v>83.22956123737373</v>
      </c>
    </row>
    <row r="16" spans="1:2">
      <c r="A16" s="3" t="s">
        <v>19</v>
      </c>
      <c r="B16" s="16">
        <v>0</v>
      </c>
    </row>
    <row r="17" spans="1:2">
      <c r="A17" s="3" t="s">
        <v>20</v>
      </c>
      <c r="B17" s="16">
        <v>70.191499013806705</v>
      </c>
    </row>
    <row r="18" spans="1:2">
      <c r="A18" s="3" t="s">
        <v>21</v>
      </c>
      <c r="B18" s="16">
        <v>93.439675551410787</v>
      </c>
    </row>
    <row r="19" spans="1:2">
      <c r="A19" s="3" t="s">
        <v>22</v>
      </c>
      <c r="B19" s="16">
        <v>12.357943026012848</v>
      </c>
    </row>
    <row r="20" spans="1:2">
      <c r="A20" s="3" t="s">
        <v>23</v>
      </c>
      <c r="B20" s="16">
        <v>38.870437748720875</v>
      </c>
    </row>
    <row r="21" spans="1:2">
      <c r="A21" s="3" t="s">
        <v>24</v>
      </c>
      <c r="B21" s="16">
        <v>98.386425713015313</v>
      </c>
    </row>
    <row r="22" spans="1:2">
      <c r="A22" s="3" t="s">
        <v>25</v>
      </c>
      <c r="B22" s="16">
        <v>9.5566503911994829</v>
      </c>
    </row>
    <row r="23" spans="1:2">
      <c r="A23" s="3" t="s">
        <v>26</v>
      </c>
      <c r="B23" s="16">
        <v>81.667991682974559</v>
      </c>
    </row>
    <row r="24" spans="1:2">
      <c r="A24" s="3" t="s">
        <v>74</v>
      </c>
      <c r="B24" s="16"/>
    </row>
    <row r="25" spans="1:2">
      <c r="A25" s="3" t="s">
        <v>27</v>
      </c>
      <c r="B25" s="16">
        <v>47.963491333026532</v>
      </c>
    </row>
    <row r="26" spans="1:2">
      <c r="A26" s="3" t="s">
        <v>28</v>
      </c>
      <c r="B26" s="16">
        <v>52.418253212755829</v>
      </c>
    </row>
    <row r="27" spans="1:2">
      <c r="A27" s="3" t="s">
        <v>29</v>
      </c>
      <c r="B27" s="16"/>
    </row>
    <row r="28" spans="1:2">
      <c r="A28" s="3" t="s">
        <v>30</v>
      </c>
      <c r="B28" s="16"/>
    </row>
    <row r="29" spans="1:2">
      <c r="A29" s="3" t="s">
        <v>31</v>
      </c>
      <c r="B29" s="16"/>
    </row>
    <row r="30" spans="1:2">
      <c r="A30" s="3" t="s">
        <v>32</v>
      </c>
      <c r="B30" s="16">
        <v>11.336615828029309</v>
      </c>
    </row>
    <row r="31" spans="1:2">
      <c r="A31" s="3" t="s">
        <v>33</v>
      </c>
      <c r="B31" s="16"/>
    </row>
    <row r="32" spans="1:2">
      <c r="A32" s="3" t="s">
        <v>75</v>
      </c>
      <c r="B32" s="16"/>
    </row>
    <row r="33" spans="1:2">
      <c r="A33" s="3" t="s">
        <v>34</v>
      </c>
      <c r="B33" s="16">
        <v>6.5620539453844771</v>
      </c>
    </row>
    <row r="34" spans="1:2">
      <c r="A34" s="3" t="s">
        <v>76</v>
      </c>
      <c r="B34" s="16"/>
    </row>
    <row r="35" spans="1:2">
      <c r="A35" s="3" t="s">
        <v>35</v>
      </c>
      <c r="B35" s="16">
        <v>90.790776756950237</v>
      </c>
    </row>
    <row r="36" spans="1:2">
      <c r="A36" s="3" t="s">
        <v>36</v>
      </c>
      <c r="B36" s="16">
        <v>171.87968687854794</v>
      </c>
    </row>
    <row r="37" spans="1:2">
      <c r="A37" s="3" t="s">
        <v>37</v>
      </c>
      <c r="B37" s="16"/>
    </row>
    <row r="38" spans="1:2">
      <c r="A38" s="3" t="s">
        <v>38</v>
      </c>
      <c r="B38" s="16">
        <v>14.577272727272728</v>
      </c>
    </row>
    <row r="39" spans="1:2">
      <c r="A39" s="3" t="s">
        <v>39</v>
      </c>
      <c r="B39" s="16">
        <v>59.024415185990023</v>
      </c>
    </row>
    <row r="40" spans="1:2">
      <c r="A40" s="3" t="s">
        <v>40</v>
      </c>
      <c r="B40" s="16">
        <v>62.347942046940595</v>
      </c>
    </row>
    <row r="41" spans="1:2">
      <c r="A41" s="3" t="s">
        <v>41</v>
      </c>
      <c r="B41" s="16">
        <v>82.767198461190304</v>
      </c>
    </row>
    <row r="42" spans="1:2">
      <c r="A42" s="3" t="s">
        <v>42</v>
      </c>
      <c r="B42" s="16">
        <v>9.7191439886640296</v>
      </c>
    </row>
    <row r="43" spans="1:2">
      <c r="A43" s="3" t="s">
        <v>43</v>
      </c>
      <c r="B43" s="16">
        <v>20.504408447816274</v>
      </c>
    </row>
    <row r="44" spans="1:2">
      <c r="A44" s="3" t="s">
        <v>44</v>
      </c>
      <c r="B44" s="16">
        <v>81.11269720873787</v>
      </c>
    </row>
    <row r="45" spans="1:2">
      <c r="A45" s="3" t="s">
        <v>45</v>
      </c>
      <c r="B45" s="16">
        <v>32.338100982250566</v>
      </c>
    </row>
    <row r="46" spans="1:2">
      <c r="A46" s="3" t="s">
        <v>77</v>
      </c>
      <c r="B46" s="16"/>
    </row>
    <row r="47" spans="1:2">
      <c r="A47" s="3" t="s">
        <v>78</v>
      </c>
      <c r="B47" s="16"/>
    </row>
    <row r="48" spans="1:2">
      <c r="A48" s="3" t="s">
        <v>46</v>
      </c>
      <c r="B48" s="16">
        <v>57.214599314903261</v>
      </c>
    </row>
    <row r="49" spans="1:2">
      <c r="A49" s="3" t="s">
        <v>47</v>
      </c>
      <c r="B49" s="16">
        <v>42.154130188791619</v>
      </c>
    </row>
    <row r="50" spans="1:2">
      <c r="A50" s="3" t="s">
        <v>48</v>
      </c>
      <c r="B50" s="16"/>
    </row>
    <row r="51" spans="1:2">
      <c r="A51" s="3" t="s">
        <v>49</v>
      </c>
      <c r="B51" s="16"/>
    </row>
    <row r="52" spans="1:2">
      <c r="A52" s="3" t="s">
        <v>50</v>
      </c>
      <c r="B52" s="16">
        <v>35.057184750733143</v>
      </c>
    </row>
    <row r="53" spans="1:2">
      <c r="A53" s="3" t="s">
        <v>51</v>
      </c>
      <c r="B53" s="16">
        <v>109.29802124557385</v>
      </c>
    </row>
    <row r="54" spans="1:2">
      <c r="A54" s="3" t="s">
        <v>52</v>
      </c>
      <c r="B54" s="16"/>
    </row>
    <row r="55" spans="1:2">
      <c r="A55" s="3" t="s">
        <v>53</v>
      </c>
      <c r="B55" s="16">
        <v>95.82943068187528</v>
      </c>
    </row>
    <row r="56" spans="1:2">
      <c r="A56" s="3" t="s">
        <v>54</v>
      </c>
      <c r="B56" s="16">
        <v>40.631361294404776</v>
      </c>
    </row>
    <row r="57" spans="1:2">
      <c r="A57" s="3" t="s">
        <v>55</v>
      </c>
      <c r="B57" s="16">
        <v>24.169967488677827</v>
      </c>
    </row>
    <row r="58" spans="1:2">
      <c r="A58" s="3" t="s">
        <v>56</v>
      </c>
      <c r="B58" s="16"/>
    </row>
    <row r="59" spans="1:2">
      <c r="A59" s="3" t="s">
        <v>57</v>
      </c>
      <c r="B59" s="16">
        <v>0</v>
      </c>
    </row>
    <row r="60" spans="1:2">
      <c r="A60" s="3" t="s">
        <v>79</v>
      </c>
      <c r="B60" s="16"/>
    </row>
    <row r="61" spans="1:2">
      <c r="A61" s="3" t="s">
        <v>58</v>
      </c>
      <c r="B61" s="16">
        <v>0</v>
      </c>
    </row>
    <row r="62" spans="1:2">
      <c r="A62" s="3" t="s">
        <v>59</v>
      </c>
      <c r="B62" s="16">
        <v>20.54926219634612</v>
      </c>
    </row>
    <row r="63" spans="1:2">
      <c r="A63" s="3" t="s">
        <v>80</v>
      </c>
      <c r="B63" s="16"/>
    </row>
    <row r="64" spans="1:2">
      <c r="A64" s="3" t="s">
        <v>60</v>
      </c>
      <c r="B64" s="16">
        <v>2.9747953701366612</v>
      </c>
    </row>
    <row r="65" spans="1:2">
      <c r="A65" s="3" t="s">
        <v>61</v>
      </c>
      <c r="B65" s="16">
        <v>88.994354018311299</v>
      </c>
    </row>
    <row r="66" spans="1:2">
      <c r="A66" s="3" t="s">
        <v>81</v>
      </c>
      <c r="B66" s="16"/>
    </row>
    <row r="67" spans="1:2">
      <c r="A67" s="3" t="s">
        <v>62</v>
      </c>
      <c r="B67" s="16">
        <v>28.026168678603256</v>
      </c>
    </row>
    <row r="68" spans="1:2">
      <c r="A68" s="3" t="s">
        <v>63</v>
      </c>
      <c r="B68" s="16">
        <v>46.260947141476471</v>
      </c>
    </row>
    <row r="69" spans="1:2">
      <c r="A69" s="3" t="s">
        <v>64</v>
      </c>
      <c r="B69" s="16">
        <v>4.3614399613433221</v>
      </c>
    </row>
    <row r="70" spans="1:2">
      <c r="A70" s="3" t="s">
        <v>65</v>
      </c>
      <c r="B70" s="16">
        <v>12.301495775291158</v>
      </c>
    </row>
    <row r="71" spans="1:2">
      <c r="A71" s="3" t="s">
        <v>100</v>
      </c>
      <c r="B71" s="16">
        <v>4.5928113615406687</v>
      </c>
    </row>
    <row r="72" spans="1:2">
      <c r="A72" s="3" t="s">
        <v>66</v>
      </c>
      <c r="B72" s="16">
        <v>90.018851669791715</v>
      </c>
    </row>
    <row r="73" spans="1:2">
      <c r="A73" s="3" t="s">
        <v>67</v>
      </c>
      <c r="B73" s="16"/>
    </row>
    <row r="74" spans="1:2">
      <c r="A74" s="3" t="s">
        <v>82</v>
      </c>
      <c r="B74" s="16">
        <v>102.88757020239483</v>
      </c>
    </row>
    <row r="75" spans="1:2">
      <c r="A75" s="3" t="s">
        <v>68</v>
      </c>
      <c r="B75" s="16">
        <v>120.17823385726425</v>
      </c>
    </row>
    <row r="76" spans="1:2">
      <c r="A76" s="3" t="s">
        <v>69</v>
      </c>
      <c r="B76" s="16">
        <v>34.475645899104435</v>
      </c>
    </row>
    <row r="77" spans="1:2">
      <c r="A77" s="3" t="s">
        <v>70</v>
      </c>
      <c r="B77" s="16">
        <v>7.4392062087276116</v>
      </c>
    </row>
    <row r="78" spans="1:2">
      <c r="A78" s="3" t="s">
        <v>71</v>
      </c>
      <c r="B78" s="16">
        <v>46.059895309039668</v>
      </c>
    </row>
    <row r="79" spans="1:2">
      <c r="A79" s="3" t="s">
        <v>72</v>
      </c>
      <c r="B79" s="16">
        <v>62.876994955759528</v>
      </c>
    </row>
    <row r="80" spans="1:2">
      <c r="A80" s="3" t="s">
        <v>124</v>
      </c>
      <c r="B80" s="16">
        <v>78.536382828993666</v>
      </c>
    </row>
    <row r="81" spans="1:2">
      <c r="A81" s="3" t="s">
        <v>218</v>
      </c>
      <c r="B81" s="16">
        <v>4.9206639437690001</v>
      </c>
    </row>
    <row r="82" spans="1:2">
      <c r="A82" s="3" t="s">
        <v>219</v>
      </c>
      <c r="B82" s="16"/>
    </row>
    <row r="83" spans="1:2">
      <c r="A83" s="3" t="s">
        <v>119</v>
      </c>
      <c r="B83" s="16">
        <v>47.742164544564162</v>
      </c>
    </row>
    <row r="84" spans="1:2">
      <c r="A84" s="3" t="s">
        <v>220</v>
      </c>
      <c r="B84" s="16"/>
    </row>
    <row r="85" spans="1:2">
      <c r="A85" s="3" t="s">
        <v>221</v>
      </c>
      <c r="B85" s="16">
        <v>31.281348788198102</v>
      </c>
    </row>
    <row r="86" spans="1:2">
      <c r="A86" s="3" t="s">
        <v>224</v>
      </c>
      <c r="B86" s="16"/>
    </row>
    <row r="87" spans="1:2">
      <c r="A87" s="3" t="s">
        <v>222</v>
      </c>
      <c r="B87" s="16"/>
    </row>
    <row r="88" spans="1:2">
      <c r="A88" s="3" t="s">
        <v>225</v>
      </c>
      <c r="B88" s="16"/>
    </row>
    <row r="89" spans="1:2">
      <c r="A89" s="3" t="s">
        <v>223</v>
      </c>
      <c r="B89" s="16"/>
    </row>
    <row r="90" spans="1:2">
      <c r="A90" s="3" t="s">
        <v>226</v>
      </c>
      <c r="B90" s="16">
        <v>0</v>
      </c>
    </row>
    <row r="91" spans="1:2">
      <c r="A91" s="3" t="s">
        <v>228</v>
      </c>
      <c r="B91" s="16">
        <v>96.494313937079752</v>
      </c>
    </row>
    <row r="92" spans="1:2">
      <c r="A92" s="3" t="s">
        <v>122</v>
      </c>
      <c r="B92" s="16">
        <v>0</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65"/>
  <sheetViews>
    <sheetView workbookViewId="0">
      <selection activeCell="D36" sqref="D36"/>
    </sheetView>
  </sheetViews>
  <sheetFormatPr defaultColWidth="11" defaultRowHeight="15.75"/>
  <cols>
    <col min="1" max="1" width="44.875" bestFit="1" customWidth="1"/>
    <col min="2" max="2" width="22.5" bestFit="1" customWidth="1"/>
    <col min="3" max="3" width="15.5" bestFit="1" customWidth="1"/>
    <col min="4" max="4" width="19.375" bestFit="1" customWidth="1"/>
    <col min="5" max="5" width="22.375" bestFit="1" customWidth="1"/>
    <col min="6" max="6" width="6.5" bestFit="1" customWidth="1"/>
    <col min="7" max="7" width="16.25" bestFit="1" customWidth="1"/>
    <col min="8" max="8" width="18.375" bestFit="1" customWidth="1"/>
    <col min="9" max="9" width="25.75" bestFit="1" customWidth="1"/>
    <col min="10" max="10" width="10.875" bestFit="1" customWidth="1"/>
    <col min="11" max="11" width="16.5" bestFit="1" customWidth="1"/>
    <col min="12" max="12" width="10.875" bestFit="1" customWidth="1"/>
  </cols>
  <sheetData>
    <row r="3" spans="1:10">
      <c r="A3" s="2" t="s">
        <v>110</v>
      </c>
      <c r="B3" s="2" t="s">
        <v>216</v>
      </c>
    </row>
    <row r="4" spans="1:10">
      <c r="A4" s="2" t="s">
        <v>214</v>
      </c>
      <c r="B4" t="s">
        <v>108</v>
      </c>
      <c r="C4" t="s">
        <v>105</v>
      </c>
      <c r="D4" t="s">
        <v>113</v>
      </c>
      <c r="E4" t="s">
        <v>104</v>
      </c>
      <c r="F4" t="s">
        <v>215</v>
      </c>
      <c r="G4" t="s">
        <v>109</v>
      </c>
      <c r="H4" t="s">
        <v>103</v>
      </c>
      <c r="I4" t="s">
        <v>115</v>
      </c>
      <c r="J4" t="s">
        <v>227</v>
      </c>
    </row>
    <row r="5" spans="1:10">
      <c r="A5" s="3" t="s">
        <v>7</v>
      </c>
      <c r="B5" s="16"/>
      <c r="C5" s="16"/>
      <c r="D5" s="16"/>
      <c r="E5" s="16"/>
      <c r="F5" s="16"/>
      <c r="G5" s="16">
        <v>4457.49</v>
      </c>
      <c r="H5" s="16"/>
      <c r="I5" s="16">
        <v>6097.65</v>
      </c>
      <c r="J5" s="16">
        <v>10555.14</v>
      </c>
    </row>
    <row r="6" spans="1:10">
      <c r="A6" s="3" t="s">
        <v>8</v>
      </c>
      <c r="B6" s="16"/>
      <c r="C6" s="16">
        <v>692.4</v>
      </c>
      <c r="D6" s="16">
        <v>3986.7599999999998</v>
      </c>
      <c r="E6" s="16"/>
      <c r="F6" s="16"/>
      <c r="G6" s="16">
        <v>780.75</v>
      </c>
      <c r="H6" s="16"/>
      <c r="I6" s="16">
        <v>62217.399999999987</v>
      </c>
      <c r="J6" s="16">
        <v>67677.309999999983</v>
      </c>
    </row>
    <row r="7" spans="1:10">
      <c r="A7" s="3" t="s">
        <v>10</v>
      </c>
      <c r="B7" s="16">
        <v>2070.9</v>
      </c>
      <c r="C7" s="16"/>
      <c r="D7" s="16"/>
      <c r="E7" s="16"/>
      <c r="F7" s="16"/>
      <c r="G7" s="16"/>
      <c r="H7" s="16"/>
      <c r="I7" s="16"/>
      <c r="J7" s="16">
        <v>2070.9</v>
      </c>
    </row>
    <row r="8" spans="1:10">
      <c r="A8" s="3" t="s">
        <v>215</v>
      </c>
      <c r="B8" s="16"/>
      <c r="C8" s="16"/>
      <c r="D8" s="16"/>
      <c r="E8" s="16"/>
      <c r="F8" s="16"/>
      <c r="G8" s="16"/>
      <c r="H8" s="16"/>
      <c r="I8" s="16"/>
      <c r="J8" s="16"/>
    </row>
    <row r="9" spans="1:10">
      <c r="A9" s="3" t="s">
        <v>18</v>
      </c>
      <c r="B9" s="16"/>
      <c r="C9" s="16"/>
      <c r="D9" s="16"/>
      <c r="E9" s="16"/>
      <c r="F9" s="16"/>
      <c r="G9" s="16">
        <v>26705</v>
      </c>
      <c r="H9" s="16"/>
      <c r="I9" s="16">
        <v>4935.55</v>
      </c>
      <c r="J9" s="16">
        <v>31640.55</v>
      </c>
    </row>
    <row r="10" spans="1:10">
      <c r="A10" s="3" t="s">
        <v>34</v>
      </c>
      <c r="B10" s="16"/>
      <c r="C10" s="16"/>
      <c r="D10" s="16"/>
      <c r="E10" s="16"/>
      <c r="F10" s="16"/>
      <c r="G10" s="16"/>
      <c r="H10" s="16"/>
      <c r="I10" s="16">
        <v>3916.89</v>
      </c>
      <c r="J10" s="16">
        <v>3916.89</v>
      </c>
    </row>
    <row r="11" spans="1:10">
      <c r="A11" s="3" t="s">
        <v>43</v>
      </c>
      <c r="B11" s="16"/>
      <c r="C11" s="16"/>
      <c r="D11" s="16"/>
      <c r="E11" s="16"/>
      <c r="F11" s="16"/>
      <c r="G11" s="16"/>
      <c r="H11" s="16"/>
      <c r="I11" s="16">
        <v>26000</v>
      </c>
      <c r="J11" s="16">
        <v>26000</v>
      </c>
    </row>
    <row r="12" spans="1:10">
      <c r="A12" s="3" t="s">
        <v>47</v>
      </c>
      <c r="B12" s="16"/>
      <c r="C12" s="16"/>
      <c r="D12" s="16"/>
      <c r="E12" s="16">
        <v>9815.92</v>
      </c>
      <c r="F12" s="16"/>
      <c r="G12" s="16"/>
      <c r="H12" s="16">
        <v>18496.480000000003</v>
      </c>
      <c r="I12" s="16"/>
      <c r="J12" s="16">
        <v>28312.400000000001</v>
      </c>
    </row>
    <row r="13" spans="1:10">
      <c r="A13" s="3" t="s">
        <v>32</v>
      </c>
      <c r="B13" s="16"/>
      <c r="C13" s="16"/>
      <c r="D13" s="16">
        <v>0</v>
      </c>
      <c r="E13" s="16"/>
      <c r="F13" s="16"/>
      <c r="G13" s="16">
        <v>1950</v>
      </c>
      <c r="H13" s="16"/>
      <c r="I13" s="16">
        <v>1826</v>
      </c>
      <c r="J13" s="16">
        <v>3776</v>
      </c>
    </row>
    <row r="14" spans="1:10">
      <c r="A14" s="3" t="s">
        <v>22</v>
      </c>
      <c r="B14" s="16"/>
      <c r="C14" s="16"/>
      <c r="D14" s="16"/>
      <c r="E14" s="16"/>
      <c r="F14" s="16"/>
      <c r="G14" s="16"/>
      <c r="H14" s="16"/>
      <c r="I14" s="16">
        <v>7192.57</v>
      </c>
      <c r="J14" s="16">
        <v>7192.57</v>
      </c>
    </row>
    <row r="15" spans="1:10">
      <c r="A15" s="3" t="s">
        <v>54</v>
      </c>
      <c r="B15" s="16"/>
      <c r="C15" s="16"/>
      <c r="D15" s="16">
        <v>27069.5</v>
      </c>
      <c r="E15" s="16"/>
      <c r="F15" s="16"/>
      <c r="G15" s="16">
        <v>7623.88</v>
      </c>
      <c r="H15" s="16"/>
      <c r="I15" s="16">
        <v>1267</v>
      </c>
      <c r="J15" s="16">
        <v>35960.379999999997</v>
      </c>
    </row>
    <row r="16" spans="1:10">
      <c r="A16" s="3" t="s">
        <v>41</v>
      </c>
      <c r="B16" s="16"/>
      <c r="C16" s="16"/>
      <c r="D16" s="16">
        <v>41050.789999999994</v>
      </c>
      <c r="E16" s="16"/>
      <c r="F16" s="16"/>
      <c r="G16" s="16"/>
      <c r="H16" s="16"/>
      <c r="I16" s="16">
        <v>2839</v>
      </c>
      <c r="J16" s="16">
        <v>43889.789999999994</v>
      </c>
    </row>
    <row r="17" spans="1:10">
      <c r="A17" s="3" t="s">
        <v>42</v>
      </c>
      <c r="B17" s="16"/>
      <c r="C17" s="16"/>
      <c r="D17" s="16"/>
      <c r="E17" s="16"/>
      <c r="F17" s="16"/>
      <c r="G17" s="16"/>
      <c r="H17" s="16"/>
      <c r="I17" s="16">
        <v>5350</v>
      </c>
      <c r="J17" s="16">
        <v>5350</v>
      </c>
    </row>
    <row r="18" spans="1:10">
      <c r="A18" s="3" t="s">
        <v>36</v>
      </c>
      <c r="B18" s="16"/>
      <c r="C18" s="16"/>
      <c r="D18" s="16">
        <v>95073.530000000013</v>
      </c>
      <c r="E18" s="16"/>
      <c r="F18" s="16"/>
      <c r="G18" s="16"/>
      <c r="H18" s="16"/>
      <c r="I18" s="16"/>
      <c r="J18" s="16">
        <v>95073.530000000013</v>
      </c>
    </row>
    <row r="19" spans="1:10">
      <c r="A19" s="3" t="s">
        <v>55</v>
      </c>
      <c r="B19" s="16"/>
      <c r="C19" s="16"/>
      <c r="D19" s="16"/>
      <c r="E19" s="16"/>
      <c r="F19" s="16"/>
      <c r="G19" s="16"/>
      <c r="H19" s="16"/>
      <c r="I19" s="16">
        <v>34049.199999999997</v>
      </c>
      <c r="J19" s="16">
        <v>34049.199999999997</v>
      </c>
    </row>
    <row r="20" spans="1:10">
      <c r="A20" s="3" t="s">
        <v>45</v>
      </c>
      <c r="B20" s="16"/>
      <c r="C20" s="16"/>
      <c r="D20" s="16">
        <v>5714.52</v>
      </c>
      <c r="E20" s="16"/>
      <c r="F20" s="16"/>
      <c r="G20" s="16">
        <v>1190</v>
      </c>
      <c r="H20" s="16"/>
      <c r="I20" s="16">
        <v>601.79999999999995</v>
      </c>
      <c r="J20" s="16">
        <v>7506.3200000000006</v>
      </c>
    </row>
    <row r="21" spans="1:10">
      <c r="A21" s="3" t="s">
        <v>70</v>
      </c>
      <c r="B21" s="16"/>
      <c r="C21" s="16"/>
      <c r="D21" s="16">
        <v>350</v>
      </c>
      <c r="E21" s="16"/>
      <c r="F21" s="16"/>
      <c r="G21" s="16">
        <v>1950</v>
      </c>
      <c r="H21" s="16"/>
      <c r="I21" s="16">
        <v>2070.98</v>
      </c>
      <c r="J21" s="16">
        <v>4370.9799999999996</v>
      </c>
    </row>
    <row r="22" spans="1:10">
      <c r="A22" s="3" t="s">
        <v>23</v>
      </c>
      <c r="B22" s="16"/>
      <c r="C22" s="16"/>
      <c r="D22" s="16">
        <v>27349.24</v>
      </c>
      <c r="E22" s="16"/>
      <c r="F22" s="16"/>
      <c r="G22" s="16"/>
      <c r="H22" s="16"/>
      <c r="I22" s="16"/>
      <c r="J22" s="16">
        <v>27349.24</v>
      </c>
    </row>
    <row r="23" spans="1:10">
      <c r="A23" s="3" t="s">
        <v>59</v>
      </c>
      <c r="B23" s="16"/>
      <c r="C23" s="16">
        <v>1067.22</v>
      </c>
      <c r="D23" s="16"/>
      <c r="E23" s="16"/>
      <c r="F23" s="16"/>
      <c r="G23" s="16"/>
      <c r="H23" s="16"/>
      <c r="I23" s="16">
        <v>7121.25</v>
      </c>
      <c r="J23" s="16">
        <v>8188.47</v>
      </c>
    </row>
    <row r="24" spans="1:10">
      <c r="A24" s="3" t="s">
        <v>66</v>
      </c>
      <c r="B24" s="16"/>
      <c r="C24" s="16"/>
      <c r="D24" s="16"/>
      <c r="E24" s="16">
        <v>30233.21</v>
      </c>
      <c r="F24" s="16"/>
      <c r="G24" s="16"/>
      <c r="H24" s="16">
        <v>2037.0700000000002</v>
      </c>
      <c r="I24" s="16">
        <v>3256.56</v>
      </c>
      <c r="J24" s="16">
        <v>35526.839999999997</v>
      </c>
    </row>
    <row r="25" spans="1:10">
      <c r="A25" s="3" t="s">
        <v>50</v>
      </c>
      <c r="B25" s="16"/>
      <c r="C25" s="16"/>
      <c r="D25" s="16">
        <v>7889.97</v>
      </c>
      <c r="E25" s="16"/>
      <c r="F25" s="16"/>
      <c r="G25" s="16"/>
      <c r="H25" s="16"/>
      <c r="I25" s="16"/>
      <c r="J25" s="16">
        <v>7889.97</v>
      </c>
    </row>
    <row r="26" spans="1:10">
      <c r="A26" s="3" t="s">
        <v>53</v>
      </c>
      <c r="B26" s="16"/>
      <c r="C26" s="16">
        <v>1595.3700000000001</v>
      </c>
      <c r="D26" s="16">
        <v>20849.559999999998</v>
      </c>
      <c r="E26" s="16"/>
      <c r="F26" s="16"/>
      <c r="G26" s="16"/>
      <c r="H26" s="16"/>
      <c r="I26" s="16">
        <v>15697.1</v>
      </c>
      <c r="J26" s="16">
        <v>38142.03</v>
      </c>
    </row>
    <row r="27" spans="1:10">
      <c r="A27" s="3" t="s">
        <v>73</v>
      </c>
      <c r="B27" s="16">
        <v>0</v>
      </c>
      <c r="C27" s="16">
        <v>957.90000000000009</v>
      </c>
      <c r="D27" s="16">
        <v>40947.970000000008</v>
      </c>
      <c r="E27" s="16"/>
      <c r="F27" s="16"/>
      <c r="G27" s="16">
        <v>1764</v>
      </c>
      <c r="H27" s="16"/>
      <c r="I27" s="16">
        <v>11338</v>
      </c>
      <c r="J27" s="16">
        <v>55007.87000000001</v>
      </c>
    </row>
    <row r="28" spans="1:10">
      <c r="A28" s="3" t="s">
        <v>46</v>
      </c>
      <c r="B28" s="16"/>
      <c r="C28" s="16">
        <v>2446.8000000000002</v>
      </c>
      <c r="D28" s="16">
        <v>20270.940000000002</v>
      </c>
      <c r="E28" s="16"/>
      <c r="F28" s="16"/>
      <c r="G28" s="16"/>
      <c r="H28" s="16"/>
      <c r="I28" s="16">
        <v>1000</v>
      </c>
      <c r="J28" s="16">
        <v>23717.74</v>
      </c>
    </row>
    <row r="29" spans="1:10">
      <c r="A29" s="3" t="s">
        <v>60</v>
      </c>
      <c r="B29" s="16"/>
      <c r="C29" s="16"/>
      <c r="D29" s="16"/>
      <c r="E29" s="16"/>
      <c r="F29" s="16"/>
      <c r="G29" s="16"/>
      <c r="H29" s="16"/>
      <c r="I29" s="16">
        <v>1650</v>
      </c>
      <c r="J29" s="16">
        <v>1650</v>
      </c>
    </row>
    <row r="30" spans="1:10">
      <c r="A30" s="3" t="s">
        <v>20</v>
      </c>
      <c r="B30" s="16"/>
      <c r="C30" s="16"/>
      <c r="D30" s="16">
        <v>10485.240000000002</v>
      </c>
      <c r="E30" s="16"/>
      <c r="F30" s="16"/>
      <c r="G30" s="16"/>
      <c r="H30" s="16"/>
      <c r="I30" s="16">
        <v>25101.85</v>
      </c>
      <c r="J30" s="16">
        <v>35587.089999999997</v>
      </c>
    </row>
    <row r="31" spans="1:10">
      <c r="A31" s="3" t="s">
        <v>65</v>
      </c>
      <c r="B31" s="16"/>
      <c r="C31" s="16">
        <v>400.86</v>
      </c>
      <c r="D31" s="16"/>
      <c r="E31" s="16"/>
      <c r="F31" s="16"/>
      <c r="G31" s="16"/>
      <c r="H31" s="16"/>
      <c r="I31" s="16">
        <v>3908.6</v>
      </c>
      <c r="J31" s="16">
        <v>4309.46</v>
      </c>
    </row>
    <row r="32" spans="1:10">
      <c r="A32" s="3" t="s">
        <v>24</v>
      </c>
      <c r="B32" s="16"/>
      <c r="C32" s="16"/>
      <c r="D32" s="16">
        <v>20929</v>
      </c>
      <c r="E32" s="16"/>
      <c r="F32" s="16"/>
      <c r="G32" s="16">
        <v>4453</v>
      </c>
      <c r="H32" s="16"/>
      <c r="I32" s="16">
        <v>5595.95</v>
      </c>
      <c r="J32" s="16">
        <v>30977.95</v>
      </c>
    </row>
    <row r="33" spans="1:10">
      <c r="A33" s="3" t="s">
        <v>25</v>
      </c>
      <c r="B33" s="16"/>
      <c r="C33" s="16"/>
      <c r="D33" s="16"/>
      <c r="E33" s="16"/>
      <c r="F33" s="16"/>
      <c r="G33" s="16"/>
      <c r="H33" s="16"/>
      <c r="I33" s="16">
        <v>3249.07</v>
      </c>
      <c r="J33" s="16">
        <v>3249.07</v>
      </c>
    </row>
    <row r="34" spans="1:10">
      <c r="A34" s="3" t="s">
        <v>82</v>
      </c>
      <c r="B34" s="16"/>
      <c r="C34" s="16"/>
      <c r="D34" s="16">
        <v>2076</v>
      </c>
      <c r="E34" s="16"/>
      <c r="F34" s="16"/>
      <c r="G34" s="16">
        <v>7958</v>
      </c>
      <c r="H34" s="16"/>
      <c r="I34" s="16">
        <v>9385</v>
      </c>
      <c r="J34" s="16">
        <v>19419</v>
      </c>
    </row>
    <row r="35" spans="1:10">
      <c r="A35" s="3" t="s">
        <v>71</v>
      </c>
      <c r="B35" s="16"/>
      <c r="C35" s="16"/>
      <c r="D35" s="16"/>
      <c r="E35" s="16"/>
      <c r="F35" s="16"/>
      <c r="G35" s="16">
        <v>627</v>
      </c>
      <c r="H35" s="16">
        <v>1803.59</v>
      </c>
      <c r="I35" s="16">
        <v>2145</v>
      </c>
      <c r="J35" s="16">
        <v>4575.59</v>
      </c>
    </row>
    <row r="36" spans="1:10">
      <c r="A36" s="3" t="s">
        <v>21</v>
      </c>
      <c r="B36" s="16"/>
      <c r="C36" s="16"/>
      <c r="D36" s="16">
        <v>86168.2</v>
      </c>
      <c r="E36" s="16"/>
      <c r="F36" s="16"/>
      <c r="G36" s="16"/>
      <c r="H36" s="16"/>
      <c r="I36" s="16"/>
      <c r="J36" s="16">
        <v>86168.2</v>
      </c>
    </row>
    <row r="37" spans="1:10">
      <c r="A37" s="3" t="s">
        <v>14</v>
      </c>
      <c r="B37" s="16"/>
      <c r="C37" s="16"/>
      <c r="D37" s="16">
        <v>47013.799999999996</v>
      </c>
      <c r="E37" s="16"/>
      <c r="F37" s="16"/>
      <c r="G37" s="16"/>
      <c r="H37" s="16"/>
      <c r="I37" s="16"/>
      <c r="J37" s="16">
        <v>47013.799999999996</v>
      </c>
    </row>
    <row r="38" spans="1:10">
      <c r="A38" s="3" t="s">
        <v>38</v>
      </c>
      <c r="B38" s="16"/>
      <c r="C38" s="16"/>
      <c r="D38" s="16"/>
      <c r="E38" s="16"/>
      <c r="F38" s="16"/>
      <c r="G38" s="16"/>
      <c r="H38" s="16"/>
      <c r="I38" s="16">
        <v>12956.279999999999</v>
      </c>
      <c r="J38" s="16">
        <v>12956.279999999999</v>
      </c>
    </row>
    <row r="39" spans="1:10">
      <c r="A39" s="3" t="s">
        <v>39</v>
      </c>
      <c r="B39" s="16"/>
      <c r="C39" s="16"/>
      <c r="D39" s="16">
        <v>4872.74</v>
      </c>
      <c r="E39" s="16"/>
      <c r="F39" s="16"/>
      <c r="G39" s="16"/>
      <c r="H39" s="16">
        <v>2212.2199999999998</v>
      </c>
      <c r="I39" s="16">
        <v>2150</v>
      </c>
      <c r="J39" s="16">
        <v>9234.9599999999991</v>
      </c>
    </row>
    <row r="40" spans="1:10">
      <c r="A40" s="3" t="s">
        <v>62</v>
      </c>
      <c r="B40" s="16"/>
      <c r="C40" s="16">
        <v>1020.02</v>
      </c>
      <c r="D40" s="16"/>
      <c r="E40" s="16"/>
      <c r="F40" s="16"/>
      <c r="G40" s="16"/>
      <c r="H40" s="16">
        <v>1718.75</v>
      </c>
      <c r="I40" s="16">
        <v>4179.7700000000004</v>
      </c>
      <c r="J40" s="16">
        <v>6918.5400000000009</v>
      </c>
    </row>
    <row r="41" spans="1:10">
      <c r="A41" s="3" t="s">
        <v>44</v>
      </c>
      <c r="B41" s="16"/>
      <c r="C41" s="16"/>
      <c r="D41" s="16">
        <v>51219.490000000005</v>
      </c>
      <c r="E41" s="16"/>
      <c r="F41" s="16"/>
      <c r="G41" s="16"/>
      <c r="H41" s="16"/>
      <c r="I41" s="16">
        <v>2250</v>
      </c>
      <c r="J41" s="16">
        <v>53469.490000000005</v>
      </c>
    </row>
    <row r="42" spans="1:10">
      <c r="A42" s="3" t="s">
        <v>17</v>
      </c>
      <c r="B42" s="16"/>
      <c r="C42" s="16"/>
      <c r="D42" s="16">
        <v>19983.5</v>
      </c>
      <c r="E42" s="16"/>
      <c r="F42" s="16"/>
      <c r="G42" s="16"/>
      <c r="H42" s="16"/>
      <c r="I42" s="16">
        <v>21961.78</v>
      </c>
      <c r="J42" s="16">
        <v>41945.279999999999</v>
      </c>
    </row>
    <row r="43" spans="1:10">
      <c r="A43" s="3" t="s">
        <v>35</v>
      </c>
      <c r="B43" s="16"/>
      <c r="C43" s="16"/>
      <c r="D43" s="16">
        <v>13643.349999999999</v>
      </c>
      <c r="E43" s="16"/>
      <c r="F43" s="16"/>
      <c r="G43" s="16"/>
      <c r="H43" s="16"/>
      <c r="I43" s="16">
        <v>1575</v>
      </c>
      <c r="J43" s="16">
        <v>15218.349999999999</v>
      </c>
    </row>
    <row r="44" spans="1:10">
      <c r="A44" s="3" t="s">
        <v>27</v>
      </c>
      <c r="B44" s="16"/>
      <c r="C44" s="16"/>
      <c r="D44" s="16"/>
      <c r="E44" s="16"/>
      <c r="F44" s="16"/>
      <c r="G44" s="16">
        <v>4348.96</v>
      </c>
      <c r="H44" s="16"/>
      <c r="I44" s="16">
        <v>8158</v>
      </c>
      <c r="J44" s="16">
        <v>12506.96</v>
      </c>
    </row>
    <row r="45" spans="1:10">
      <c r="A45" s="3" t="s">
        <v>9</v>
      </c>
      <c r="B45" s="16"/>
      <c r="C45" s="16"/>
      <c r="D45" s="16">
        <v>8475</v>
      </c>
      <c r="E45" s="16"/>
      <c r="F45" s="16"/>
      <c r="G45" s="16">
        <v>5103.3999999999996</v>
      </c>
      <c r="H45" s="16"/>
      <c r="I45" s="16"/>
      <c r="J45" s="16">
        <v>13578.4</v>
      </c>
    </row>
    <row r="46" spans="1:10">
      <c r="A46" s="3" t="s">
        <v>15</v>
      </c>
      <c r="B46" s="16"/>
      <c r="C46" s="16">
        <v>1234.8600000000001</v>
      </c>
      <c r="D46" s="16">
        <v>7354.92</v>
      </c>
      <c r="E46" s="16"/>
      <c r="F46" s="16"/>
      <c r="G46" s="16">
        <v>688</v>
      </c>
      <c r="H46" s="16"/>
      <c r="I46" s="16">
        <v>9898.7799999999988</v>
      </c>
      <c r="J46" s="16">
        <v>19176.559999999998</v>
      </c>
    </row>
    <row r="47" spans="1:10">
      <c r="A47" s="3" t="s">
        <v>69</v>
      </c>
      <c r="B47" s="16"/>
      <c r="C47" s="16"/>
      <c r="D47" s="16">
        <v>2301.9300000000003</v>
      </c>
      <c r="E47" s="16"/>
      <c r="F47" s="16"/>
      <c r="G47" s="16"/>
      <c r="H47" s="16"/>
      <c r="I47" s="16">
        <v>8400</v>
      </c>
      <c r="J47" s="16">
        <v>10701.93</v>
      </c>
    </row>
    <row r="48" spans="1:10">
      <c r="A48" s="3" t="s">
        <v>63</v>
      </c>
      <c r="B48" s="16"/>
      <c r="C48" s="16"/>
      <c r="D48" s="16">
        <v>12445.12</v>
      </c>
      <c r="E48" s="16"/>
      <c r="F48" s="16"/>
      <c r="G48" s="16"/>
      <c r="H48" s="16"/>
      <c r="I48" s="16"/>
      <c r="J48" s="16">
        <v>12445.12</v>
      </c>
    </row>
    <row r="49" spans="1:10">
      <c r="A49" s="3" t="s">
        <v>51</v>
      </c>
      <c r="B49" s="16"/>
      <c r="C49" s="16"/>
      <c r="D49" s="16">
        <v>52473.98</v>
      </c>
      <c r="E49" s="16"/>
      <c r="F49" s="16"/>
      <c r="G49" s="16"/>
      <c r="H49" s="16"/>
      <c r="I49" s="16"/>
      <c r="J49" s="16">
        <v>52473.98</v>
      </c>
    </row>
    <row r="50" spans="1:10">
      <c r="A50" s="3" t="s">
        <v>100</v>
      </c>
      <c r="B50" s="16"/>
      <c r="C50" s="16">
        <v>933.95</v>
      </c>
      <c r="D50" s="16"/>
      <c r="E50" s="16"/>
      <c r="F50" s="16"/>
      <c r="G50" s="16"/>
      <c r="H50" s="16">
        <v>11219.18</v>
      </c>
      <c r="I50" s="16"/>
      <c r="J50" s="16">
        <v>12153.130000000001</v>
      </c>
    </row>
    <row r="51" spans="1:10">
      <c r="A51" s="3" t="s">
        <v>68</v>
      </c>
      <c r="B51" s="16"/>
      <c r="C51" s="16"/>
      <c r="D51" s="16">
        <v>8863.93</v>
      </c>
      <c r="E51" s="16"/>
      <c r="F51" s="16"/>
      <c r="G51" s="16">
        <v>36400</v>
      </c>
      <c r="H51" s="16"/>
      <c r="I51" s="16"/>
      <c r="J51" s="16">
        <v>45263.93</v>
      </c>
    </row>
    <row r="52" spans="1:10">
      <c r="A52" s="3" t="s">
        <v>40</v>
      </c>
      <c r="B52" s="16"/>
      <c r="C52" s="16"/>
      <c r="D52" s="16">
        <v>28317.280000000002</v>
      </c>
      <c r="E52" s="16"/>
      <c r="F52" s="16"/>
      <c r="G52" s="16"/>
      <c r="H52" s="16"/>
      <c r="I52" s="16">
        <v>7916.8499999999995</v>
      </c>
      <c r="J52" s="16">
        <v>36234.130000000005</v>
      </c>
    </row>
    <row r="53" spans="1:10">
      <c r="A53" s="3" t="s">
        <v>61</v>
      </c>
      <c r="B53" s="16"/>
      <c r="C53" s="16"/>
      <c r="D53" s="16">
        <v>32882.850000000006</v>
      </c>
      <c r="E53" s="16"/>
      <c r="F53" s="16"/>
      <c r="G53" s="16"/>
      <c r="H53" s="16"/>
      <c r="I53" s="16">
        <v>2109.73</v>
      </c>
      <c r="J53" s="16">
        <v>34992.580000000009</v>
      </c>
    </row>
    <row r="54" spans="1:10">
      <c r="A54" s="3" t="s">
        <v>72</v>
      </c>
      <c r="B54" s="16"/>
      <c r="C54" s="16">
        <v>380.04</v>
      </c>
      <c r="D54" s="16">
        <v>10234.82</v>
      </c>
      <c r="E54" s="16"/>
      <c r="F54" s="16"/>
      <c r="G54" s="16"/>
      <c r="H54" s="16"/>
      <c r="I54" s="16">
        <v>19800</v>
      </c>
      <c r="J54" s="16">
        <v>30414.86</v>
      </c>
    </row>
    <row r="55" spans="1:10">
      <c r="A55" s="3" t="s">
        <v>28</v>
      </c>
      <c r="B55" s="16"/>
      <c r="C55" s="16"/>
      <c r="D55" s="16">
        <v>5725</v>
      </c>
      <c r="E55" s="16"/>
      <c r="F55" s="16"/>
      <c r="G55" s="16"/>
      <c r="H55" s="16"/>
      <c r="I55" s="16">
        <v>11895.92</v>
      </c>
      <c r="J55" s="16">
        <v>17620.919999999998</v>
      </c>
    </row>
    <row r="56" spans="1:10">
      <c r="A56" s="3" t="s">
        <v>64</v>
      </c>
      <c r="B56" s="16"/>
      <c r="C56" s="16"/>
      <c r="D56" s="16"/>
      <c r="E56" s="16"/>
      <c r="F56" s="16"/>
      <c r="G56" s="16"/>
      <c r="H56" s="16"/>
      <c r="I56" s="16">
        <v>361.04</v>
      </c>
      <c r="J56" s="16">
        <v>361.04</v>
      </c>
    </row>
    <row r="57" spans="1:10">
      <c r="A57" s="3" t="s">
        <v>13</v>
      </c>
      <c r="B57" s="16"/>
      <c r="C57" s="16"/>
      <c r="D57" s="16"/>
      <c r="E57" s="16"/>
      <c r="F57" s="16"/>
      <c r="G57" s="16">
        <v>8735</v>
      </c>
      <c r="H57" s="16"/>
      <c r="I57" s="16"/>
      <c r="J57" s="16">
        <v>8735</v>
      </c>
    </row>
    <row r="58" spans="1:10">
      <c r="A58" s="3" t="s">
        <v>124</v>
      </c>
      <c r="B58" s="16">
        <v>395.9</v>
      </c>
      <c r="C58" s="16"/>
      <c r="D58" s="16">
        <v>1901</v>
      </c>
      <c r="E58" s="16"/>
      <c r="F58" s="16"/>
      <c r="G58" s="16">
        <v>18630.050000000003</v>
      </c>
      <c r="H58" s="16">
        <v>1211.31</v>
      </c>
      <c r="I58" s="16">
        <v>11341.8</v>
      </c>
      <c r="J58" s="16">
        <v>33480.060000000005</v>
      </c>
    </row>
    <row r="59" spans="1:10">
      <c r="A59" s="3" t="s">
        <v>218</v>
      </c>
      <c r="B59" s="16"/>
      <c r="C59" s="16"/>
      <c r="D59" s="16">
        <v>3644.38</v>
      </c>
      <c r="E59" s="16"/>
      <c r="F59" s="16"/>
      <c r="G59" s="16"/>
      <c r="H59" s="16"/>
      <c r="I59" s="16">
        <v>500</v>
      </c>
      <c r="J59" s="16">
        <v>4144.38</v>
      </c>
    </row>
    <row r="60" spans="1:10">
      <c r="A60" s="3" t="s">
        <v>26</v>
      </c>
      <c r="B60" s="16"/>
      <c r="C60" s="16"/>
      <c r="D60" s="16"/>
      <c r="E60" s="16"/>
      <c r="F60" s="16"/>
      <c r="G60" s="16">
        <v>25120</v>
      </c>
      <c r="H60" s="16"/>
      <c r="I60" s="16">
        <v>1588.7</v>
      </c>
      <c r="J60" s="16">
        <v>26708.7</v>
      </c>
    </row>
    <row r="61" spans="1:10">
      <c r="A61" s="3" t="s">
        <v>119</v>
      </c>
      <c r="B61" s="16"/>
      <c r="C61" s="16"/>
      <c r="D61" s="16">
        <v>5849.3700000000008</v>
      </c>
      <c r="E61" s="16"/>
      <c r="F61" s="16"/>
      <c r="G61" s="16"/>
      <c r="H61" s="16"/>
      <c r="I61" s="16"/>
      <c r="J61" s="16">
        <v>5849.3700000000008</v>
      </c>
    </row>
    <row r="62" spans="1:10">
      <c r="A62" s="3" t="s">
        <v>228</v>
      </c>
      <c r="B62" s="16"/>
      <c r="C62" s="16"/>
      <c r="D62" s="16"/>
      <c r="E62" s="16"/>
      <c r="F62" s="16"/>
      <c r="G62" s="16">
        <v>880</v>
      </c>
      <c r="H62" s="16"/>
      <c r="I62" s="16">
        <v>22369.339999999997</v>
      </c>
      <c r="J62" s="16">
        <v>23249.339999999997</v>
      </c>
    </row>
    <row r="63" spans="1:10">
      <c r="A63" s="3" t="s">
        <v>241</v>
      </c>
      <c r="B63" s="16"/>
      <c r="C63" s="16">
        <v>3253.7400000000002</v>
      </c>
      <c r="D63" s="16"/>
      <c r="E63" s="16"/>
      <c r="F63" s="16"/>
      <c r="G63" s="16"/>
      <c r="H63" s="16"/>
      <c r="I63" s="16"/>
      <c r="J63" s="16">
        <v>3253.7400000000002</v>
      </c>
    </row>
    <row r="64" spans="1:10">
      <c r="A64" s="3" t="s">
        <v>221</v>
      </c>
      <c r="B64" s="16"/>
      <c r="C64" s="16"/>
      <c r="D64" s="16">
        <v>5312.08</v>
      </c>
      <c r="E64" s="16"/>
      <c r="F64" s="16"/>
      <c r="G64" s="16"/>
      <c r="H64" s="16"/>
      <c r="I64" s="16">
        <v>3000</v>
      </c>
      <c r="J64" s="16">
        <v>8312.08</v>
      </c>
    </row>
    <row r="65" spans="1:10">
      <c r="A65" s="3" t="s">
        <v>227</v>
      </c>
      <c r="B65" s="16">
        <v>2466.8000000000002</v>
      </c>
      <c r="C65" s="16">
        <v>13983.160000000002</v>
      </c>
      <c r="D65" s="16">
        <v>732725.76000000001</v>
      </c>
      <c r="E65" s="16">
        <v>40049.129999999997</v>
      </c>
      <c r="F65" s="16"/>
      <c r="G65" s="16">
        <v>159364.53</v>
      </c>
      <c r="H65" s="16">
        <v>38698.600000000006</v>
      </c>
      <c r="I65" s="16">
        <v>400225.41000000003</v>
      </c>
      <c r="J65" s="16">
        <v>1387513.3900000001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J105"/>
  <sheetViews>
    <sheetView workbookViewId="0">
      <pane ySplit="4" topLeftCell="A5" activePane="bottomLeft" state="frozen"/>
      <selection pane="bottomLeft" activeCell="A5" sqref="A5"/>
    </sheetView>
  </sheetViews>
  <sheetFormatPr defaultColWidth="11" defaultRowHeight="15.75"/>
  <cols>
    <col min="1" max="1" width="72.25" bestFit="1" customWidth="1"/>
    <col min="2" max="2" width="24.375" bestFit="1" customWidth="1"/>
    <col min="3" max="3" width="17.375" bestFit="1" customWidth="1"/>
    <col min="4" max="4" width="21.25" bestFit="1" customWidth="1"/>
    <col min="5" max="5" width="24.125" bestFit="1" customWidth="1"/>
    <col min="6" max="6" width="8.375" bestFit="1" customWidth="1"/>
    <col min="7" max="7" width="18" bestFit="1" customWidth="1"/>
    <col min="8" max="13" width="8.875" bestFit="1" customWidth="1"/>
    <col min="14" max="14" width="6.875" bestFit="1" customWidth="1"/>
    <col min="15" max="15" width="7.875" bestFit="1" customWidth="1"/>
    <col min="16" max="16" width="8.875" bestFit="1" customWidth="1"/>
    <col min="17" max="17" width="7.875" bestFit="1" customWidth="1"/>
    <col min="18" max="21" width="8.875" bestFit="1" customWidth="1"/>
    <col min="22" max="22" width="7.875" bestFit="1" customWidth="1"/>
    <col min="23" max="24" width="8.875" bestFit="1" customWidth="1"/>
    <col min="25" max="26" width="7.875" bestFit="1" customWidth="1"/>
    <col min="27" max="30" width="8.875" bestFit="1" customWidth="1"/>
    <col min="31" max="31" width="7.875" bestFit="1" customWidth="1"/>
    <col min="32" max="32" width="8.875" bestFit="1" customWidth="1"/>
    <col min="33" max="33" width="21.375" bestFit="1" customWidth="1"/>
    <col min="34" max="34" width="20.25" bestFit="1" customWidth="1"/>
    <col min="35" max="35" width="27.5" bestFit="1" customWidth="1"/>
    <col min="36" max="36" width="10.875" bestFit="1" customWidth="1"/>
    <col min="37" max="40" width="8.875" bestFit="1" customWidth="1"/>
    <col min="41" max="41" width="7.875" bestFit="1" customWidth="1"/>
    <col min="42" max="42" width="5.875" bestFit="1" customWidth="1"/>
    <col min="43" max="43" width="9.875" bestFit="1" customWidth="1"/>
    <col min="44" max="44" width="7.875" bestFit="1" customWidth="1"/>
    <col min="45" max="47" width="8.875" bestFit="1" customWidth="1"/>
    <col min="48" max="48" width="7.875" bestFit="1" customWidth="1"/>
    <col min="49" max="49" width="8.875" bestFit="1" customWidth="1"/>
    <col min="50" max="50" width="8.5" bestFit="1" customWidth="1"/>
    <col min="51" max="51" width="21.375" bestFit="1" customWidth="1"/>
    <col min="52" max="52" width="20.125" bestFit="1" customWidth="1"/>
    <col min="53" max="53" width="27.5" bestFit="1" customWidth="1"/>
    <col min="54" max="54" width="18.25" bestFit="1" customWidth="1"/>
    <col min="55" max="55" width="21.625" bestFit="1" customWidth="1"/>
    <col min="56" max="56" width="10.875" bestFit="1" customWidth="1"/>
    <col min="57" max="57" width="7.875" bestFit="1" customWidth="1"/>
    <col min="58" max="67" width="8.875" bestFit="1" customWidth="1"/>
    <col min="68" max="68" width="23.375" bestFit="1" customWidth="1"/>
    <col min="69" max="69" width="27.5" bestFit="1" customWidth="1"/>
    <col min="70" max="70" width="30.75" bestFit="1" customWidth="1"/>
    <col min="71" max="71" width="10.25" bestFit="1" customWidth="1"/>
    <col min="72" max="72" width="30.75" bestFit="1" customWidth="1"/>
    <col min="73" max="73" width="10.25" bestFit="1" customWidth="1"/>
    <col min="74" max="77" width="8.875" bestFit="1" customWidth="1"/>
    <col min="78" max="78" width="7.875" bestFit="1" customWidth="1"/>
    <col min="79" max="81" width="8.875" bestFit="1" customWidth="1"/>
    <col min="82" max="82" width="7.875" bestFit="1" customWidth="1"/>
    <col min="83" max="90" width="8.875" bestFit="1" customWidth="1"/>
    <col min="91" max="91" width="7.875" bestFit="1" customWidth="1"/>
    <col min="92" max="95" width="8.875" bestFit="1" customWidth="1"/>
    <col min="96" max="96" width="23.375" bestFit="1" customWidth="1"/>
    <col min="97" max="97" width="10.125" bestFit="1" customWidth="1"/>
  </cols>
  <sheetData>
    <row r="3" spans="1:36">
      <c r="A3" s="2" t="s">
        <v>110</v>
      </c>
      <c r="B3" s="2" t="s">
        <v>216</v>
      </c>
    </row>
    <row r="4" spans="1:36">
      <c r="B4" t="s">
        <v>108</v>
      </c>
      <c r="C4" t="s">
        <v>105</v>
      </c>
      <c r="D4" t="s">
        <v>113</v>
      </c>
      <c r="E4" t="s">
        <v>104</v>
      </c>
      <c r="F4" t="s">
        <v>215</v>
      </c>
      <c r="G4" t="s">
        <v>109</v>
      </c>
      <c r="AG4" t="s">
        <v>585</v>
      </c>
      <c r="AH4" t="s">
        <v>103</v>
      </c>
      <c r="AI4" t="s">
        <v>115</v>
      </c>
      <c r="AJ4" t="s">
        <v>227</v>
      </c>
    </row>
    <row r="5" spans="1:36">
      <c r="A5" s="2" t="s">
        <v>214</v>
      </c>
      <c r="G5">
        <v>19176.560000000001</v>
      </c>
      <c r="H5">
        <v>67677.31</v>
      </c>
      <c r="I5">
        <v>53469.490000000005</v>
      </c>
      <c r="J5">
        <v>43889.789999999994</v>
      </c>
      <c r="K5">
        <v>35960.380000000005</v>
      </c>
      <c r="L5">
        <v>38142.03</v>
      </c>
      <c r="M5">
        <v>33480.06</v>
      </c>
      <c r="N5">
        <v>3776</v>
      </c>
      <c r="O5">
        <v>8312.08</v>
      </c>
      <c r="P5">
        <v>12506.96</v>
      </c>
      <c r="Q5">
        <v>86168.2</v>
      </c>
      <c r="R5">
        <v>45263.930000000008</v>
      </c>
      <c r="S5">
        <v>12445.12</v>
      </c>
      <c r="T5">
        <v>34992.58</v>
      </c>
      <c r="U5">
        <v>95073.530000000013</v>
      </c>
      <c r="V5">
        <v>19419</v>
      </c>
      <c r="W5">
        <v>52473.98</v>
      </c>
      <c r="X5">
        <v>36234.129999999997</v>
      </c>
      <c r="Y5">
        <v>13578.4</v>
      </c>
      <c r="Z5">
        <v>47013.799999999996</v>
      </c>
      <c r="AA5">
        <v>10701.93</v>
      </c>
      <c r="AB5">
        <v>30414.86</v>
      </c>
      <c r="AC5">
        <v>35587.089999999997</v>
      </c>
      <c r="AD5">
        <v>10555.14</v>
      </c>
      <c r="AE5">
        <v>7889.97</v>
      </c>
      <c r="AF5">
        <v>27349.24</v>
      </c>
    </row>
    <row r="6" spans="1:36">
      <c r="A6" s="3" t="s">
        <v>7</v>
      </c>
      <c r="B6" s="16"/>
      <c r="C6" s="16"/>
      <c r="D6" s="16"/>
      <c r="E6" s="16"/>
      <c r="F6" s="16"/>
      <c r="G6" s="16"/>
      <c r="H6" s="16"/>
      <c r="I6" s="16">
        <v>1212</v>
      </c>
      <c r="J6" s="16"/>
      <c r="K6" s="16"/>
      <c r="L6" s="16"/>
      <c r="M6" s="16"/>
      <c r="N6" s="16"/>
      <c r="O6" s="16"/>
      <c r="P6" s="16"/>
      <c r="Q6" s="16"/>
      <c r="R6" s="16"/>
      <c r="S6" s="16">
        <v>1197.45</v>
      </c>
      <c r="T6" s="16"/>
      <c r="U6" s="16"/>
      <c r="V6" s="16"/>
      <c r="W6" s="16"/>
      <c r="X6" s="16"/>
      <c r="Y6" s="16">
        <v>698.04</v>
      </c>
      <c r="Z6" s="16"/>
      <c r="AA6" s="16"/>
      <c r="AB6" s="16"/>
      <c r="AC6" s="16"/>
      <c r="AD6" s="16">
        <v>1350</v>
      </c>
      <c r="AE6" s="16"/>
      <c r="AF6" s="16"/>
      <c r="AG6" s="16">
        <v>4457.49</v>
      </c>
      <c r="AH6" s="16"/>
      <c r="AI6" s="16">
        <v>6097.65</v>
      </c>
      <c r="AJ6" s="16">
        <v>10555.14</v>
      </c>
    </row>
    <row r="7" spans="1:36">
      <c r="A7" s="3" t="s">
        <v>8</v>
      </c>
      <c r="B7" s="16"/>
      <c r="C7" s="16">
        <v>692.4</v>
      </c>
      <c r="D7" s="16">
        <v>3986.7599999999998</v>
      </c>
      <c r="E7" s="16"/>
      <c r="F7" s="16"/>
      <c r="G7" s="16"/>
      <c r="H7" s="16">
        <v>780.75</v>
      </c>
      <c r="I7" s="16"/>
      <c r="J7" s="16"/>
      <c r="K7" s="16"/>
      <c r="L7" s="16"/>
      <c r="M7" s="16"/>
      <c r="N7" s="16"/>
      <c r="O7" s="16"/>
      <c r="P7" s="16"/>
      <c r="Q7" s="16"/>
      <c r="R7" s="16"/>
      <c r="S7" s="16"/>
      <c r="T7" s="16"/>
      <c r="U7" s="16"/>
      <c r="V7" s="16"/>
      <c r="W7" s="16"/>
      <c r="X7" s="16"/>
      <c r="Y7" s="16"/>
      <c r="Z7" s="16"/>
      <c r="AA7" s="16"/>
      <c r="AB7" s="16"/>
      <c r="AC7" s="16"/>
      <c r="AD7" s="16"/>
      <c r="AE7" s="16"/>
      <c r="AF7" s="16"/>
      <c r="AG7" s="16">
        <v>780.75</v>
      </c>
      <c r="AH7" s="16"/>
      <c r="AI7" s="16">
        <v>62217.399999999987</v>
      </c>
      <c r="AJ7" s="16">
        <v>67677.309999999983</v>
      </c>
    </row>
    <row r="8" spans="1:36">
      <c r="A8" s="3" t="s">
        <v>10</v>
      </c>
      <c r="B8" s="16">
        <v>2070.9</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v>2070.9</v>
      </c>
    </row>
    <row r="9" spans="1:36">
      <c r="A9" s="3" t="s">
        <v>215</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row>
    <row r="10" spans="1:36">
      <c r="A10" s="3" t="s">
        <v>18</v>
      </c>
      <c r="B10" s="16"/>
      <c r="C10" s="16"/>
      <c r="D10" s="16"/>
      <c r="E10" s="16"/>
      <c r="F10" s="16"/>
      <c r="G10" s="16"/>
      <c r="H10" s="16"/>
      <c r="I10" s="16"/>
      <c r="J10" s="16"/>
      <c r="K10" s="16"/>
      <c r="L10" s="16"/>
      <c r="M10" s="16">
        <v>2000</v>
      </c>
      <c r="N10" s="16"/>
      <c r="O10" s="16"/>
      <c r="P10" s="16"/>
      <c r="Q10" s="16"/>
      <c r="R10" s="16"/>
      <c r="S10" s="16"/>
      <c r="T10" s="16"/>
      <c r="U10" s="16"/>
      <c r="V10" s="16"/>
      <c r="W10" s="16"/>
      <c r="X10" s="16">
        <v>24705</v>
      </c>
      <c r="Y10" s="16"/>
      <c r="Z10" s="16"/>
      <c r="AA10" s="16"/>
      <c r="AB10" s="16"/>
      <c r="AC10" s="16"/>
      <c r="AD10" s="16"/>
      <c r="AE10" s="16"/>
      <c r="AF10" s="16"/>
      <c r="AG10" s="16">
        <v>26705</v>
      </c>
      <c r="AH10" s="16"/>
      <c r="AI10" s="16">
        <v>4935.55</v>
      </c>
      <c r="AJ10" s="16">
        <v>31640.55</v>
      </c>
    </row>
    <row r="11" spans="1:36">
      <c r="A11" s="3" t="s">
        <v>34</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v>3916.89</v>
      </c>
      <c r="AJ11" s="16">
        <v>3916.89</v>
      </c>
    </row>
    <row r="12" spans="1:36">
      <c r="A12" s="3" t="s">
        <v>43</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v>26000</v>
      </c>
      <c r="AJ12" s="16">
        <v>26000</v>
      </c>
    </row>
    <row r="13" spans="1:36">
      <c r="A13" s="3" t="s">
        <v>47</v>
      </c>
      <c r="B13" s="16"/>
      <c r="C13" s="16"/>
      <c r="D13" s="16"/>
      <c r="E13" s="16">
        <v>9815.92</v>
      </c>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v>18496.480000000003</v>
      </c>
      <c r="AI13" s="16"/>
      <c r="AJ13" s="16">
        <v>28312.400000000001</v>
      </c>
    </row>
    <row r="14" spans="1:36">
      <c r="A14" s="3" t="s">
        <v>32</v>
      </c>
      <c r="B14" s="16"/>
      <c r="C14" s="16"/>
      <c r="D14" s="16">
        <v>0</v>
      </c>
      <c r="E14" s="16"/>
      <c r="F14" s="16"/>
      <c r="G14" s="16"/>
      <c r="H14" s="16"/>
      <c r="I14" s="16">
        <v>250</v>
      </c>
      <c r="J14" s="16">
        <v>150</v>
      </c>
      <c r="K14" s="16"/>
      <c r="L14" s="16"/>
      <c r="M14" s="16">
        <v>150</v>
      </c>
      <c r="N14" s="16"/>
      <c r="O14" s="16"/>
      <c r="P14" s="16"/>
      <c r="Q14" s="16">
        <v>150</v>
      </c>
      <c r="R14" s="16"/>
      <c r="S14" s="16"/>
      <c r="T14" s="16">
        <v>1100</v>
      </c>
      <c r="U14" s="16"/>
      <c r="V14" s="16"/>
      <c r="W14" s="16"/>
      <c r="X14" s="16"/>
      <c r="Y14" s="16"/>
      <c r="Z14" s="16"/>
      <c r="AA14" s="16"/>
      <c r="AB14" s="16">
        <v>150</v>
      </c>
      <c r="AC14" s="16"/>
      <c r="AD14" s="16"/>
      <c r="AE14" s="16"/>
      <c r="AF14" s="16"/>
      <c r="AG14" s="16">
        <v>1950</v>
      </c>
      <c r="AH14" s="16"/>
      <c r="AI14" s="16">
        <v>1826</v>
      </c>
      <c r="AJ14" s="16">
        <v>3776</v>
      </c>
    </row>
    <row r="15" spans="1:36">
      <c r="A15" s="3" t="s">
        <v>22</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v>7192.57</v>
      </c>
      <c r="AJ15" s="16">
        <v>7192.57</v>
      </c>
    </row>
    <row r="16" spans="1:36">
      <c r="A16" s="3" t="s">
        <v>54</v>
      </c>
      <c r="B16" s="16"/>
      <c r="C16" s="16"/>
      <c r="D16" s="16">
        <v>27069.5</v>
      </c>
      <c r="E16" s="16"/>
      <c r="F16" s="16"/>
      <c r="G16" s="16"/>
      <c r="H16" s="16"/>
      <c r="I16" s="16"/>
      <c r="J16" s="16"/>
      <c r="K16" s="16">
        <v>3669</v>
      </c>
      <c r="L16" s="16"/>
      <c r="M16" s="16"/>
      <c r="N16" s="16"/>
      <c r="O16" s="16"/>
      <c r="P16" s="16"/>
      <c r="Q16" s="16"/>
      <c r="R16" s="16"/>
      <c r="S16" s="16"/>
      <c r="T16" s="16"/>
      <c r="U16" s="16"/>
      <c r="V16" s="16">
        <v>754.88</v>
      </c>
      <c r="W16" s="16"/>
      <c r="X16" s="16"/>
      <c r="Y16" s="16"/>
      <c r="Z16" s="16"/>
      <c r="AA16" s="16"/>
      <c r="AB16" s="16"/>
      <c r="AC16" s="16"/>
      <c r="AD16" s="16"/>
      <c r="AE16" s="16">
        <v>3200</v>
      </c>
      <c r="AF16" s="16"/>
      <c r="AG16" s="16">
        <v>7623.88</v>
      </c>
      <c r="AH16" s="16"/>
      <c r="AI16" s="16">
        <v>1267</v>
      </c>
      <c r="AJ16" s="16">
        <v>35960.380000000005</v>
      </c>
    </row>
    <row r="17" spans="1:36">
      <c r="A17" s="3" t="s">
        <v>41</v>
      </c>
      <c r="B17" s="16"/>
      <c r="C17" s="16"/>
      <c r="D17" s="16">
        <v>41050.789999999994</v>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v>2839</v>
      </c>
      <c r="AJ17" s="16">
        <v>43889.789999999994</v>
      </c>
    </row>
    <row r="18" spans="1:36">
      <c r="A18" s="3" t="s">
        <v>42</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v>5350</v>
      </c>
      <c r="AJ18" s="16">
        <v>5350</v>
      </c>
    </row>
    <row r="19" spans="1:36">
      <c r="A19" s="3" t="s">
        <v>36</v>
      </c>
      <c r="B19" s="16"/>
      <c r="C19" s="16"/>
      <c r="D19" s="16">
        <v>95073.530000000013</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v>95073.530000000013</v>
      </c>
    </row>
    <row r="20" spans="1:36">
      <c r="A20" s="3" t="s">
        <v>55</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v>34049.199999999997</v>
      </c>
      <c r="AJ20" s="16">
        <v>34049.199999999997</v>
      </c>
    </row>
    <row r="21" spans="1:36">
      <c r="A21" s="3" t="s">
        <v>45</v>
      </c>
      <c r="B21" s="16"/>
      <c r="C21" s="16"/>
      <c r="D21" s="16">
        <v>5714.52</v>
      </c>
      <c r="E21" s="16"/>
      <c r="F21" s="16"/>
      <c r="G21" s="16">
        <v>1190</v>
      </c>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v>1190</v>
      </c>
      <c r="AH21" s="16"/>
      <c r="AI21" s="16">
        <v>601.79999999999995</v>
      </c>
      <c r="AJ21" s="16">
        <v>7506.3200000000006</v>
      </c>
    </row>
    <row r="22" spans="1:36">
      <c r="A22" s="3" t="s">
        <v>70</v>
      </c>
      <c r="B22" s="16"/>
      <c r="C22" s="16"/>
      <c r="D22" s="16">
        <v>350</v>
      </c>
      <c r="E22" s="16"/>
      <c r="F22" s="16"/>
      <c r="G22" s="16"/>
      <c r="H22" s="16"/>
      <c r="I22" s="16"/>
      <c r="J22" s="16"/>
      <c r="K22" s="16"/>
      <c r="L22" s="16"/>
      <c r="M22" s="16"/>
      <c r="N22" s="16"/>
      <c r="O22" s="16"/>
      <c r="P22" s="16"/>
      <c r="Q22" s="16"/>
      <c r="R22" s="16"/>
      <c r="S22" s="16"/>
      <c r="T22" s="16"/>
      <c r="U22" s="16"/>
      <c r="V22" s="16"/>
      <c r="W22" s="16">
        <v>1950</v>
      </c>
      <c r="X22" s="16"/>
      <c r="Y22" s="16"/>
      <c r="Z22" s="16"/>
      <c r="AA22" s="16"/>
      <c r="AB22" s="16"/>
      <c r="AC22" s="16"/>
      <c r="AD22" s="16"/>
      <c r="AE22" s="16"/>
      <c r="AF22" s="16"/>
      <c r="AG22" s="16">
        <v>1950</v>
      </c>
      <c r="AH22" s="16"/>
      <c r="AI22" s="16">
        <v>2070.98</v>
      </c>
      <c r="AJ22" s="16">
        <v>4370.9799999999996</v>
      </c>
    </row>
    <row r="23" spans="1:36">
      <c r="A23" s="3" t="s">
        <v>23</v>
      </c>
      <c r="B23" s="16"/>
      <c r="C23" s="16"/>
      <c r="D23" s="16">
        <v>27349.24</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v>27349.24</v>
      </c>
    </row>
    <row r="24" spans="1:36">
      <c r="A24" s="3" t="s">
        <v>59</v>
      </c>
      <c r="B24" s="16"/>
      <c r="C24" s="16">
        <v>1067.22</v>
      </c>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v>7121.25</v>
      </c>
      <c r="AJ24" s="16">
        <v>8188.47</v>
      </c>
    </row>
    <row r="25" spans="1:36">
      <c r="A25" s="3" t="s">
        <v>66</v>
      </c>
      <c r="B25" s="16"/>
      <c r="C25" s="16"/>
      <c r="D25" s="16"/>
      <c r="E25" s="16">
        <v>30233.21</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v>2037.0700000000002</v>
      </c>
      <c r="AI25" s="16">
        <v>3256.56</v>
      </c>
      <c r="AJ25" s="16">
        <v>35526.839999999997</v>
      </c>
    </row>
    <row r="26" spans="1:36">
      <c r="A26" s="3" t="s">
        <v>50</v>
      </c>
      <c r="B26" s="16"/>
      <c r="C26" s="16"/>
      <c r="D26" s="16">
        <v>7889.97</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v>7889.97</v>
      </c>
    </row>
    <row r="27" spans="1:36">
      <c r="A27" s="3" t="s">
        <v>53</v>
      </c>
      <c r="B27" s="16"/>
      <c r="C27" s="16">
        <v>1595.3700000000001</v>
      </c>
      <c r="D27" s="16">
        <v>20849.559999999998</v>
      </c>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v>15697.1</v>
      </c>
      <c r="AJ27" s="16">
        <v>38142.03</v>
      </c>
    </row>
    <row r="28" spans="1:36">
      <c r="A28" s="3" t="s">
        <v>73</v>
      </c>
      <c r="B28" s="16">
        <v>0</v>
      </c>
      <c r="C28" s="16">
        <v>957.90000000000009</v>
      </c>
      <c r="D28" s="16">
        <v>40947.970000000008</v>
      </c>
      <c r="E28" s="16"/>
      <c r="F28" s="16"/>
      <c r="G28" s="16"/>
      <c r="H28" s="16">
        <v>1764</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v>1764</v>
      </c>
      <c r="AH28" s="16"/>
      <c r="AI28" s="16">
        <v>11338</v>
      </c>
      <c r="AJ28" s="16">
        <v>55007.87000000001</v>
      </c>
    </row>
    <row r="29" spans="1:36">
      <c r="A29" s="3" t="s">
        <v>46</v>
      </c>
      <c r="B29" s="16"/>
      <c r="C29" s="16">
        <v>2446.8000000000002</v>
      </c>
      <c r="D29" s="16">
        <v>20270.940000000002</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v>1000</v>
      </c>
      <c r="AJ29" s="16">
        <v>23717.74</v>
      </c>
    </row>
    <row r="30" spans="1:36">
      <c r="A30" s="3" t="s">
        <v>60</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v>1650</v>
      </c>
      <c r="AJ30" s="16">
        <v>1650</v>
      </c>
    </row>
    <row r="31" spans="1:36">
      <c r="A31" s="3" t="s">
        <v>20</v>
      </c>
      <c r="B31" s="16"/>
      <c r="C31" s="16"/>
      <c r="D31" s="16">
        <v>10485.240000000002</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v>25101.85</v>
      </c>
      <c r="AJ31" s="16">
        <v>35587.089999999997</v>
      </c>
    </row>
    <row r="32" spans="1:36">
      <c r="A32" s="3" t="s">
        <v>65</v>
      </c>
      <c r="B32" s="16"/>
      <c r="C32" s="16">
        <v>400.86</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v>3908.6</v>
      </c>
      <c r="AJ32" s="16">
        <v>4309.46</v>
      </c>
    </row>
    <row r="33" spans="1:36">
      <c r="A33" s="3" t="s">
        <v>24</v>
      </c>
      <c r="B33" s="16"/>
      <c r="C33" s="16"/>
      <c r="D33" s="16">
        <v>20929</v>
      </c>
      <c r="E33" s="16"/>
      <c r="F33" s="16"/>
      <c r="G33" s="16"/>
      <c r="H33" s="16"/>
      <c r="I33" s="16"/>
      <c r="J33" s="16"/>
      <c r="K33" s="16"/>
      <c r="L33" s="16"/>
      <c r="M33" s="16"/>
      <c r="N33" s="16"/>
      <c r="O33" s="16">
        <v>4453</v>
      </c>
      <c r="P33" s="16"/>
      <c r="Q33" s="16"/>
      <c r="R33" s="16"/>
      <c r="S33" s="16"/>
      <c r="T33" s="16"/>
      <c r="U33" s="16"/>
      <c r="V33" s="16"/>
      <c r="W33" s="16"/>
      <c r="X33" s="16"/>
      <c r="Y33" s="16"/>
      <c r="Z33" s="16"/>
      <c r="AA33" s="16"/>
      <c r="AB33" s="16"/>
      <c r="AC33" s="16"/>
      <c r="AD33" s="16"/>
      <c r="AE33" s="16"/>
      <c r="AF33" s="16"/>
      <c r="AG33" s="16">
        <v>4453</v>
      </c>
      <c r="AH33" s="16"/>
      <c r="AI33" s="16">
        <v>5595.95</v>
      </c>
      <c r="AJ33" s="16">
        <v>30977.95</v>
      </c>
    </row>
    <row r="34" spans="1:36">
      <c r="A34" s="3" t="s">
        <v>25</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v>3249.07</v>
      </c>
      <c r="AJ34" s="16">
        <v>3249.07</v>
      </c>
    </row>
    <row r="35" spans="1:36">
      <c r="A35" s="3" t="s">
        <v>82</v>
      </c>
      <c r="B35" s="16"/>
      <c r="C35" s="16"/>
      <c r="D35" s="16">
        <v>2076</v>
      </c>
      <c r="E35" s="16"/>
      <c r="F35" s="16"/>
      <c r="G35" s="16"/>
      <c r="H35" s="16"/>
      <c r="I35" s="16"/>
      <c r="J35" s="16"/>
      <c r="K35" s="16"/>
      <c r="L35" s="16">
        <v>650</v>
      </c>
      <c r="M35" s="16">
        <v>1560</v>
      </c>
      <c r="N35" s="16"/>
      <c r="O35" s="16"/>
      <c r="P35" s="16"/>
      <c r="Q35" s="16">
        <v>775</v>
      </c>
      <c r="R35" s="16"/>
      <c r="S35" s="16"/>
      <c r="T35" s="16"/>
      <c r="U35" s="16">
        <v>650</v>
      </c>
      <c r="V35" s="16">
        <v>2955</v>
      </c>
      <c r="W35" s="16">
        <v>480</v>
      </c>
      <c r="X35" s="16"/>
      <c r="Y35" s="16"/>
      <c r="Z35" s="16"/>
      <c r="AA35" s="16"/>
      <c r="AB35" s="16"/>
      <c r="AC35" s="16">
        <v>420</v>
      </c>
      <c r="AD35" s="16"/>
      <c r="AE35" s="16"/>
      <c r="AF35" s="16">
        <v>468</v>
      </c>
      <c r="AG35" s="16">
        <v>7958</v>
      </c>
      <c r="AH35" s="16"/>
      <c r="AI35" s="16">
        <v>9385</v>
      </c>
      <c r="AJ35" s="16">
        <v>19419</v>
      </c>
    </row>
    <row r="36" spans="1:36">
      <c r="A36" s="3" t="s">
        <v>71</v>
      </c>
      <c r="B36" s="16"/>
      <c r="C36" s="16"/>
      <c r="D36" s="16"/>
      <c r="E36" s="16"/>
      <c r="F36" s="16"/>
      <c r="G36" s="16"/>
      <c r="H36" s="16"/>
      <c r="I36" s="16"/>
      <c r="J36" s="16">
        <v>313.5</v>
      </c>
      <c r="K36" s="16"/>
      <c r="L36" s="16"/>
      <c r="M36" s="16"/>
      <c r="N36" s="16">
        <v>313.5</v>
      </c>
      <c r="O36" s="16"/>
      <c r="P36" s="16"/>
      <c r="Q36" s="16"/>
      <c r="R36" s="16"/>
      <c r="S36" s="16"/>
      <c r="T36" s="16"/>
      <c r="U36" s="16"/>
      <c r="V36" s="16"/>
      <c r="W36" s="16"/>
      <c r="X36" s="16"/>
      <c r="Y36" s="16"/>
      <c r="Z36" s="16"/>
      <c r="AA36" s="16"/>
      <c r="AB36" s="16"/>
      <c r="AC36" s="16"/>
      <c r="AD36" s="16"/>
      <c r="AE36" s="16"/>
      <c r="AF36" s="16"/>
      <c r="AG36" s="16">
        <v>627</v>
      </c>
      <c r="AH36" s="16">
        <v>1803.59</v>
      </c>
      <c r="AI36" s="16">
        <v>2145</v>
      </c>
      <c r="AJ36" s="16">
        <v>4575.59</v>
      </c>
    </row>
    <row r="37" spans="1:36">
      <c r="A37" s="3" t="s">
        <v>21</v>
      </c>
      <c r="B37" s="16"/>
      <c r="C37" s="16"/>
      <c r="D37" s="16">
        <v>86168.2</v>
      </c>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v>86168.2</v>
      </c>
    </row>
    <row r="38" spans="1:36">
      <c r="A38" s="3" t="s">
        <v>14</v>
      </c>
      <c r="B38" s="16"/>
      <c r="C38" s="16"/>
      <c r="D38" s="16">
        <v>47013.799999999996</v>
      </c>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v>47013.799999999996</v>
      </c>
    </row>
    <row r="39" spans="1:36">
      <c r="A39" s="3" t="s">
        <v>38</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v>12956.279999999999</v>
      </c>
      <c r="AJ39" s="16">
        <v>12956.279999999999</v>
      </c>
    </row>
    <row r="40" spans="1:36">
      <c r="A40" s="3" t="s">
        <v>39</v>
      </c>
      <c r="B40" s="16"/>
      <c r="C40" s="16"/>
      <c r="D40" s="16">
        <v>4872.74</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v>2212.2199999999998</v>
      </c>
      <c r="AI40" s="16">
        <v>2150</v>
      </c>
      <c r="AJ40" s="16">
        <v>9234.9599999999991</v>
      </c>
    </row>
    <row r="41" spans="1:36">
      <c r="A41" s="3" t="s">
        <v>62</v>
      </c>
      <c r="B41" s="16"/>
      <c r="C41" s="16">
        <v>1020.02</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v>1718.75</v>
      </c>
      <c r="AI41" s="16">
        <v>4179.7700000000004</v>
      </c>
      <c r="AJ41" s="16">
        <v>6918.5400000000009</v>
      </c>
    </row>
    <row r="42" spans="1:36">
      <c r="A42" s="3" t="s">
        <v>44</v>
      </c>
      <c r="B42" s="16"/>
      <c r="C42" s="16"/>
      <c r="D42" s="16">
        <v>51219.490000000005</v>
      </c>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v>2250</v>
      </c>
      <c r="AJ42" s="16">
        <v>53469.490000000005</v>
      </c>
    </row>
    <row r="43" spans="1:36">
      <c r="A43" s="3" t="s">
        <v>17</v>
      </c>
      <c r="B43" s="16"/>
      <c r="C43" s="16"/>
      <c r="D43" s="16">
        <v>19983.5</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v>21961.78</v>
      </c>
      <c r="AJ43" s="16">
        <v>41945.279999999999</v>
      </c>
    </row>
    <row r="44" spans="1:36">
      <c r="A44" s="3" t="s">
        <v>35</v>
      </c>
      <c r="B44" s="16"/>
      <c r="C44" s="16"/>
      <c r="D44" s="16">
        <v>13643.349999999999</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v>1575</v>
      </c>
      <c r="AJ44" s="16">
        <v>15218.349999999999</v>
      </c>
    </row>
    <row r="45" spans="1:36">
      <c r="A45" s="3" t="s">
        <v>27</v>
      </c>
      <c r="B45" s="16"/>
      <c r="C45" s="16"/>
      <c r="D45" s="16"/>
      <c r="E45" s="16"/>
      <c r="F45" s="16"/>
      <c r="G45" s="16"/>
      <c r="H45" s="16"/>
      <c r="I45" s="16"/>
      <c r="J45" s="16"/>
      <c r="K45" s="16"/>
      <c r="L45" s="16"/>
      <c r="M45" s="16"/>
      <c r="N45" s="16"/>
      <c r="O45" s="16"/>
      <c r="P45" s="16">
        <v>568.96</v>
      </c>
      <c r="Q45" s="16"/>
      <c r="R45" s="16"/>
      <c r="S45" s="16"/>
      <c r="T45" s="16">
        <v>3780</v>
      </c>
      <c r="U45" s="16"/>
      <c r="V45" s="16"/>
      <c r="W45" s="16"/>
      <c r="X45" s="16"/>
      <c r="Y45" s="16"/>
      <c r="Z45" s="16"/>
      <c r="AA45" s="16"/>
      <c r="AB45" s="16"/>
      <c r="AC45" s="16"/>
      <c r="AD45" s="16"/>
      <c r="AE45" s="16"/>
      <c r="AF45" s="16"/>
      <c r="AG45" s="16">
        <v>4348.96</v>
      </c>
      <c r="AH45" s="16"/>
      <c r="AI45" s="16">
        <v>8158</v>
      </c>
      <c r="AJ45" s="16">
        <v>12506.96</v>
      </c>
    </row>
    <row r="46" spans="1:36">
      <c r="A46" s="3" t="s">
        <v>9</v>
      </c>
      <c r="B46" s="16"/>
      <c r="C46" s="16"/>
      <c r="D46" s="16">
        <v>8475</v>
      </c>
      <c r="E46" s="16"/>
      <c r="F46" s="16"/>
      <c r="G46" s="16"/>
      <c r="H46" s="16"/>
      <c r="I46" s="16">
        <v>785.4</v>
      </c>
      <c r="J46" s="16"/>
      <c r="K46" s="16"/>
      <c r="L46" s="16"/>
      <c r="M46" s="16"/>
      <c r="N46" s="16"/>
      <c r="O46" s="16"/>
      <c r="P46" s="16"/>
      <c r="Q46" s="16">
        <v>678.3</v>
      </c>
      <c r="R46" s="16"/>
      <c r="S46" s="16"/>
      <c r="T46" s="16"/>
      <c r="U46" s="16"/>
      <c r="V46" s="16"/>
      <c r="W46" s="16">
        <v>785.4</v>
      </c>
      <c r="X46" s="16"/>
      <c r="Y46" s="16">
        <v>678.3</v>
      </c>
      <c r="Z46" s="16">
        <v>2176</v>
      </c>
      <c r="AA46" s="16"/>
      <c r="AB46" s="16"/>
      <c r="AC46" s="16"/>
      <c r="AD46" s="16"/>
      <c r="AE46" s="16"/>
      <c r="AF46" s="16"/>
      <c r="AG46" s="16">
        <v>5103.3999999999996</v>
      </c>
      <c r="AH46" s="16"/>
      <c r="AI46" s="16"/>
      <c r="AJ46" s="16">
        <v>13578.399999999998</v>
      </c>
    </row>
    <row r="47" spans="1:36">
      <c r="A47" s="3" t="s">
        <v>15</v>
      </c>
      <c r="B47" s="16"/>
      <c r="C47" s="16">
        <v>1234.8600000000001</v>
      </c>
      <c r="D47" s="16">
        <v>7354.92</v>
      </c>
      <c r="E47" s="16"/>
      <c r="F47" s="16"/>
      <c r="G47" s="16"/>
      <c r="H47" s="16"/>
      <c r="I47" s="16"/>
      <c r="J47" s="16"/>
      <c r="K47" s="16"/>
      <c r="L47" s="16"/>
      <c r="M47" s="16"/>
      <c r="N47" s="16"/>
      <c r="O47" s="16"/>
      <c r="P47" s="16"/>
      <c r="Q47" s="16">
        <v>688</v>
      </c>
      <c r="R47" s="16"/>
      <c r="S47" s="16"/>
      <c r="T47" s="16"/>
      <c r="U47" s="16"/>
      <c r="V47" s="16"/>
      <c r="W47" s="16"/>
      <c r="X47" s="16"/>
      <c r="Y47" s="16"/>
      <c r="Z47" s="16"/>
      <c r="AA47" s="16"/>
      <c r="AB47" s="16"/>
      <c r="AC47" s="16"/>
      <c r="AD47" s="16"/>
      <c r="AE47" s="16"/>
      <c r="AF47" s="16"/>
      <c r="AG47" s="16">
        <v>688</v>
      </c>
      <c r="AH47" s="16"/>
      <c r="AI47" s="16">
        <v>9898.7799999999988</v>
      </c>
      <c r="AJ47" s="16">
        <v>19176.559999999998</v>
      </c>
    </row>
    <row r="48" spans="1:36">
      <c r="A48" s="3" t="s">
        <v>69</v>
      </c>
      <c r="B48" s="16"/>
      <c r="C48" s="16"/>
      <c r="D48" s="16">
        <v>2301.9300000000003</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v>8400</v>
      </c>
      <c r="AJ48" s="16">
        <v>10701.93</v>
      </c>
    </row>
    <row r="49" spans="1:36">
      <c r="A49" s="3" t="s">
        <v>63</v>
      </c>
      <c r="B49" s="16"/>
      <c r="C49" s="16"/>
      <c r="D49" s="16">
        <v>12445.12</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v>12445.12</v>
      </c>
    </row>
    <row r="50" spans="1:36">
      <c r="A50" s="3" t="s">
        <v>51</v>
      </c>
      <c r="B50" s="16"/>
      <c r="C50" s="16"/>
      <c r="D50" s="16">
        <v>52473.98</v>
      </c>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52473.98</v>
      </c>
    </row>
    <row r="51" spans="1:36">
      <c r="A51" s="3" t="s">
        <v>100</v>
      </c>
      <c r="B51" s="16"/>
      <c r="C51" s="16">
        <v>933.95</v>
      </c>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v>11219.18</v>
      </c>
      <c r="AI51" s="16"/>
      <c r="AJ51" s="16">
        <v>12153.130000000001</v>
      </c>
    </row>
    <row r="52" spans="1:36">
      <c r="A52" s="3" t="s">
        <v>68</v>
      </c>
      <c r="B52" s="16"/>
      <c r="C52" s="16"/>
      <c r="D52" s="16">
        <v>8863.93</v>
      </c>
      <c r="E52" s="16"/>
      <c r="F52" s="16"/>
      <c r="G52" s="16">
        <v>9800</v>
      </c>
      <c r="H52" s="16"/>
      <c r="I52" s="16">
        <v>9800</v>
      </c>
      <c r="J52" s="16"/>
      <c r="K52" s="16"/>
      <c r="L52" s="16"/>
      <c r="M52" s="16">
        <v>8400</v>
      </c>
      <c r="N52" s="16"/>
      <c r="O52" s="16"/>
      <c r="P52" s="16"/>
      <c r="Q52" s="16"/>
      <c r="R52" s="16"/>
      <c r="S52" s="16"/>
      <c r="T52" s="16"/>
      <c r="U52" s="16"/>
      <c r="V52" s="16"/>
      <c r="W52" s="16"/>
      <c r="X52" s="16"/>
      <c r="Y52" s="16"/>
      <c r="Z52" s="16"/>
      <c r="AA52" s="16"/>
      <c r="AB52" s="16">
        <v>8400</v>
      </c>
      <c r="AC52" s="16"/>
      <c r="AD52" s="16"/>
      <c r="AE52" s="16"/>
      <c r="AF52" s="16"/>
      <c r="AG52" s="16">
        <v>36400</v>
      </c>
      <c r="AH52" s="16"/>
      <c r="AI52" s="16"/>
      <c r="AJ52" s="16">
        <v>45263.93</v>
      </c>
    </row>
    <row r="53" spans="1:36">
      <c r="A53" s="3" t="s">
        <v>40</v>
      </c>
      <c r="B53" s="16"/>
      <c r="C53" s="16"/>
      <c r="D53" s="16">
        <v>28317.280000000002</v>
      </c>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v>7916.8499999999995</v>
      </c>
      <c r="AJ53" s="16">
        <v>36234.130000000005</v>
      </c>
    </row>
    <row r="54" spans="1:36">
      <c r="A54" s="3" t="s">
        <v>61</v>
      </c>
      <c r="B54" s="16"/>
      <c r="C54" s="16"/>
      <c r="D54" s="16">
        <v>32882.850000000006</v>
      </c>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v>2109.73</v>
      </c>
      <c r="AJ54" s="16">
        <v>34992.580000000009</v>
      </c>
    </row>
    <row r="55" spans="1:36">
      <c r="A55" s="3" t="s">
        <v>72</v>
      </c>
      <c r="B55" s="16"/>
      <c r="C55" s="16">
        <v>380.04</v>
      </c>
      <c r="D55" s="16">
        <v>10234.82</v>
      </c>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v>19800</v>
      </c>
      <c r="AJ55" s="16">
        <v>30414.86</v>
      </c>
    </row>
    <row r="56" spans="1:36">
      <c r="A56" s="3" t="s">
        <v>28</v>
      </c>
      <c r="B56" s="16"/>
      <c r="C56" s="16"/>
      <c r="D56" s="16">
        <v>5725</v>
      </c>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v>11895.92</v>
      </c>
      <c r="AJ56" s="16">
        <v>17620.919999999998</v>
      </c>
    </row>
    <row r="57" spans="1:36">
      <c r="A57" s="3" t="s">
        <v>64</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v>361.04</v>
      </c>
      <c r="AJ57" s="16">
        <v>361.04</v>
      </c>
    </row>
    <row r="58" spans="1:36">
      <c r="A58" s="3" t="s">
        <v>13</v>
      </c>
      <c r="B58" s="16"/>
      <c r="C58" s="16"/>
      <c r="D58" s="16"/>
      <c r="E58" s="16"/>
      <c r="F58" s="16"/>
      <c r="G58" s="16"/>
      <c r="H58" s="16"/>
      <c r="I58" s="16">
        <v>8735</v>
      </c>
      <c r="J58" s="16"/>
      <c r="K58" s="16"/>
      <c r="L58" s="16"/>
      <c r="M58" s="16"/>
      <c r="N58" s="16"/>
      <c r="O58" s="16"/>
      <c r="P58" s="16"/>
      <c r="Q58" s="16"/>
      <c r="R58" s="16"/>
      <c r="S58" s="16"/>
      <c r="T58" s="16"/>
      <c r="U58" s="16"/>
      <c r="V58" s="16"/>
      <c r="W58" s="16"/>
      <c r="X58" s="16"/>
      <c r="Y58" s="16"/>
      <c r="Z58" s="16"/>
      <c r="AA58" s="16"/>
      <c r="AB58" s="16"/>
      <c r="AC58" s="16"/>
      <c r="AD58" s="16"/>
      <c r="AE58" s="16"/>
      <c r="AF58" s="16"/>
      <c r="AG58" s="16">
        <v>8735</v>
      </c>
      <c r="AH58" s="16"/>
      <c r="AI58" s="16"/>
      <c r="AJ58" s="16">
        <v>8735</v>
      </c>
    </row>
    <row r="59" spans="1:36">
      <c r="A59" s="3" t="s">
        <v>124</v>
      </c>
      <c r="B59" s="16">
        <v>395.9</v>
      </c>
      <c r="C59" s="16"/>
      <c r="D59" s="16">
        <v>1901</v>
      </c>
      <c r="E59" s="16"/>
      <c r="F59" s="16"/>
      <c r="G59" s="16"/>
      <c r="H59" s="16"/>
      <c r="I59" s="16"/>
      <c r="J59" s="16">
        <v>642</v>
      </c>
      <c r="K59" s="16"/>
      <c r="L59" s="16"/>
      <c r="M59" s="16"/>
      <c r="N59" s="16">
        <v>1654</v>
      </c>
      <c r="O59" s="16"/>
      <c r="P59" s="16"/>
      <c r="Q59" s="16"/>
      <c r="R59" s="16">
        <v>1909.22</v>
      </c>
      <c r="S59" s="16"/>
      <c r="T59" s="16"/>
      <c r="U59" s="16"/>
      <c r="V59" s="16"/>
      <c r="W59" s="16">
        <v>4047.96</v>
      </c>
      <c r="X59" s="16"/>
      <c r="Y59" s="16"/>
      <c r="Z59" s="16">
        <v>245.28</v>
      </c>
      <c r="AA59" s="16">
        <v>4710</v>
      </c>
      <c r="AB59" s="16">
        <v>5421.59</v>
      </c>
      <c r="AC59" s="16"/>
      <c r="AD59" s="16"/>
      <c r="AE59" s="16"/>
      <c r="AF59" s="16"/>
      <c r="AG59" s="16">
        <v>18630.050000000003</v>
      </c>
      <c r="AH59" s="16">
        <v>1211.31</v>
      </c>
      <c r="AI59" s="16">
        <v>11341.8</v>
      </c>
      <c r="AJ59" s="16">
        <v>33480.06</v>
      </c>
    </row>
    <row r="60" spans="1:36">
      <c r="A60" s="3" t="s">
        <v>218</v>
      </c>
      <c r="B60" s="16"/>
      <c r="C60" s="16"/>
      <c r="D60" s="16">
        <v>3644.38</v>
      </c>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v>500</v>
      </c>
      <c r="AJ60" s="16">
        <v>4144.38</v>
      </c>
    </row>
    <row r="61" spans="1:36">
      <c r="A61" s="3" t="s">
        <v>26</v>
      </c>
      <c r="B61" s="16"/>
      <c r="C61" s="16"/>
      <c r="D61" s="16"/>
      <c r="E61" s="16"/>
      <c r="F61" s="16"/>
      <c r="G61" s="16"/>
      <c r="H61" s="16"/>
      <c r="I61" s="16"/>
      <c r="J61" s="16"/>
      <c r="K61" s="16">
        <v>25000</v>
      </c>
      <c r="L61" s="16"/>
      <c r="M61" s="16"/>
      <c r="N61" s="16"/>
      <c r="O61" s="16"/>
      <c r="P61" s="16"/>
      <c r="Q61" s="16"/>
      <c r="R61" s="16"/>
      <c r="S61" s="16">
        <v>120</v>
      </c>
      <c r="T61" s="16"/>
      <c r="U61" s="16"/>
      <c r="V61" s="16"/>
      <c r="W61" s="16"/>
      <c r="X61" s="16"/>
      <c r="Y61" s="16"/>
      <c r="Z61" s="16"/>
      <c r="AA61" s="16"/>
      <c r="AB61" s="16"/>
      <c r="AC61" s="16"/>
      <c r="AD61" s="16"/>
      <c r="AE61" s="16"/>
      <c r="AF61" s="16"/>
      <c r="AG61" s="16">
        <v>25120</v>
      </c>
      <c r="AH61" s="16"/>
      <c r="AI61" s="16">
        <v>1588.7</v>
      </c>
      <c r="AJ61" s="16">
        <v>26708.7</v>
      </c>
    </row>
    <row r="62" spans="1:36">
      <c r="A62" s="3" t="s">
        <v>119</v>
      </c>
      <c r="B62" s="16"/>
      <c r="C62" s="16"/>
      <c r="D62" s="16">
        <v>5849.3700000000008</v>
      </c>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v>5849.3700000000008</v>
      </c>
    </row>
    <row r="63" spans="1:36">
      <c r="A63" s="3" t="s">
        <v>228</v>
      </c>
      <c r="B63" s="16"/>
      <c r="C63" s="16"/>
      <c r="D63" s="16"/>
      <c r="E63" s="16"/>
      <c r="F63" s="16"/>
      <c r="G63" s="16"/>
      <c r="H63" s="16"/>
      <c r="I63" s="16"/>
      <c r="J63" s="16"/>
      <c r="K63" s="16"/>
      <c r="L63" s="16"/>
      <c r="M63" s="16"/>
      <c r="N63" s="16"/>
      <c r="O63" s="16"/>
      <c r="P63" s="16"/>
      <c r="Q63" s="16">
        <v>440</v>
      </c>
      <c r="R63" s="16"/>
      <c r="S63" s="16"/>
      <c r="T63" s="16"/>
      <c r="U63" s="16">
        <v>440</v>
      </c>
      <c r="V63" s="16"/>
      <c r="W63" s="16"/>
      <c r="X63" s="16"/>
      <c r="Y63" s="16"/>
      <c r="Z63" s="16"/>
      <c r="AA63" s="16"/>
      <c r="AB63" s="16"/>
      <c r="AC63" s="16"/>
      <c r="AD63" s="16"/>
      <c r="AE63" s="16"/>
      <c r="AF63" s="16"/>
      <c r="AG63" s="16">
        <v>880</v>
      </c>
      <c r="AH63" s="16"/>
      <c r="AI63" s="16">
        <v>22369.339999999997</v>
      </c>
      <c r="AJ63" s="16">
        <v>23249.339999999997</v>
      </c>
    </row>
    <row r="64" spans="1:36">
      <c r="A64" s="39" t="s">
        <v>709</v>
      </c>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v>1000</v>
      </c>
      <c r="AJ64" s="16">
        <v>1000</v>
      </c>
    </row>
    <row r="65" spans="1:36">
      <c r="A65" s="39" t="s">
        <v>1002</v>
      </c>
      <c r="B65" s="16"/>
      <c r="C65" s="16"/>
      <c r="D65" s="16"/>
      <c r="E65" s="16"/>
      <c r="F65" s="16"/>
      <c r="G65" s="16"/>
      <c r="H65" s="16"/>
      <c r="I65" s="16"/>
      <c r="J65" s="16"/>
      <c r="K65" s="16"/>
      <c r="L65" s="16"/>
      <c r="M65" s="16"/>
      <c r="N65" s="16"/>
      <c r="O65" s="16"/>
      <c r="P65" s="16"/>
      <c r="Q65" s="16">
        <v>440</v>
      </c>
      <c r="R65" s="16"/>
      <c r="S65" s="16"/>
      <c r="T65" s="16"/>
      <c r="U65" s="16"/>
      <c r="V65" s="16"/>
      <c r="W65" s="16"/>
      <c r="X65" s="16"/>
      <c r="Y65" s="16"/>
      <c r="Z65" s="16"/>
      <c r="AA65" s="16"/>
      <c r="AB65" s="16"/>
      <c r="AC65" s="16"/>
      <c r="AD65" s="16"/>
      <c r="AE65" s="16"/>
      <c r="AF65" s="16"/>
      <c r="AG65" s="16">
        <v>440</v>
      </c>
      <c r="AH65" s="16"/>
      <c r="AI65" s="16"/>
      <c r="AJ65" s="16">
        <v>440</v>
      </c>
    </row>
    <row r="66" spans="1:36">
      <c r="A66" s="39" t="s">
        <v>711</v>
      </c>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v>1000</v>
      </c>
      <c r="AJ66" s="16">
        <v>1000</v>
      </c>
    </row>
    <row r="67" spans="1:36">
      <c r="A67" s="39" t="s">
        <v>713</v>
      </c>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v>1000</v>
      </c>
      <c r="AJ67" s="16">
        <v>1000</v>
      </c>
    </row>
    <row r="68" spans="1:36">
      <c r="A68" s="39" t="s">
        <v>714</v>
      </c>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v>1000</v>
      </c>
      <c r="AJ68" s="16">
        <v>1000</v>
      </c>
    </row>
    <row r="69" spans="1:36">
      <c r="A69" s="39" t="s">
        <v>702</v>
      </c>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v>1000</v>
      </c>
      <c r="AJ69" s="16">
        <v>1000</v>
      </c>
    </row>
    <row r="70" spans="1:36">
      <c r="A70" s="39" t="s">
        <v>910</v>
      </c>
      <c r="B70" s="16"/>
      <c r="C70" s="16"/>
      <c r="D70" s="16"/>
      <c r="E70" s="16"/>
      <c r="F70" s="16"/>
      <c r="G70" s="16"/>
      <c r="H70" s="16"/>
      <c r="I70" s="16"/>
      <c r="J70" s="16"/>
      <c r="K70" s="16"/>
      <c r="L70" s="16"/>
      <c r="M70" s="16"/>
      <c r="N70" s="16"/>
      <c r="O70" s="16"/>
      <c r="P70" s="16"/>
      <c r="Q70" s="16"/>
      <c r="R70" s="16"/>
      <c r="S70" s="16"/>
      <c r="T70" s="16"/>
      <c r="U70" s="16">
        <v>440</v>
      </c>
      <c r="V70" s="16"/>
      <c r="W70" s="16"/>
      <c r="X70" s="16"/>
      <c r="Y70" s="16"/>
      <c r="Z70" s="16"/>
      <c r="AA70" s="16"/>
      <c r="AB70" s="16"/>
      <c r="AC70" s="16"/>
      <c r="AD70" s="16"/>
      <c r="AE70" s="16"/>
      <c r="AF70" s="16"/>
      <c r="AG70" s="16">
        <v>440</v>
      </c>
      <c r="AH70" s="16"/>
      <c r="AI70" s="16"/>
      <c r="AJ70" s="16">
        <v>440</v>
      </c>
    </row>
    <row r="71" spans="1:36">
      <c r="A71" s="39" t="s">
        <v>708</v>
      </c>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v>1000</v>
      </c>
      <c r="AJ71" s="16">
        <v>1000</v>
      </c>
    </row>
    <row r="72" spans="1:36">
      <c r="A72" s="39" t="s">
        <v>802</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v>1000</v>
      </c>
      <c r="AJ72" s="16">
        <v>1000</v>
      </c>
    </row>
    <row r="73" spans="1:36">
      <c r="A73" s="39" t="s">
        <v>712</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v>894</v>
      </c>
      <c r="AJ73" s="16">
        <v>894</v>
      </c>
    </row>
    <row r="74" spans="1:36">
      <c r="A74" s="39" t="s">
        <v>704</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v>1000</v>
      </c>
      <c r="AJ74" s="16">
        <v>1000</v>
      </c>
    </row>
    <row r="75" spans="1:36">
      <c r="A75" s="39" t="s">
        <v>302</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v>1000</v>
      </c>
      <c r="AJ75" s="16">
        <v>1000</v>
      </c>
    </row>
    <row r="76" spans="1:36">
      <c r="A76" s="39" t="s">
        <v>301</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v>795.43</v>
      </c>
      <c r="AJ76" s="16">
        <v>795.43</v>
      </c>
    </row>
    <row r="77" spans="1:36">
      <c r="A77" s="39" t="s">
        <v>303</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v>658.96</v>
      </c>
      <c r="AJ77" s="16">
        <v>658.96</v>
      </c>
    </row>
    <row r="78" spans="1:36">
      <c r="A78" s="39" t="s">
        <v>304</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v>990</v>
      </c>
      <c r="AJ78" s="16">
        <v>990</v>
      </c>
    </row>
    <row r="79" spans="1:36">
      <c r="A79" s="39" t="s">
        <v>305</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v>1000</v>
      </c>
      <c r="AJ79" s="16">
        <v>1000</v>
      </c>
    </row>
    <row r="80" spans="1:36">
      <c r="A80" s="39" t="s">
        <v>703</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v>760</v>
      </c>
      <c r="AJ80" s="16">
        <v>760</v>
      </c>
    </row>
    <row r="81" spans="1:36">
      <c r="A81" s="39" t="s">
        <v>705</v>
      </c>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v>1000</v>
      </c>
      <c r="AJ81" s="16">
        <v>1000</v>
      </c>
    </row>
    <row r="82" spans="1:36">
      <c r="A82" s="39" t="s">
        <v>706</v>
      </c>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v>1000</v>
      </c>
      <c r="AJ82" s="16">
        <v>1000</v>
      </c>
    </row>
    <row r="83" spans="1:36">
      <c r="A83" s="39" t="s">
        <v>707</v>
      </c>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v>587.35</v>
      </c>
      <c r="AJ83" s="16">
        <v>587.35</v>
      </c>
    </row>
    <row r="84" spans="1:36">
      <c r="A84" s="39" t="s">
        <v>710</v>
      </c>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v>1000</v>
      </c>
      <c r="AJ84" s="16">
        <v>1000</v>
      </c>
    </row>
    <row r="85" spans="1:36">
      <c r="A85" s="39" t="s">
        <v>715</v>
      </c>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v>999.6</v>
      </c>
      <c r="AJ85" s="16">
        <v>999.6</v>
      </c>
    </row>
    <row r="86" spans="1:36">
      <c r="A86" s="39" t="s">
        <v>799</v>
      </c>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v>975</v>
      </c>
      <c r="AJ86" s="16">
        <v>975</v>
      </c>
    </row>
    <row r="87" spans="1:36">
      <c r="A87" s="39" t="s">
        <v>800</v>
      </c>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v>1000</v>
      </c>
      <c r="AJ87" s="16">
        <v>1000</v>
      </c>
    </row>
    <row r="88" spans="1:36">
      <c r="A88" s="39" t="s">
        <v>801</v>
      </c>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v>1000</v>
      </c>
      <c r="AJ88" s="16">
        <v>1000</v>
      </c>
    </row>
    <row r="89" spans="1:36">
      <c r="A89" s="39" t="s">
        <v>803</v>
      </c>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v>709</v>
      </c>
      <c r="AJ89" s="16">
        <v>709</v>
      </c>
    </row>
    <row r="90" spans="1:36">
      <c r="A90" s="3" t="s">
        <v>241</v>
      </c>
      <c r="B90" s="16"/>
      <c r="C90" s="16">
        <v>3253.74</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3253.74</v>
      </c>
    </row>
    <row r="91" spans="1:36">
      <c r="A91" s="39" t="s">
        <v>238</v>
      </c>
      <c r="B91" s="16"/>
      <c r="C91" s="16">
        <v>692.4</v>
      </c>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v>692.4</v>
      </c>
    </row>
    <row r="92" spans="1:36">
      <c r="A92" s="39" t="s">
        <v>237</v>
      </c>
      <c r="B92" s="16"/>
      <c r="C92" s="16">
        <v>536.22</v>
      </c>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v>536.22</v>
      </c>
    </row>
    <row r="93" spans="1:36">
      <c r="A93" s="39" t="s">
        <v>234</v>
      </c>
      <c r="B93" s="16"/>
      <c r="C93" s="16">
        <v>734.04</v>
      </c>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v>734.04</v>
      </c>
    </row>
    <row r="94" spans="1:36">
      <c r="A94" s="39" t="s">
        <v>236</v>
      </c>
      <c r="B94" s="16"/>
      <c r="C94" s="16">
        <v>421.68</v>
      </c>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v>421.68</v>
      </c>
    </row>
    <row r="95" spans="1:36">
      <c r="A95" s="39" t="s">
        <v>235</v>
      </c>
      <c r="B95" s="16"/>
      <c r="C95" s="16">
        <v>869.4</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869.4</v>
      </c>
    </row>
    <row r="96" spans="1:36">
      <c r="A96" s="3" t="s">
        <v>221</v>
      </c>
      <c r="B96" s="16"/>
      <c r="C96" s="16"/>
      <c r="D96" s="16">
        <v>5312.08</v>
      </c>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v>3000</v>
      </c>
      <c r="AJ96" s="16">
        <v>8312.08</v>
      </c>
    </row>
    <row r="97" spans="1:36">
      <c r="A97" s="39" t="s">
        <v>386</v>
      </c>
      <c r="B97" s="16"/>
      <c r="C97" s="16"/>
      <c r="D97" s="16">
        <v>209.2</v>
      </c>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v>209.2</v>
      </c>
    </row>
    <row r="98" spans="1:36">
      <c r="A98" s="39" t="s">
        <v>353</v>
      </c>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v>1000</v>
      </c>
      <c r="AJ98" s="16">
        <v>1000</v>
      </c>
    </row>
    <row r="99" spans="1:36">
      <c r="A99" s="39" t="s">
        <v>354</v>
      </c>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v>1000</v>
      </c>
      <c r="AJ99" s="16">
        <v>1000</v>
      </c>
    </row>
    <row r="100" spans="1:36">
      <c r="A100" s="39" t="s">
        <v>355</v>
      </c>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v>1000</v>
      </c>
      <c r="AJ100" s="16">
        <v>1000</v>
      </c>
    </row>
    <row r="101" spans="1:36">
      <c r="A101" s="39" t="s">
        <v>1124</v>
      </c>
      <c r="B101" s="16"/>
      <c r="C101" s="16"/>
      <c r="D101" s="16">
        <v>715.62</v>
      </c>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v>715.62</v>
      </c>
    </row>
    <row r="102" spans="1:36">
      <c r="A102" s="39" t="s">
        <v>1129</v>
      </c>
      <c r="B102" s="16"/>
      <c r="C102" s="16"/>
      <c r="D102" s="16">
        <v>695.93</v>
      </c>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v>695.93</v>
      </c>
    </row>
    <row r="103" spans="1:36">
      <c r="A103" s="39" t="s">
        <v>1130</v>
      </c>
      <c r="B103" s="16"/>
      <c r="C103" s="16"/>
      <c r="D103" s="16">
        <v>2000</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v>2000</v>
      </c>
    </row>
    <row r="104" spans="1:36">
      <c r="A104" s="39" t="s">
        <v>1137</v>
      </c>
      <c r="B104" s="16"/>
      <c r="C104" s="16"/>
      <c r="D104" s="16">
        <v>1691.33</v>
      </c>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v>1691.33</v>
      </c>
    </row>
    <row r="105" spans="1:36">
      <c r="A105" s="3" t="s">
        <v>227</v>
      </c>
      <c r="B105" s="16">
        <v>2466.8000000000002</v>
      </c>
      <c r="C105" s="16">
        <v>13983.160000000002</v>
      </c>
      <c r="D105" s="16">
        <v>732725.76000000001</v>
      </c>
      <c r="E105" s="16">
        <v>40049.129999999997</v>
      </c>
      <c r="F105" s="16"/>
      <c r="G105" s="16">
        <v>10990</v>
      </c>
      <c r="H105" s="16">
        <v>2544.75</v>
      </c>
      <c r="I105" s="16">
        <v>20782.400000000001</v>
      </c>
      <c r="J105" s="16">
        <v>1105.5</v>
      </c>
      <c r="K105" s="16">
        <v>28669</v>
      </c>
      <c r="L105" s="16">
        <v>650</v>
      </c>
      <c r="M105" s="16">
        <v>12110</v>
      </c>
      <c r="N105" s="16">
        <v>1967.5</v>
      </c>
      <c r="O105" s="16">
        <v>4453</v>
      </c>
      <c r="P105" s="16">
        <v>568.96</v>
      </c>
      <c r="Q105" s="16">
        <v>2731.3</v>
      </c>
      <c r="R105" s="16">
        <v>1909.22</v>
      </c>
      <c r="S105" s="16">
        <v>1317.45</v>
      </c>
      <c r="T105" s="16">
        <v>4880</v>
      </c>
      <c r="U105" s="16">
        <v>1090</v>
      </c>
      <c r="V105" s="16">
        <v>3709.88</v>
      </c>
      <c r="W105" s="16">
        <v>7263.3600000000006</v>
      </c>
      <c r="X105" s="16">
        <v>24705</v>
      </c>
      <c r="Y105" s="16">
        <v>1376.34</v>
      </c>
      <c r="Z105" s="16">
        <v>2421.2800000000002</v>
      </c>
      <c r="AA105" s="16">
        <v>4710</v>
      </c>
      <c r="AB105" s="16">
        <v>13971.59</v>
      </c>
      <c r="AC105" s="16">
        <v>420</v>
      </c>
      <c r="AD105" s="16">
        <v>1350</v>
      </c>
      <c r="AE105" s="16">
        <v>3200</v>
      </c>
      <c r="AF105" s="16">
        <v>468</v>
      </c>
      <c r="AG105" s="16">
        <v>159364.53</v>
      </c>
      <c r="AH105" s="16">
        <v>38698.600000000006</v>
      </c>
      <c r="AI105" s="16">
        <v>400225.41000000003</v>
      </c>
      <c r="AJ105" s="16">
        <v>1387513.39</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INPUTS</vt:lpstr>
      <vt:lpstr>DATA</vt:lpstr>
      <vt:lpstr>PPG</vt:lpstr>
      <vt:lpstr>SALDO (%)</vt:lpstr>
      <vt:lpstr>NATUREZA DESPESA</vt:lpstr>
      <vt:lpstr>BENEFICIÁRIO</vt:lpstr>
      <vt:lpstr>DATA!Area_de_impressao</vt:lpstr>
      <vt:lpstr>INPUTS!Area_de_impressao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Rodacki</dc:creator>
  <cp:lastModifiedBy>Elo e Luis</cp:lastModifiedBy>
  <cp:lastPrinted>2019-12-03T15:53:04Z</cp:lastPrinted>
  <dcterms:created xsi:type="dcterms:W3CDTF">2018-04-23T11:32:21Z</dcterms:created>
  <dcterms:modified xsi:type="dcterms:W3CDTF">2021-12-17T19:45:06Z</dcterms:modified>
</cp:coreProperties>
</file>