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0" windowWidth="28800" windowHeight="11400"/>
  </bookViews>
  <sheets>
    <sheet name="INPUTS" sheetId="1" r:id="rId1"/>
    <sheet name="DATA" sheetId="2" r:id="rId2"/>
    <sheet name="PPG" sheetId="3" r:id="rId3"/>
    <sheet name="SALDO" sheetId="5" r:id="rId4"/>
    <sheet name="NATUREZA DESPESA" sheetId="4" r:id="rId5"/>
    <sheet name="BENEFICIÁRIO" sheetId="6" r:id="rId6"/>
  </sheets>
  <externalReferences>
    <externalReference r:id="rId7"/>
  </externalReferences>
  <definedNames>
    <definedName name="_xlnm._FilterDatabase" localSheetId="0" hidden="1">INPUTS!$A$2:$J$2336</definedName>
    <definedName name="Slicer_Despesa">#N/A</definedName>
    <definedName name="Slicer_PPG">#N/A</definedName>
    <definedName name="Slicer_Programa">#N/A</definedName>
    <definedName name="Slicer_Programa1">#N/A</definedName>
    <definedName name="Slicer_Programa2">#N/A</definedName>
  </definedNames>
  <calcPr calcId="145621"/>
  <pivotCaches>
    <pivotCache cacheId="0" r:id="rId8"/>
    <pivotCache cacheId="1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45" i="1" l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337" i="1" l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287" i="1" l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281" i="1"/>
  <c r="I2282" i="1"/>
  <c r="I2283" i="1"/>
  <c r="I2284" i="1"/>
  <c r="I2285" i="1"/>
  <c r="I2286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013" i="1" l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1935" i="1" l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D1802" i="1" l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986" i="1" l="1"/>
  <c r="I1662" i="1" l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58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506" i="1" l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662" i="1"/>
  <c r="D1663" i="1"/>
  <c r="D1664" i="1"/>
  <c r="D1665" i="1"/>
  <c r="D1666" i="1"/>
  <c r="D1667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414" i="1" l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I1242" i="1" l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D1219" i="1"/>
  <c r="D1220" i="1"/>
  <c r="D1221" i="1"/>
  <c r="D1222" i="1"/>
  <c r="D1223" i="1"/>
  <c r="D1224" i="1"/>
  <c r="D1225" i="1"/>
  <c r="D1226" i="1"/>
  <c r="D1227" i="1"/>
  <c r="D1228" i="1"/>
  <c r="D1229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I1209" i="1"/>
  <c r="I1207" i="1"/>
  <c r="I1208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D880" i="1" l="1"/>
  <c r="I601" i="1"/>
  <c r="D601" i="1"/>
  <c r="I600" i="1"/>
  <c r="D600" i="1"/>
  <c r="I599" i="1"/>
  <c r="D599" i="1"/>
  <c r="I598" i="1"/>
  <c r="D598" i="1"/>
  <c r="I597" i="1"/>
  <c r="D597" i="1"/>
  <c r="I596" i="1"/>
  <c r="D596" i="1"/>
  <c r="I595" i="1"/>
  <c r="D595" i="1"/>
  <c r="I594" i="1"/>
  <c r="D594" i="1"/>
  <c r="I593" i="1"/>
  <c r="D593" i="1"/>
  <c r="I592" i="1"/>
  <c r="D592" i="1"/>
  <c r="I591" i="1"/>
  <c r="D591" i="1"/>
  <c r="I590" i="1"/>
  <c r="D590" i="1"/>
  <c r="I589" i="1"/>
  <c r="D589" i="1"/>
  <c r="I588" i="1"/>
  <c r="D588" i="1"/>
  <c r="I587" i="1"/>
  <c r="D587" i="1"/>
  <c r="I586" i="1"/>
  <c r="D586" i="1"/>
  <c r="I585" i="1"/>
  <c r="D585" i="1"/>
  <c r="I584" i="1"/>
  <c r="D584" i="1"/>
  <c r="I583" i="1"/>
  <c r="D583" i="1"/>
  <c r="I582" i="1"/>
  <c r="D582" i="1"/>
  <c r="I581" i="1"/>
  <c r="D581" i="1"/>
  <c r="I580" i="1"/>
  <c r="D580" i="1"/>
  <c r="I579" i="1"/>
  <c r="D579" i="1"/>
  <c r="I578" i="1"/>
  <c r="D578" i="1"/>
  <c r="I577" i="1"/>
  <c r="D577" i="1"/>
  <c r="I576" i="1"/>
  <c r="D576" i="1"/>
  <c r="I575" i="1"/>
  <c r="D575" i="1"/>
  <c r="I574" i="1"/>
  <c r="D574" i="1"/>
  <c r="I573" i="1"/>
  <c r="D573" i="1"/>
  <c r="I572" i="1"/>
  <c r="D572" i="1"/>
  <c r="I571" i="1"/>
  <c r="D571" i="1"/>
  <c r="I570" i="1"/>
  <c r="D570" i="1"/>
  <c r="I569" i="1"/>
  <c r="D569" i="1"/>
  <c r="I568" i="1"/>
  <c r="D568" i="1"/>
  <c r="I567" i="1"/>
  <c r="D567" i="1"/>
  <c r="I566" i="1"/>
  <c r="D566" i="1"/>
  <c r="I565" i="1"/>
  <c r="D565" i="1"/>
  <c r="I564" i="1"/>
  <c r="D564" i="1"/>
  <c r="I563" i="1"/>
  <c r="D563" i="1"/>
  <c r="I562" i="1"/>
  <c r="D562" i="1"/>
  <c r="I561" i="1"/>
  <c r="D561" i="1"/>
  <c r="I560" i="1"/>
  <c r="D560" i="1"/>
  <c r="I559" i="1"/>
  <c r="D559" i="1"/>
  <c r="I558" i="1"/>
  <c r="D558" i="1"/>
  <c r="I557" i="1"/>
  <c r="D557" i="1"/>
  <c r="I556" i="1"/>
  <c r="D556" i="1"/>
  <c r="I555" i="1"/>
  <c r="D555" i="1"/>
  <c r="I554" i="1"/>
  <c r="D554" i="1"/>
  <c r="I553" i="1"/>
  <c r="D553" i="1"/>
  <c r="I552" i="1"/>
  <c r="D552" i="1"/>
  <c r="I551" i="1"/>
  <c r="D551" i="1"/>
  <c r="I550" i="1"/>
  <c r="D550" i="1"/>
  <c r="I549" i="1"/>
  <c r="D549" i="1"/>
  <c r="I548" i="1"/>
  <c r="D548" i="1"/>
  <c r="I547" i="1"/>
  <c r="D547" i="1"/>
  <c r="I546" i="1"/>
  <c r="D546" i="1"/>
  <c r="I545" i="1"/>
  <c r="D545" i="1"/>
  <c r="I544" i="1"/>
  <c r="D544" i="1"/>
  <c r="I543" i="1"/>
  <c r="D543" i="1"/>
  <c r="I542" i="1"/>
  <c r="D542" i="1"/>
  <c r="I541" i="1"/>
  <c r="D541" i="1"/>
  <c r="I540" i="1"/>
  <c r="D540" i="1"/>
  <c r="I539" i="1"/>
  <c r="D539" i="1"/>
  <c r="I538" i="1"/>
  <c r="D538" i="1"/>
  <c r="I537" i="1"/>
  <c r="D537" i="1"/>
  <c r="I536" i="1"/>
  <c r="D536" i="1"/>
  <c r="I535" i="1"/>
  <c r="D535" i="1"/>
  <c r="I534" i="1"/>
  <c r="D534" i="1"/>
  <c r="I533" i="1"/>
  <c r="D533" i="1"/>
  <c r="I532" i="1"/>
  <c r="D532" i="1"/>
  <c r="I531" i="1"/>
  <c r="D531" i="1"/>
  <c r="I530" i="1"/>
  <c r="D530" i="1"/>
  <c r="I529" i="1"/>
  <c r="D529" i="1"/>
  <c r="I528" i="1"/>
  <c r="D528" i="1"/>
  <c r="I527" i="1"/>
  <c r="D527" i="1"/>
  <c r="I526" i="1"/>
  <c r="D526" i="1"/>
  <c r="I525" i="1"/>
  <c r="D525" i="1"/>
  <c r="I524" i="1"/>
  <c r="D524" i="1"/>
  <c r="I523" i="1"/>
  <c r="D523" i="1"/>
  <c r="I522" i="1"/>
  <c r="D522" i="1"/>
  <c r="I521" i="1"/>
  <c r="D521" i="1"/>
  <c r="I520" i="1"/>
  <c r="D520" i="1"/>
  <c r="I519" i="1"/>
  <c r="D519" i="1"/>
  <c r="I518" i="1"/>
  <c r="D518" i="1"/>
  <c r="I517" i="1"/>
  <c r="D517" i="1"/>
  <c r="I516" i="1"/>
  <c r="D516" i="1"/>
  <c r="I515" i="1"/>
  <c r="D515" i="1"/>
  <c r="I514" i="1"/>
  <c r="D514" i="1"/>
  <c r="I513" i="1"/>
  <c r="D513" i="1"/>
  <c r="I512" i="1"/>
  <c r="D512" i="1"/>
  <c r="I511" i="1"/>
  <c r="D511" i="1"/>
  <c r="I510" i="1"/>
  <c r="D510" i="1"/>
  <c r="I509" i="1"/>
  <c r="D509" i="1"/>
  <c r="I508" i="1"/>
  <c r="D508" i="1"/>
  <c r="I507" i="1"/>
  <c r="D507" i="1"/>
  <c r="I506" i="1"/>
  <c r="D506" i="1"/>
  <c r="I505" i="1"/>
  <c r="D505" i="1"/>
  <c r="I504" i="1"/>
  <c r="D504" i="1"/>
  <c r="I503" i="1"/>
  <c r="D503" i="1"/>
  <c r="I502" i="1"/>
  <c r="D502" i="1"/>
  <c r="I501" i="1"/>
  <c r="D501" i="1"/>
  <c r="I500" i="1"/>
  <c r="D500" i="1"/>
  <c r="I499" i="1"/>
  <c r="D499" i="1"/>
  <c r="I498" i="1"/>
  <c r="D498" i="1"/>
  <c r="I497" i="1"/>
  <c r="D497" i="1"/>
  <c r="I496" i="1"/>
  <c r="D496" i="1"/>
  <c r="I495" i="1"/>
  <c r="D495" i="1"/>
  <c r="I494" i="1"/>
  <c r="D494" i="1"/>
  <c r="I493" i="1"/>
  <c r="D493" i="1"/>
  <c r="I492" i="1"/>
  <c r="D492" i="1"/>
  <c r="I491" i="1"/>
  <c r="D491" i="1"/>
  <c r="I490" i="1"/>
  <c r="D490" i="1"/>
  <c r="I489" i="1"/>
  <c r="D489" i="1"/>
  <c r="I488" i="1"/>
  <c r="D488" i="1"/>
  <c r="I812" i="1" l="1"/>
  <c r="D710" i="1" l="1"/>
  <c r="D689" i="1"/>
  <c r="I614" i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3" i="2"/>
  <c r="D3" i="1" l="1"/>
  <c r="D4" i="1"/>
  <c r="D5" i="1"/>
  <c r="D6" i="1"/>
  <c r="D7" i="1"/>
  <c r="G3" i="2" l="1"/>
  <c r="H3" i="2" s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G7" i="2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I152" i="1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4" i="2"/>
  <c r="I230" i="1" s="1"/>
  <c r="G5" i="2"/>
  <c r="H5" i="2" s="1"/>
  <c r="G6" i="2"/>
  <c r="I284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I297" i="1" l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05" i="1"/>
  <c r="I202" i="1"/>
  <c r="I200" i="1"/>
  <c r="I199" i="1"/>
  <c r="I197" i="1"/>
  <c r="I189" i="1"/>
  <c r="I212" i="1"/>
  <c r="I208" i="1"/>
  <c r="I204" i="1"/>
  <c r="I196" i="1"/>
  <c r="I192" i="1"/>
  <c r="I188" i="1"/>
  <c r="I211" i="1"/>
  <c r="I207" i="1"/>
  <c r="I203" i="1"/>
  <c r="I195" i="1"/>
  <c r="I191" i="1"/>
  <c r="I187" i="1"/>
  <c r="I210" i="1"/>
  <c r="I206" i="1"/>
  <c r="I198" i="1"/>
  <c r="I194" i="1"/>
  <c r="I190" i="1"/>
  <c r="I186" i="1"/>
  <c r="I213" i="1"/>
  <c r="I209" i="1"/>
  <c r="I201" i="1"/>
  <c r="I193" i="1"/>
  <c r="I185" i="1"/>
  <c r="I171" i="1"/>
  <c r="I166" i="1"/>
  <c r="I161" i="1"/>
  <c r="I158" i="1"/>
  <c r="I151" i="1"/>
  <c r="I150" i="1"/>
  <c r="I147" i="1"/>
  <c r="I146" i="1"/>
  <c r="I181" i="1"/>
  <c r="I178" i="1"/>
  <c r="I174" i="1"/>
  <c r="I170" i="1"/>
  <c r="I162" i="1"/>
  <c r="I154" i="1"/>
  <c r="I142" i="1"/>
  <c r="I184" i="1"/>
  <c r="I180" i="1"/>
  <c r="I177" i="1"/>
  <c r="I173" i="1"/>
  <c r="I169" i="1"/>
  <c r="I165" i="1"/>
  <c r="I157" i="1"/>
  <c r="I153" i="1"/>
  <c r="I149" i="1"/>
  <c r="I145" i="1"/>
  <c r="I141" i="1"/>
  <c r="I183" i="1"/>
  <c r="I179" i="1"/>
  <c r="I176" i="1"/>
  <c r="I172" i="1"/>
  <c r="I168" i="1"/>
  <c r="I164" i="1"/>
  <c r="I160" i="1"/>
  <c r="I156" i="1"/>
  <c r="I148" i="1"/>
  <c r="I144" i="1"/>
  <c r="I140" i="1"/>
  <c r="I182" i="1"/>
  <c r="I175" i="1"/>
  <c r="I167" i="1"/>
  <c r="I163" i="1"/>
  <c r="I159" i="1"/>
  <c r="I155" i="1"/>
  <c r="I143" i="1"/>
  <c r="H55" i="2"/>
  <c r="I136" i="1"/>
  <c r="I126" i="1"/>
  <c r="I125" i="1"/>
  <c r="I112" i="1"/>
  <c r="I111" i="1"/>
  <c r="I109" i="1"/>
  <c r="I107" i="1"/>
  <c r="I106" i="1"/>
  <c r="I103" i="1"/>
  <c r="I101" i="1"/>
  <c r="I137" i="1"/>
  <c r="I133" i="1"/>
  <c r="I130" i="1"/>
  <c r="I122" i="1"/>
  <c r="I118" i="1"/>
  <c r="I114" i="1"/>
  <c r="I110" i="1"/>
  <c r="I102" i="1"/>
  <c r="I129" i="1"/>
  <c r="I128" i="1"/>
  <c r="I121" i="1"/>
  <c r="I117" i="1"/>
  <c r="I113" i="1"/>
  <c r="I105" i="1"/>
  <c r="I139" i="1"/>
  <c r="I135" i="1"/>
  <c r="I132" i="1"/>
  <c r="I124" i="1"/>
  <c r="I120" i="1"/>
  <c r="I116" i="1"/>
  <c r="I108" i="1"/>
  <c r="I104" i="1"/>
  <c r="I100" i="1"/>
  <c r="I138" i="1"/>
  <c r="I134" i="1"/>
  <c r="I131" i="1"/>
  <c r="I127" i="1"/>
  <c r="I123" i="1"/>
  <c r="I119" i="1"/>
  <c r="I115" i="1"/>
  <c r="H66" i="2"/>
  <c r="I99" i="1"/>
  <c r="I94" i="1"/>
  <c r="I89" i="1"/>
  <c r="I88" i="1"/>
  <c r="I95" i="1"/>
  <c r="I91" i="1"/>
  <c r="I87" i="1"/>
  <c r="I98" i="1"/>
  <c r="I90" i="1"/>
  <c r="I86" i="1"/>
  <c r="I97" i="1"/>
  <c r="I93" i="1"/>
  <c r="I85" i="1"/>
  <c r="I96" i="1"/>
  <c r="I92" i="1"/>
  <c r="I81" i="1"/>
  <c r="I80" i="1"/>
  <c r="I69" i="1"/>
  <c r="I77" i="1"/>
  <c r="I73" i="1"/>
  <c r="I84" i="1"/>
  <c r="I76" i="1"/>
  <c r="I72" i="1"/>
  <c r="I68" i="1"/>
  <c r="I83" i="1"/>
  <c r="I79" i="1"/>
  <c r="I75" i="1"/>
  <c r="I71" i="1"/>
  <c r="I67" i="1"/>
  <c r="I82" i="1"/>
  <c r="I78" i="1"/>
  <c r="I74" i="1"/>
  <c r="I70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5" i="1"/>
  <c r="I4" i="1"/>
  <c r="I6" i="1"/>
  <c r="H7" i="2"/>
  <c r="H6" i="2"/>
  <c r="H4" i="2"/>
  <c r="I16" i="1"/>
  <c r="I14" i="1"/>
  <c r="I13" i="1"/>
  <c r="I12" i="1"/>
  <c r="I11" i="1"/>
  <c r="I10" i="1"/>
  <c r="I9" i="1"/>
  <c r="I8" i="1"/>
  <c r="I3" i="1"/>
  <c r="I7" i="1"/>
  <c r="B211" i="1"/>
  <c r="B44" i="1"/>
  <c r="B57" i="1"/>
  <c r="B115" i="1"/>
  <c r="B183" i="1"/>
  <c r="B201" i="1"/>
  <c r="B85" i="1"/>
  <c r="B47" i="1"/>
  <c r="B65" i="1"/>
  <c r="B103" i="1"/>
  <c r="B39" i="1"/>
  <c r="B111" i="1"/>
  <c r="B74" i="1"/>
  <c r="B133" i="1"/>
  <c r="B190" i="1"/>
  <c r="B118" i="1"/>
  <c r="B46" i="1"/>
  <c r="B138" i="1"/>
  <c r="B36" i="1"/>
  <c r="B101" i="1"/>
  <c r="B129" i="1"/>
  <c r="B152" i="1"/>
  <c r="B176" i="1"/>
  <c r="B120" i="1"/>
  <c r="B142" i="1"/>
  <c r="B4" i="1"/>
  <c r="B96" i="1"/>
  <c r="B125" i="1"/>
  <c r="B70" i="1"/>
  <c r="B198" i="1"/>
  <c r="B51" i="1"/>
  <c r="B177" i="1"/>
  <c r="B154" i="1"/>
  <c r="B199" i="1"/>
  <c r="B200" i="1"/>
  <c r="B59" i="1"/>
  <c r="B186" i="1"/>
  <c r="B37" i="1"/>
  <c r="B97" i="1"/>
  <c r="B64" i="1"/>
  <c r="B89" i="1"/>
  <c r="B202" i="1"/>
  <c r="B91" i="1"/>
  <c r="B148" i="1"/>
  <c r="B79" i="1"/>
  <c r="B128" i="1"/>
  <c r="B34" i="1"/>
  <c r="B24" i="1"/>
  <c r="B212" i="1"/>
  <c r="B113" i="1"/>
  <c r="B100" i="1"/>
  <c r="B194" i="1"/>
  <c r="B45" i="1"/>
  <c r="B209" i="1"/>
  <c r="B106" i="1"/>
  <c r="B41" i="1"/>
  <c r="B189" i="1"/>
  <c r="B208" i="1"/>
  <c r="B188" i="1"/>
  <c r="B30" i="1"/>
  <c r="B32" i="1"/>
  <c r="B19" i="1"/>
  <c r="B71" i="1"/>
  <c r="B3" i="1"/>
  <c r="B13" i="1"/>
  <c r="B149" i="1"/>
  <c r="B157" i="1"/>
  <c r="B21" i="1"/>
  <c r="B33" i="1"/>
  <c r="B193" i="1"/>
  <c r="B156" i="1"/>
  <c r="B42" i="1"/>
  <c r="B66" i="1"/>
  <c r="B196" i="1"/>
  <c r="B26" i="1"/>
  <c r="B14" i="1"/>
  <c r="B167" i="1"/>
  <c r="B168" i="1"/>
  <c r="B6" i="1"/>
  <c r="B104" i="1"/>
  <c r="B27" i="1"/>
  <c r="B73" i="1"/>
  <c r="B163" i="1"/>
  <c r="B90" i="1"/>
  <c r="B50" i="1"/>
  <c r="B191" i="1"/>
  <c r="B114" i="1"/>
  <c r="B181" i="1"/>
  <c r="B119" i="1"/>
  <c r="B38" i="1"/>
  <c r="B17" i="1"/>
  <c r="B77" i="1"/>
  <c r="B117" i="1"/>
  <c r="B179" i="1"/>
  <c r="B127" i="1"/>
  <c r="B165" i="1"/>
  <c r="B160" i="1"/>
  <c r="B55" i="1"/>
  <c r="B105" i="1"/>
  <c r="B93" i="1"/>
  <c r="B60" i="1"/>
  <c r="B182" i="1"/>
  <c r="B192" i="1"/>
  <c r="B203" i="1"/>
  <c r="B126" i="1"/>
  <c r="B12" i="1"/>
  <c r="B11" i="1"/>
  <c r="B155" i="1"/>
  <c r="B213" i="1"/>
  <c r="B146" i="1"/>
  <c r="B187" i="1"/>
  <c r="B169" i="1"/>
  <c r="B62" i="1"/>
  <c r="B31" i="1"/>
  <c r="B16" i="1"/>
  <c r="B144" i="1"/>
  <c r="B107" i="1"/>
  <c r="B20" i="1"/>
  <c r="B207" i="1"/>
  <c r="B137" i="1"/>
  <c r="B72" i="1"/>
  <c r="B99" i="1"/>
  <c r="B63" i="1"/>
  <c r="B175" i="1"/>
  <c r="B22" i="1"/>
  <c r="B52" i="1"/>
  <c r="B68" i="1"/>
  <c r="B86" i="1"/>
  <c r="B75" i="1"/>
  <c r="B122" i="1"/>
  <c r="B195" i="1"/>
  <c r="B92" i="1"/>
  <c r="B123" i="1"/>
  <c r="B49" i="1"/>
  <c r="B69" i="1"/>
  <c r="B58" i="1"/>
  <c r="B170" i="1"/>
  <c r="B184" i="1"/>
  <c r="B15" i="1"/>
  <c r="B10" i="1"/>
  <c r="B7" i="1"/>
  <c r="B210" i="1"/>
  <c r="B87" i="1"/>
  <c r="B88" i="1"/>
  <c r="B206" i="1"/>
  <c r="B139" i="1"/>
  <c r="B174" i="1"/>
  <c r="B205" i="1"/>
  <c r="B5" i="1"/>
  <c r="B94" i="1"/>
  <c r="B171" i="1"/>
  <c r="B161" i="1"/>
  <c r="B56" i="1"/>
  <c r="B84" i="1"/>
  <c r="B108" i="1"/>
  <c r="B164" i="1"/>
  <c r="B9" i="1"/>
  <c r="B134" i="1"/>
  <c r="B197" i="1"/>
  <c r="B145" i="1"/>
  <c r="B23" i="1"/>
  <c r="B109" i="1"/>
  <c r="B102" i="1"/>
  <c r="B53" i="1"/>
  <c r="B172" i="1"/>
  <c r="B121" i="1"/>
  <c r="B28" i="1"/>
  <c r="B180" i="1"/>
  <c r="B248" i="1"/>
  <c r="B150" i="1"/>
  <c r="B76" i="1"/>
  <c r="B151" i="1"/>
  <c r="B153" i="1"/>
  <c r="B25" i="1"/>
  <c r="B67" i="1"/>
  <c r="B166" i="1"/>
  <c r="B112" i="1"/>
  <c r="B43" i="1"/>
  <c r="B54" i="1"/>
  <c r="B159" i="1"/>
  <c r="B147" i="1"/>
  <c r="B8" i="1"/>
  <c r="B135" i="1"/>
  <c r="B83" i="1"/>
  <c r="B61" i="1"/>
  <c r="B132" i="1"/>
  <c r="B29" i="1"/>
  <c r="B141" i="1"/>
  <c r="B40" i="1"/>
  <c r="B35" i="1"/>
  <c r="B185" i="1"/>
  <c r="B110" i="1"/>
  <c r="B124" i="1"/>
  <c r="B162" i="1"/>
  <c r="B158" i="1"/>
  <c r="B80" i="1"/>
  <c r="B136" i="1"/>
  <c r="B131" i="1"/>
  <c r="B98" i="1"/>
  <c r="B82" i="1"/>
  <c r="B95" i="1"/>
  <c r="B48" i="1"/>
  <c r="B140" i="1"/>
  <c r="B18" i="1"/>
  <c r="B130" i="1"/>
  <c r="B204" i="1"/>
  <c r="B81" i="1"/>
  <c r="B116" i="1"/>
  <c r="B78" i="1"/>
  <c r="B173" i="1"/>
  <c r="B178" i="1"/>
  <c r="B143" i="1"/>
</calcChain>
</file>

<file path=xl/sharedStrings.xml><?xml version="1.0" encoding="utf-8"?>
<sst xmlns="http://schemas.openxmlformats.org/spreadsheetml/2006/main" count="9236" uniqueCount="1848">
  <si>
    <t>Ordem</t>
  </si>
  <si>
    <t>Programa</t>
  </si>
  <si>
    <t>Data</t>
  </si>
  <si>
    <t>Despesa</t>
  </si>
  <si>
    <t>Beneficiário</t>
  </si>
  <si>
    <t>Valor</t>
  </si>
  <si>
    <t>Saldo</t>
  </si>
  <si>
    <t>ADMINISTRAÇÃO</t>
  </si>
  <si>
    <t>AGRONOMIA (PRODUÇÃO VEGETAL)</t>
  </si>
  <si>
    <t>ALIMENTAÇÃO E NUTRIÇÃO</t>
  </si>
  <si>
    <t>ANTROPOLOGIA</t>
  </si>
  <si>
    <t>AQUICULTURA E DESENVOLVIMENTO SUSTENTÁVEL</t>
  </si>
  <si>
    <t>ASSISTÊNCIA FARMACÊUTICA</t>
  </si>
  <si>
    <t>BIOENERGIA - UEL - UEM - UEPG - UNICENTRO - UNIOESTE - UFPR</t>
  </si>
  <si>
    <t>BIOINFORMÁTICA</t>
  </si>
  <si>
    <t>BIOLOGIA CELULAR E MOLECULAR</t>
  </si>
  <si>
    <t>BOTÂNICA</t>
  </si>
  <si>
    <t>CIÊNCIA ANIMAL</t>
  </si>
  <si>
    <t>CIÊNCIA DO SOLO</t>
  </si>
  <si>
    <t>CIÊNCIA POLÍTICA</t>
  </si>
  <si>
    <t>CIÊNCIA, GESTÃO E TECNOLOGIA DA INFORMAÇÃO</t>
  </si>
  <si>
    <t>CIÊNCIAS (BIOQUÍMICA)</t>
  </si>
  <si>
    <t>CIÊNCIAS BIOLÓGICAS (ENTOMOLOGIA)</t>
  </si>
  <si>
    <t>CIÊNCIAS FARMACÊUTICAS</t>
  </si>
  <si>
    <t>CIÊNCIAS GEODÉSICAS</t>
  </si>
  <si>
    <t>CIÊNCIAS VETERINÁRIAS</t>
  </si>
  <si>
    <t>COMUNICAÇÃO</t>
  </si>
  <si>
    <t>CONTABILIDADE</t>
  </si>
  <si>
    <t>DESENVOLVIMENTO ECONÔMICO</t>
  </si>
  <si>
    <t>DESENVOLVIMENTO TERRITORIAL SUSTENTÁVEL</t>
  </si>
  <si>
    <t>DESIGN</t>
  </si>
  <si>
    <t>DIREITO</t>
  </si>
  <si>
    <t>ECOLOGIA E CONSERVAÇÃO</t>
  </si>
  <si>
    <t>EDUCAÇÃO</t>
  </si>
  <si>
    <t>EDUCAÇÃO EM CIÊNCIAS E EM MATEMÁTICA</t>
  </si>
  <si>
    <t>EDUCAÇÃO FÍSICA</t>
  </si>
  <si>
    <t>ENFERMAGEM</t>
  </si>
  <si>
    <t>ENGENHARIA AMBIENTAL</t>
  </si>
  <si>
    <t>ENGENHARIA DE ALIMENTOS</t>
  </si>
  <si>
    <t>ENGENHARIA DE BIOPROCESSOS E BIOTECNOLOGIA</t>
  </si>
  <si>
    <t>ENGENHARIA DE CONSTRUÇÃO CIVIL</t>
  </si>
  <si>
    <t>ENGENHARIA DE PRODUÇÃO</t>
  </si>
  <si>
    <t>ENGENHARIA DE RECURSOS HÍDRICOS E AMBIENTAL</t>
  </si>
  <si>
    <t>ENGENHARIA E CIÊNCIA DOS MATERIAIS</t>
  </si>
  <si>
    <t>ENGENHARIA ELÉTRICA</t>
  </si>
  <si>
    <t>ENGENHARIA FLORESTAL</t>
  </si>
  <si>
    <t>ENGENHARIA MECÂNICA</t>
  </si>
  <si>
    <t>ENGENHARIA QUÍMICA</t>
  </si>
  <si>
    <t>FARMACOLOGIA</t>
  </si>
  <si>
    <t>FILOSOFIA</t>
  </si>
  <si>
    <t>FILOSOFIA PROFISSIONAL</t>
  </si>
  <si>
    <t>FÍSICA</t>
  </si>
  <si>
    <t>FISIOLOGIA</t>
  </si>
  <si>
    <t>GENÉTICA</t>
  </si>
  <si>
    <t>GEOGRAFIA</t>
  </si>
  <si>
    <t>GEOLOGIA</t>
  </si>
  <si>
    <t>HISTÓRIA</t>
  </si>
  <si>
    <t>INFORMÁTICA</t>
  </si>
  <si>
    <t>LETRAS</t>
  </si>
  <si>
    <t>MATEMÁTICA</t>
  </si>
  <si>
    <t>MEDICINA (CLÍNICA CIRÚRGICA)</t>
  </si>
  <si>
    <t>MEDICINA INTERNA</t>
  </si>
  <si>
    <t>MEIO AMBIENTE E DESENVOLVIMENTO</t>
  </si>
  <si>
    <t>MÉTODOS NUMÉRICOS EM ENGENHARIA</t>
  </si>
  <si>
    <t>MICROBIOLOGIA, PARASITOLOGIA E PATOLOGIA</t>
  </si>
  <si>
    <t>MÚSICA</t>
  </si>
  <si>
    <t>ODONTOLOGIA</t>
  </si>
  <si>
    <t>PLANEJAMENTO URBANO</t>
  </si>
  <si>
    <t>POLÍTICAS PÚBLICAS</t>
  </si>
  <si>
    <t>PSICOLOGIA</t>
  </si>
  <si>
    <t>QUÍMICA</t>
  </si>
  <si>
    <t>SAÚDE DA CRIANÇA E DO ADOLESCENTE</t>
  </si>
  <si>
    <t>SISTEMAS COSTEIROS E OCEÂNICOS</t>
  </si>
  <si>
    <t>SOCIOLOGIA</t>
  </si>
  <si>
    <t>TECNOLOGIAS DE BIOPRODUTOS AGROINDUSTRIAIS</t>
  </si>
  <si>
    <t>TOCOGINECOLOGIA</t>
  </si>
  <si>
    <t>TURISMO</t>
  </si>
  <si>
    <t>ZOOLOGIA</t>
  </si>
  <si>
    <t>ZOOTECNIA</t>
  </si>
  <si>
    <t>DESENVOLVIMENTO ECONÔMICO PROFISSIONAL</t>
  </si>
  <si>
    <t>EDUCAÇÃO: TEORIA E PRÁTICA DE ENSINO</t>
  </si>
  <si>
    <t>ENFERMAGEM PROFISSIONAL</t>
  </si>
  <si>
    <t>Ensino das Ciências Ambientais (PROFCIAMB) - Em rede</t>
  </si>
  <si>
    <t>ENSINO DE HISTÓRIA - PROFISSIONAL</t>
  </si>
  <si>
    <t>MATEMÁTICA EM REDE NACIONAL</t>
  </si>
  <si>
    <t>MEIO AMBIENTE URBANO E INDUSTRIAL</t>
  </si>
  <si>
    <t>MULTICÊNTRICO EM BIOQUÍMICA E BIOLOGIA MOLECULAR</t>
  </si>
  <si>
    <t>SAÚDE COLETIVA</t>
  </si>
  <si>
    <t>SAÚDE COLETIVA PROFISSIONAL</t>
  </si>
  <si>
    <t>SAÚDE DA FAMÍLIA EM REDE NACIONAL - PROFSAÚDE</t>
  </si>
  <si>
    <t>Ciências Sociais Aplicadas</t>
  </si>
  <si>
    <t>Ciências Agrárias</t>
  </si>
  <si>
    <t>Ciências da Saúde</t>
  </si>
  <si>
    <t>Ciências Humanas</t>
  </si>
  <si>
    <t>Palotina</t>
  </si>
  <si>
    <t>Pró-Reitoria de Pesquisa e Pós-Graduação</t>
  </si>
  <si>
    <t>Educação Profissional e Tecnológica</t>
  </si>
  <si>
    <t>Ciências Biológicas</t>
  </si>
  <si>
    <t>Ciências da Terra</t>
  </si>
  <si>
    <t>Artes, Comunicação e Design</t>
  </si>
  <si>
    <t>Litoral</t>
  </si>
  <si>
    <t>Ciências Jurídicas</t>
  </si>
  <si>
    <t>Educação</t>
  </si>
  <si>
    <t>Ciências Exatas</t>
  </si>
  <si>
    <t>Tecnologia</t>
  </si>
  <si>
    <t>Intersetorial - Setor de Ciências Exatas e Tecnologia</t>
  </si>
  <si>
    <t>Intersetorial - Setor de Ciências Agrárias e Ciências da Terra</t>
  </si>
  <si>
    <t>PRPPG</t>
  </si>
  <si>
    <t>PPG</t>
  </si>
  <si>
    <t>SETOR</t>
  </si>
  <si>
    <t>Setor</t>
  </si>
  <si>
    <t>Passagens Nacionais</t>
  </si>
  <si>
    <t>Passagens Internacionais</t>
  </si>
  <si>
    <t>Diárias Nacionais</t>
  </si>
  <si>
    <t>Diárias Internacionais</t>
  </si>
  <si>
    <t>Saldo Atual</t>
  </si>
  <si>
    <t>Diárias de Colaboradores</t>
  </si>
  <si>
    <t>Serviços Terceiros</t>
  </si>
  <si>
    <t>Sum of Valor</t>
  </si>
  <si>
    <t>CPF/CNPJ</t>
  </si>
  <si>
    <t>% Utilizado</t>
  </si>
  <si>
    <t>Sum of Saldo Atual</t>
  </si>
  <si>
    <t>Cristiane Brum Bernardes</t>
  </si>
  <si>
    <t>Diná de Almeida Lopes Monteiro da Cruz</t>
  </si>
  <si>
    <t>Dulce Aparecida Barbosa</t>
  </si>
  <si>
    <t>Luiza Akiko Komura Hoga</t>
  </si>
  <si>
    <t>Diego Lomonaco Vasconcelos Oliveira</t>
  </si>
  <si>
    <t>Renato Nogueira dos Santos Junior</t>
  </si>
  <si>
    <t>Wanderson Flor do Nascimento</t>
  </si>
  <si>
    <t>Ana Claudia Kasseboehmer</t>
  </si>
  <si>
    <t>Juan Amadeo Soriano Palomino</t>
  </si>
  <si>
    <t>Cristiane Pizzutti dos Santos</t>
  </si>
  <si>
    <t>Daniel Piotto</t>
  </si>
  <si>
    <t>João Francisco Galera Monico</t>
  </si>
  <si>
    <t>Luciano Caravalhais Gomes</t>
  </si>
  <si>
    <t>Edélcio Mostaço</t>
  </si>
  <si>
    <t>Flávia de Oliveira Motta Maia</t>
  </si>
  <si>
    <t>Julia Celia Mercedes Strauch</t>
  </si>
  <si>
    <t>Renato Grillo</t>
  </si>
  <si>
    <t>Celso Fernando Favaretto</t>
  </si>
  <si>
    <t>Celso Peres Fernandes</t>
  </si>
  <si>
    <t>Carmen Silvia Gabriel</t>
  </si>
  <si>
    <t>Dirceu Bagio</t>
  </si>
  <si>
    <t>Wagner Oliveira Cortes</t>
  </si>
  <si>
    <t>Mario Fuks</t>
  </si>
  <si>
    <t>Claudia Alejandra Sagastizabal</t>
  </si>
  <si>
    <t>Marcos Luis Ehrhardt</t>
  </si>
  <si>
    <t>ANTONIO EDUARDO MARTINELLI</t>
  </si>
  <si>
    <t>Julian Borba</t>
  </si>
  <si>
    <t>Mário Luiz Lopes Reiss</t>
  </si>
  <si>
    <t>Peter Pál Pelbart</t>
  </si>
  <si>
    <t>Guilherme Luiz Dotto</t>
  </si>
  <si>
    <t>Mariana Conceição da Costa</t>
  </si>
  <si>
    <t>Aluizio Fausto Ribeiro Araújo</t>
  </si>
  <si>
    <t>Débora de Oliveira</t>
  </si>
  <si>
    <t>Paulo de Marco Junior</t>
  </si>
  <si>
    <t>Pablo Ornelas Rosa</t>
  </si>
  <si>
    <t>PAPA MATAR NDIAYE</t>
  </si>
  <si>
    <t>Rosemari Monteiro Castilho Foggiatto Silveira</t>
  </si>
  <si>
    <t>Leticia Borges Nedel</t>
  </si>
  <si>
    <t>João Roberto dos Santos</t>
  </si>
  <si>
    <t>Ricardo Nascimento Fabbrini</t>
  </si>
  <si>
    <t>Angelo Roncalli Alencar Brayner</t>
  </si>
  <si>
    <t>RENATO ANDREOTTI E SILVA</t>
  </si>
  <si>
    <t>CARLOS HENRIQUE COIMBRA</t>
  </si>
  <si>
    <t>Anemari Roesler Luersen Vieira Lopes</t>
  </si>
  <si>
    <t>Paulo Sérgio Marques dos Santos</t>
  </si>
  <si>
    <t>Fabiana Bruno</t>
  </si>
  <si>
    <t>Alfredo Noel Iusem</t>
  </si>
  <si>
    <t>MARCOS ANDRÉ GLEIZER</t>
  </si>
  <si>
    <t>Lino Anderson Gama</t>
  </si>
  <si>
    <t>Maria Lucia Gomes lourenço</t>
  </si>
  <si>
    <t>Saulo de Freitas Araujo</t>
  </si>
  <si>
    <t>Emanuele Coccia</t>
  </si>
  <si>
    <t>Fernando Wiecheteck de Souza</t>
  </si>
  <si>
    <t>DENISE AYA OTSUKI</t>
  </si>
  <si>
    <t>PEDRO LUÍS RODRIGUES DE MORAES</t>
  </si>
  <si>
    <t>JOSE HENRIQUE STRINGHINI</t>
  </si>
  <si>
    <t>PAOLO RICCI</t>
  </si>
  <si>
    <t>Adroaldo José Zanella</t>
  </si>
  <si>
    <t>Ambrosina Helena Ferreira Gontijo Pascutti</t>
  </si>
  <si>
    <t>Marilda Onghero Taffarel</t>
  </si>
  <si>
    <t xml:space="preserve">Rafael Mendonça Duarte </t>
  </si>
  <si>
    <t>Monique Hulshof</t>
  </si>
  <si>
    <t>Anderson Ferreira da Cunha</t>
  </si>
  <si>
    <t>Sheila Morais de Almeida</t>
  </si>
  <si>
    <t>Concepta Pimentel</t>
  </si>
  <si>
    <t>Lucia Galvao de Albuquerque</t>
  </si>
  <si>
    <t>Paulo José Silva e Silva</t>
  </si>
  <si>
    <t>Pedro Cezar Dutra Fonseca</t>
  </si>
  <si>
    <t>Omar Ribeiro Thomaz</t>
  </si>
  <si>
    <t>Guido Imaguire</t>
  </si>
  <si>
    <t>Jorge Luis Porsani</t>
  </si>
  <si>
    <t>Marco Ruffino</t>
  </si>
  <si>
    <t>Patricia Augustin Jaques Maillard</t>
  </si>
  <si>
    <t>JOSÉ CARLOS VILARDAGA</t>
  </si>
  <si>
    <t>Jose Luis Guedes dos Santos</t>
  </si>
  <si>
    <t>Rodrigo Andrade Ramos</t>
  </si>
  <si>
    <t>FERNÃO DE OLIVEIRA SALLES DOS SANTOS CRUZ</t>
  </si>
  <si>
    <t>Elisabeth Aparecida Audi</t>
  </si>
  <si>
    <t>Cláudia Bueno dos Reis Martinez</t>
  </si>
  <si>
    <t>Lauro Júlio Calliari</t>
  </si>
  <si>
    <t>Adalberto Moreira Cardoso</t>
  </si>
  <si>
    <t>Bruno Leal Pastor de Carvalho</t>
  </si>
  <si>
    <t>Zootecnia</t>
  </si>
  <si>
    <t>Sociologia</t>
  </si>
  <si>
    <t>História</t>
  </si>
  <si>
    <t>Filosofia</t>
  </si>
  <si>
    <t>Geologia</t>
  </si>
  <si>
    <t>Informática</t>
  </si>
  <si>
    <t>Enfermagem</t>
  </si>
  <si>
    <t>Engenharia Elétrica</t>
  </si>
  <si>
    <t>RAFAEL ATHAIDES</t>
  </si>
  <si>
    <t>Roberto Véras de Oliveira</t>
  </si>
  <si>
    <t>Jacy Alves de Seixas</t>
  </si>
  <si>
    <t>Danyelle Nilin Gonçalvez</t>
  </si>
  <si>
    <t>Marcos Francisco Napolitano De Eugênio</t>
  </si>
  <si>
    <t>Marcella Lopes Guimarães</t>
  </si>
  <si>
    <t>Carlos Eduardo Lopes</t>
  </si>
  <si>
    <t>Maria das Graças Cleophas Porto</t>
  </si>
  <si>
    <t>STÉPHANE BOISSELLIER</t>
  </si>
  <si>
    <t>Marcio Pereira da Rocha</t>
  </si>
  <si>
    <t>Reinaldo Mendes de Souza</t>
  </si>
  <si>
    <t>Patricia Klarmann Ziegelmann</t>
  </si>
  <si>
    <t>Psicologia</t>
  </si>
  <si>
    <t>Engenharia Florestal</t>
  </si>
  <si>
    <t>Francisco José Gaspar Lorenz</t>
  </si>
  <si>
    <t>Gerson Petronilho</t>
  </si>
  <si>
    <t>Viviane Milczewski</t>
  </si>
  <si>
    <t>Luis Fernando Quintino Pereira Marchesi</t>
  </si>
  <si>
    <t>Diego Surek</t>
  </si>
  <si>
    <t>Awdry Feisser Miquelin</t>
  </si>
  <si>
    <t>Fabiano Dahlke</t>
  </si>
  <si>
    <t>Helayne Aparecida maieves</t>
  </si>
  <si>
    <t>Angelo Roncelli Alencar Brayner</t>
  </si>
  <si>
    <t>MARIA LUCIA GOMES LOURENÇO</t>
  </si>
  <si>
    <t>Marcio Augusto Reolon Schmidt</t>
  </si>
  <si>
    <t>MARCOS AURÉLIO MATHIAS DE SOUZA</t>
  </si>
  <si>
    <t>Ivandro Klein</t>
  </si>
  <si>
    <t>Carlos Augusto Sommer</t>
  </si>
  <si>
    <t>Roger Behling</t>
  </si>
  <si>
    <t>Ciências Veterinárias</t>
  </si>
  <si>
    <t>Administração</t>
  </si>
  <si>
    <t>Ciência Política</t>
  </si>
  <si>
    <t>Ciências Geodésicas</t>
  </si>
  <si>
    <t>Engenharia de Alimentos</t>
  </si>
  <si>
    <t>Engenharia Química</t>
  </si>
  <si>
    <t>Fisiologia</t>
  </si>
  <si>
    <t>Fabiana Aparecida Restalf</t>
  </si>
  <si>
    <t>Rogério Bobrowski</t>
  </si>
  <si>
    <t>Anna Luiza Pereira Andrade</t>
  </si>
  <si>
    <t>Rosemeri Segecin Moro</t>
  </si>
  <si>
    <t>Paulo Domingos Cordaro</t>
  </si>
  <si>
    <t>Eneida Martins Miskalo</t>
  </si>
  <si>
    <t>Alexander Christian Vibrans</t>
  </si>
  <si>
    <t>Marko Antonio Rojas Medar</t>
  </si>
  <si>
    <t>Saadia Nassik</t>
  </si>
  <si>
    <t>Suelen Santos Rego</t>
  </si>
  <si>
    <t>JEAN ALBERTO SAMPIETRO</t>
  </si>
  <si>
    <t>KELLY GERONAZZO MARTINS</t>
  </si>
  <si>
    <t>JOSÉ RICARDO PACHALY</t>
  </si>
  <si>
    <t>PEDRO HIGUCHI</t>
  </si>
  <si>
    <t>ROGERIO BOBROWSKI</t>
  </si>
  <si>
    <t>THIAGO FLORIANI STEPKA</t>
  </si>
  <si>
    <t>FABIANE APARECIDA RETSLAFF GUIMARÃES</t>
  </si>
  <si>
    <t>Lucia Helena Sasseron</t>
  </si>
  <si>
    <t>Hartmut Gunther</t>
  </si>
  <si>
    <t>JASMINE CARDOZO MOREIRA</t>
  </si>
  <si>
    <t>Farmacologia</t>
  </si>
  <si>
    <t>Alda Lúcia Gomes Monteiro</t>
  </si>
  <si>
    <t>Carlos Eduardo Schmidt Capela</t>
  </si>
  <si>
    <t>Rafael Mendonça Duarte</t>
  </si>
  <si>
    <t>Robson Laverdi</t>
  </si>
  <si>
    <t>RAFAEL ROSA HAGEMEYER</t>
  </si>
  <si>
    <t>Guilherme Cordeiro da Graça de Oliveira</t>
  </si>
  <si>
    <t>Leila Maria Mansano Sarquis</t>
  </si>
  <si>
    <t>Warlley de Sousa Sales</t>
  </si>
  <si>
    <t>Claudio Dariva</t>
  </si>
  <si>
    <t>Sebastian Felipe S. Echeverry</t>
  </si>
  <si>
    <t>Margareth Maria de C. Queiroz</t>
  </si>
  <si>
    <t>Alexandra Acco</t>
  </si>
  <si>
    <t>Sebastian Alexi W. Caballero</t>
  </si>
  <si>
    <t>Susana Oliveira Dias</t>
  </si>
  <si>
    <t>Selma Aparecida Bassoli</t>
  </si>
  <si>
    <t>Ernani Pinheiro Chaves</t>
  </si>
  <si>
    <t>Luiz Antônio Alves Eva</t>
  </si>
  <si>
    <t>Thiago Alves de Queiroz</t>
  </si>
  <si>
    <t>Roberto Andreani</t>
  </si>
  <si>
    <t>Ayrton Roberto Massaro</t>
  </si>
  <si>
    <t>Jaçcione Pereira de Almeida</t>
  </si>
  <si>
    <t>Demétrius C. Pereira</t>
  </si>
  <si>
    <t>Kátia Cristina Zuffelato Ribas</t>
  </si>
  <si>
    <t>Márcio Augusto R. Schmidt</t>
  </si>
  <si>
    <t>Claudia Irene de Quadros</t>
  </si>
  <si>
    <t>Jacqueline Veneroso Alves da Cunha</t>
  </si>
  <si>
    <t>Patrícia K. Ziegelmann</t>
  </si>
  <si>
    <t>Maria de Fátima Mantovani</t>
  </si>
  <si>
    <t>Márcio Pereira da Rocha</t>
  </si>
  <si>
    <t>Marcos Vinícius G. Alves</t>
  </si>
  <si>
    <t>Giane Gonçalves Lenzi</t>
  </si>
  <si>
    <t>Bianca Giuliano Ambrogi</t>
  </si>
  <si>
    <t>Sérvio Pontes Ribeiro</t>
  </si>
  <si>
    <t>Rachel dos Santos Marques</t>
  </si>
  <si>
    <t>Jalcione Pereira de Almeida</t>
  </si>
  <si>
    <t>Rodrigo Rossi Horochovski</t>
  </si>
  <si>
    <t>Laura Villares Freitas</t>
  </si>
  <si>
    <t>Aline Alberti</t>
  </si>
  <si>
    <t>Egon Schnitzler</t>
  </si>
  <si>
    <t>Delcio Pereira</t>
  </si>
  <si>
    <t>Alexsandro B. da Cunha</t>
  </si>
  <si>
    <t>Evandro Vagner Tambarussi</t>
  </si>
  <si>
    <t>Carlos José Einicker Lamas</t>
  </si>
  <si>
    <t>Roberto Bolzani Filho</t>
  </si>
  <si>
    <t>Carolina Paula de Almeida</t>
  </si>
  <si>
    <t>Richard Adebal Gonçalves</t>
  </si>
  <si>
    <t>Reinaldo Antônio Silva-Sobrinho</t>
  </si>
  <si>
    <t>Rodrigo Bueno Gusso</t>
  </si>
  <si>
    <t>Rótulos de Coluna</t>
  </si>
  <si>
    <t>Rótulos de Linha</t>
  </si>
  <si>
    <t>Sum of Saldo</t>
  </si>
  <si>
    <t>Total Geral</t>
  </si>
  <si>
    <t>(Tudo)</t>
  </si>
  <si>
    <t>(vazio)</t>
  </si>
  <si>
    <t>Diárias de Colaboradores Total</t>
  </si>
  <si>
    <t>Diárias Nacionais Total</t>
  </si>
  <si>
    <t>Serviços Terceiros Total</t>
  </si>
  <si>
    <t>Imprensa Universitária</t>
  </si>
  <si>
    <t>Bio-Rad</t>
  </si>
  <si>
    <t>Induslab</t>
  </si>
  <si>
    <t>Navelab</t>
  </si>
  <si>
    <t>Pró-Análise</t>
  </si>
  <si>
    <t>Sigma-Aldrich</t>
  </si>
  <si>
    <t>MFP Eletrônicos</t>
  </si>
  <si>
    <t>Associação Nacional de Pesq.</t>
  </si>
  <si>
    <t>Inopat Importação</t>
  </si>
  <si>
    <t>Dsyslab</t>
  </si>
  <si>
    <t>Biotecc</t>
  </si>
  <si>
    <t>Lio Serum</t>
  </si>
  <si>
    <t>Sociedade geral Portuguesa de Geotecnia</t>
  </si>
  <si>
    <t>Cooperativa dos Alunos da Escola Agrícola</t>
  </si>
  <si>
    <t>Compós</t>
  </si>
  <si>
    <t>CEILIN</t>
  </si>
  <si>
    <t>Associação Brasileira de Eng. Produção</t>
  </si>
  <si>
    <t>Material de Consumo</t>
  </si>
  <si>
    <t>Saldo Inicial PROAP</t>
  </si>
  <si>
    <t>Saldo Inicial PNPD</t>
  </si>
  <si>
    <t>Saldo Inicial Total</t>
  </si>
  <si>
    <t>Reconhecimento de dívida</t>
  </si>
  <si>
    <t xml:space="preserve">   </t>
  </si>
  <si>
    <t>Auxilio Financeiro Estudante</t>
  </si>
  <si>
    <t>Auxilio Financeiro Pesquisador</t>
  </si>
  <si>
    <t>Marcos Vinícius lacerda Schettini</t>
  </si>
  <si>
    <t>Luciano da Silva Candemil</t>
  </si>
  <si>
    <t>Thaís Marzalek Blasi</t>
  </si>
  <si>
    <t>Davi R. Tuchtenhagen</t>
  </si>
  <si>
    <t>Tiago Madalozzo</t>
  </si>
  <si>
    <t>Gabrielle Freitas Saganski</t>
  </si>
  <si>
    <t>Engenharia Mecânica</t>
  </si>
  <si>
    <t>Laércio Malfatti</t>
  </si>
  <si>
    <t>Ciência do Solo</t>
  </si>
  <si>
    <t>Kayo Kennedy Albernas</t>
  </si>
  <si>
    <t>Aline da Silva Dias</t>
  </si>
  <si>
    <t>Rafael Schmitz</t>
  </si>
  <si>
    <t>Alisson Andrey Puska</t>
  </si>
  <si>
    <t>Guilherme Alex Derenievicz</t>
  </si>
  <si>
    <t>Gustavo Henrique Gomes Matshita</t>
  </si>
  <si>
    <t>Renan Domingos Merlin Greca</t>
  </si>
  <si>
    <t>ernani Gottardo</t>
  </si>
  <si>
    <t>Eduardo K. Silveira Mello</t>
  </si>
  <si>
    <t>Thiago do Nascimento Ferreira</t>
  </si>
  <si>
    <t>Igor Steuck Lopes</t>
  </si>
  <si>
    <t>André Gustavo Hochuli</t>
  </si>
  <si>
    <t>Arthur Emilio G. Ferreira</t>
  </si>
  <si>
    <t>Engenharia Ambiental</t>
  </si>
  <si>
    <t>Matheus Oliveira Freitas</t>
  </si>
  <si>
    <t>Alison Martins Meurer</t>
  </si>
  <si>
    <t>Michael Dias Correa</t>
  </si>
  <si>
    <t>Alexandre Huff</t>
  </si>
  <si>
    <t>Thiago Garret</t>
  </si>
  <si>
    <t>Benevid Felix da Silva</t>
  </si>
  <si>
    <t>Henrique Hepp</t>
  </si>
  <si>
    <t>Andressa Vergutz</t>
  </si>
  <si>
    <t>rayson B. laroca dos Santos</t>
  </si>
  <si>
    <t>Giovanni Venâncio de Souza</t>
  </si>
  <si>
    <t>Tiago Padilha Foletto</t>
  </si>
  <si>
    <t>Guilherme Fernandes Gonçalves</t>
  </si>
  <si>
    <t>Yasser Alabi Oiole</t>
  </si>
  <si>
    <t>Eduarda X. Dantas</t>
  </si>
  <si>
    <t>Gabriela de Susa Tóffoli</t>
  </si>
  <si>
    <t>Antõnio Nadson Mascarenhas Souza</t>
  </si>
  <si>
    <t>Monica A. Muller</t>
  </si>
  <si>
    <t>Heloisa T. Kleina</t>
  </si>
  <si>
    <t>Jhulia Gelain</t>
  </si>
  <si>
    <t>Ana Carolina Duarte Noseda</t>
  </si>
  <si>
    <t>Diego Antõnio Bosa</t>
  </si>
  <si>
    <t>Pietro Di Bernardo Neto</t>
  </si>
  <si>
    <t>Murilo F. lemos Schmidt</t>
  </si>
  <si>
    <t>Jeovane H. Alves</t>
  </si>
  <si>
    <t>Augusto Lopez Dantas</t>
  </si>
  <si>
    <t>Flávio Denis Dias Veloso</t>
  </si>
  <si>
    <t>maria Eliza Turek</t>
  </si>
  <si>
    <t>nailane Koloski</t>
  </si>
  <si>
    <t>João Francisco Labres dos Santos</t>
  </si>
  <si>
    <t>marlon Henrique Hahn</t>
  </si>
  <si>
    <t>Evandro Keller</t>
  </si>
  <si>
    <t>marlom Henrique Hahn</t>
  </si>
  <si>
    <t>carlos Eduardo Krezanoski</t>
  </si>
  <si>
    <t>Juliana Nicolau Maia</t>
  </si>
  <si>
    <t>Gabriel Koch</t>
  </si>
  <si>
    <t>Tiago Zuchi</t>
  </si>
  <si>
    <t>Antonio Djalma Braga junior</t>
  </si>
  <si>
    <t>Pedro Mateo B. Kritski</t>
  </si>
  <si>
    <t>Claudia A. dias</t>
  </si>
  <si>
    <t>Jéssica de Oliveira . Velarinho</t>
  </si>
  <si>
    <t>Newton Carlos Will</t>
  </si>
  <si>
    <t>marcos Aurélio Carrero</t>
  </si>
  <si>
    <t>Lívia maria Lemos Hoepers</t>
  </si>
  <si>
    <t>Tiago Lima de Sousa</t>
  </si>
  <si>
    <t>Érica Cristina V. bianco</t>
  </si>
  <si>
    <t>mariana jacinto Figueuredo</t>
  </si>
  <si>
    <t>Patrícia Govaski</t>
  </si>
  <si>
    <t>Camila M. B. de Paula</t>
  </si>
  <si>
    <t>Thaise kemer</t>
  </si>
  <si>
    <t>José Augusto hartmann</t>
  </si>
  <si>
    <t>Daniela Caetano B. de Quadros</t>
  </si>
  <si>
    <t>Bruno Portela brasileiro</t>
  </si>
  <si>
    <t>Glaucia Moraes Dias</t>
  </si>
  <si>
    <t>Thiago Fernandes Martins</t>
  </si>
  <si>
    <t>Leandro B. Guimarães</t>
  </si>
  <si>
    <t>Tatiana Galieta Nascimento</t>
  </si>
  <si>
    <t>Aida Maris Peres</t>
  </si>
  <si>
    <t>Larissa Mies Bombardi</t>
  </si>
  <si>
    <t>Fernando Schnaid</t>
  </si>
  <si>
    <t>renata machado Soares</t>
  </si>
  <si>
    <t>marcos V. G. Alves</t>
  </si>
  <si>
    <t>Miguel Francisco de Souza Filho</t>
  </si>
  <si>
    <t>Clélia A. Hiruma-Lima</t>
  </si>
  <si>
    <t>Ernani Chaves</t>
  </si>
  <si>
    <t>Sonia C. Miguel Ferrari</t>
  </si>
  <si>
    <t>Danilo Candido de Almeida</t>
  </si>
  <si>
    <t>Adelar Heinsfeld</t>
  </si>
  <si>
    <t>Luis Henrique M. K. Costa</t>
  </si>
  <si>
    <t>Roberto Pereira</t>
  </si>
  <si>
    <t>Thiago Costa Lisboa</t>
  </si>
  <si>
    <t>Gustavo G. M. Moura</t>
  </si>
  <si>
    <t>Antonio Rafael Carvalho dos Santos</t>
  </si>
  <si>
    <t>Fernando Henrique de O. Iazzeta</t>
  </si>
  <si>
    <t>Sônia Marta Rodrigues Raymundo</t>
  </si>
  <si>
    <t>Evandro Leite de Souza</t>
  </si>
  <si>
    <t>Vanessa Carli Bones</t>
  </si>
  <si>
    <t>Jorge Cássio Costa Nóbriga</t>
  </si>
  <si>
    <t>Karina Hamerschmidt</t>
  </si>
  <si>
    <t>Manuel Martín Pérez Reimbold</t>
  </si>
  <si>
    <t>Angelica Goes Morales</t>
  </si>
  <si>
    <t>Cícero Deschamps</t>
  </si>
  <si>
    <t>Francine Lorena Cuquel</t>
  </si>
  <si>
    <t>Louise Larissa May de Mio</t>
  </si>
  <si>
    <t>Lilian Carolina Rosa da Silva</t>
  </si>
  <si>
    <t>lucélia Donatti</t>
  </si>
  <si>
    <t>maritana Mela Prodocimo</t>
  </si>
  <si>
    <t>Botânica</t>
  </si>
  <si>
    <t>Luciano Felício fernades</t>
  </si>
  <si>
    <t>george G. Brown</t>
  </si>
  <si>
    <t>Karina M. V. Cavalieri Polizeli</t>
  </si>
  <si>
    <t>Luciana Puchalski Kalinke</t>
  </si>
  <si>
    <t>Aldelir Fernando Luiz</t>
  </si>
  <si>
    <t>Juliana Quadros</t>
  </si>
  <si>
    <t>Walter Steenbock</t>
  </si>
  <si>
    <t>Música</t>
  </si>
  <si>
    <t>Luisz Augusto dos Santos Madureira</t>
  </si>
  <si>
    <t>marlene Tamanini</t>
  </si>
  <si>
    <t>Cristiano Nunes Nesi</t>
  </si>
  <si>
    <t>marguerite germanine G. Quoirin</t>
  </si>
  <si>
    <t>maximiliane A. Zambom</t>
  </si>
  <si>
    <t>Thais S. Gaggini</t>
  </si>
  <si>
    <t>odontologia</t>
  </si>
  <si>
    <t>Ana Cláudia R. Chibinski</t>
  </si>
  <si>
    <t>Turismo</t>
  </si>
  <si>
    <t>Marcia Maria Dropa</t>
  </si>
  <si>
    <t>Up Mídia Integrada</t>
  </si>
  <si>
    <t>Casa Design Distribuidora Ltda</t>
  </si>
  <si>
    <t>Orbital Produtos p/ Laboratórios</t>
  </si>
  <si>
    <t>Sinpase Biotecnologia Ltda</t>
  </si>
  <si>
    <t>promega</t>
  </si>
  <si>
    <t>Ants</t>
  </si>
  <si>
    <t>LSC Comercial</t>
  </si>
  <si>
    <t>Sarstedt Ltda</t>
  </si>
  <si>
    <t>Probioma</t>
  </si>
  <si>
    <t>Sigma</t>
  </si>
  <si>
    <t>Sambio</t>
  </si>
  <si>
    <t>Genética</t>
  </si>
  <si>
    <t>Anppas</t>
  </si>
  <si>
    <t>Scielab</t>
  </si>
  <si>
    <t>Damaso</t>
  </si>
  <si>
    <t>antropologia</t>
  </si>
  <si>
    <t>Ass. Nac. de Pesquisa e Pós-Graduação</t>
  </si>
  <si>
    <t>FORPOP</t>
  </si>
  <si>
    <t>Europaische</t>
  </si>
  <si>
    <t>Assoc. nac. de Pesquisa Turismo</t>
  </si>
  <si>
    <t>Márcio Rogério de Souza</t>
  </si>
  <si>
    <t>Lucas José de Souza</t>
  </si>
  <si>
    <t>Victor Emanuel M. Moreira</t>
  </si>
  <si>
    <t>Michelle P. de Aguiar</t>
  </si>
  <si>
    <t>Teresa Cristina T. Piekarski</t>
  </si>
  <si>
    <t>Edson Daniel B. Varela</t>
  </si>
  <si>
    <t>Felipe Alex Pinto</t>
  </si>
  <si>
    <t>Conrado José G. Bozza</t>
  </si>
  <si>
    <t>Mateus Alves Amorim</t>
  </si>
  <si>
    <t>Carlos Vilcatoma Medina</t>
  </si>
  <si>
    <t>Edson Gil S. Júnior</t>
  </si>
  <si>
    <t>Angélica Massaroli</t>
  </si>
  <si>
    <t>Bruna Camila G. Bersani</t>
  </si>
  <si>
    <t>Lorena Lucena Furtado</t>
  </si>
  <si>
    <t>Letícia Meier Pereira</t>
  </si>
  <si>
    <t>Estevan rafael D. Bruginski</t>
  </si>
  <si>
    <t>Verônica Satomi Kasama</t>
  </si>
  <si>
    <t>Luiz Sérgio R. da Silva</t>
  </si>
  <si>
    <t>Alessandro Elias</t>
  </si>
  <si>
    <t>João Pedro W. Bernardi</t>
  </si>
  <si>
    <t>Leandro M. Zatesko</t>
  </si>
  <si>
    <t>Nathalie A.dos Santos</t>
  </si>
  <si>
    <t>Nadia Rafaela dos S. Koubik</t>
  </si>
  <si>
    <t>Bruno de Lessa Victor</t>
  </si>
  <si>
    <t>Adson Sampaio Melo</t>
  </si>
  <si>
    <t>Tainara Cristina B. Goes</t>
  </si>
  <si>
    <t>Maristela Candido</t>
  </si>
  <si>
    <t>Guadalupe V. Torres</t>
  </si>
  <si>
    <t>Giovvana de Andrade Zanlorenci</t>
  </si>
  <si>
    <t>Cristina Viana de Jesus</t>
  </si>
  <si>
    <t>Pedro Henrique L. Ribeiro</t>
  </si>
  <si>
    <t xml:space="preserve"> Juliana Greco Yamaoka</t>
  </si>
  <si>
    <t>Jessica Gislaine das Neves</t>
  </si>
  <si>
    <t>Tieme Carvalho Nishiyama</t>
  </si>
  <si>
    <t>Felipe Foroni C. Souza</t>
  </si>
  <si>
    <t>Daniela Alves C. dos Santos</t>
  </si>
  <si>
    <t>Gustavo Algusto S. Elste</t>
  </si>
  <si>
    <t>Eduardo Suza da Silva</t>
  </si>
  <si>
    <t>Breno Menezes de Campos</t>
  </si>
  <si>
    <t>Franciel Eduardo Rex</t>
  </si>
  <si>
    <t>Guilherme Nishimura</t>
  </si>
  <si>
    <t>Wagner Augusto A. de Morais</t>
  </si>
  <si>
    <t>Thiago Rodrigues da Silva</t>
  </si>
  <si>
    <t>Aline Daniela da C. Silva</t>
  </si>
  <si>
    <t>Frederico Alves Dias</t>
  </si>
  <si>
    <t>Bárbara Thaís Poliselo de Sá</t>
  </si>
  <si>
    <t>Amanda de Cássia A. da Silva</t>
  </si>
  <si>
    <t>Lígia Lopes Ribeiro</t>
  </si>
  <si>
    <t>Aline Mitie b. Budal</t>
  </si>
  <si>
    <t>Karine Thaís Secchi</t>
  </si>
  <si>
    <t>Jéssica R. da Silva Noll gonçalves</t>
  </si>
  <si>
    <t>Gustavo Pereira Valani</t>
  </si>
  <si>
    <t>Flávia Roberta Fernandes</t>
  </si>
  <si>
    <t>Camila Ribeiro de almeida Rezende</t>
  </si>
  <si>
    <t>André Luis Cândido da silva</t>
  </si>
  <si>
    <t>Fernanda Gatto de Almeida</t>
  </si>
  <si>
    <t>Rubens Candido Zimmermann</t>
  </si>
  <si>
    <t>Mariana Ferreira Schilipake</t>
  </si>
  <si>
    <t>Ana Paula Mikos</t>
  </si>
  <si>
    <t>Jayson Pereira Godinho</t>
  </si>
  <si>
    <t>Anne Miskalo</t>
  </si>
  <si>
    <t>Amanda Christine G. Silva</t>
  </si>
  <si>
    <t>Sabrina Requião Pinto</t>
  </si>
  <si>
    <t>Jordana Furman</t>
  </si>
  <si>
    <t>Ana Paula Machado Marques</t>
  </si>
  <si>
    <t>Heloísa Victorino Guerra</t>
  </si>
  <si>
    <t>Jeferson Machado Batista</t>
  </si>
  <si>
    <t>Ana Maria Raimundi</t>
  </si>
  <si>
    <t>Marlise Teresinha Mauerwerk</t>
  </si>
  <si>
    <t>Gleice Menezes de Almeida</t>
  </si>
  <si>
    <t>Francielle Calegari</t>
  </si>
  <si>
    <t>Leonardo  Bento de Andrade</t>
  </si>
  <si>
    <t>Nathália Lange Hartwig</t>
  </si>
  <si>
    <t>dilson Colman Cassaro</t>
  </si>
  <si>
    <t>Cainã Alves</t>
  </si>
  <si>
    <t>Larissa Brum Leite G. Pinheiro</t>
  </si>
  <si>
    <t>Raíza Wallace G. da Rocha</t>
  </si>
  <si>
    <t>Ingrid Cristini Kroich Frandji</t>
  </si>
  <si>
    <t>Michele Trombim de Souza</t>
  </si>
  <si>
    <t>Abel Ribeiro dos Santos</t>
  </si>
  <si>
    <t>Mireli Trombim de Souza</t>
  </si>
  <si>
    <t>Maria Lilian de araújo Barbosa</t>
  </si>
  <si>
    <t>Manuella Machado Godoi</t>
  </si>
  <si>
    <t>Juliana Varella Cruz</t>
  </si>
  <si>
    <t>Isabella Karoline maba</t>
  </si>
  <si>
    <t>Amabily bohn</t>
  </si>
  <si>
    <t>Daniele Cristina Ramos</t>
  </si>
  <si>
    <t>Claudia Rita Corso</t>
  </si>
  <si>
    <t>Adriano Fabri</t>
  </si>
  <si>
    <t>Cibelle Amaral Reis</t>
  </si>
  <si>
    <t>Claudio G. Francisco Juizo</t>
  </si>
  <si>
    <t>Joielan Xipaia dos Santos</t>
  </si>
  <si>
    <t>Jéssica Heinzen Vicentin</t>
  </si>
  <si>
    <t>Felipe E. Znão de Souza</t>
  </si>
  <si>
    <t>Mattijs Van de Port</t>
  </si>
  <si>
    <t>Rodrigo de Azeredo GrüneWald</t>
  </si>
  <si>
    <t>Homero Moro Martins</t>
  </si>
  <si>
    <t>Camila Feix Vidal</t>
  </si>
  <si>
    <t>Fidel Irving Pérez Flores</t>
  </si>
  <si>
    <t>Luciana de Barros Jaccoud</t>
  </si>
  <si>
    <t>Paulo Henrique P. Cassimiro</t>
  </si>
  <si>
    <t>Renato R. Boschi</t>
  </si>
  <si>
    <t>Maria do Carmo Duarte Freitas</t>
  </si>
  <si>
    <t>Felipe Geremia Nievinski</t>
  </si>
  <si>
    <t>Paulo Oliveira Camargo</t>
  </si>
  <si>
    <t>Irinéia de Lourdes Batista</t>
  </si>
  <si>
    <t>Mauro Lúcio Leitão Condé</t>
  </si>
  <si>
    <t>Ainda Maris Peres</t>
  </si>
  <si>
    <t>Katia Campos de Almeida</t>
  </si>
  <si>
    <t>Raquel Marchesan</t>
  </si>
  <si>
    <t>João Vicente de F. Latorraca</t>
  </si>
  <si>
    <t>Roberto Carlos Costa Lelis</t>
  </si>
  <si>
    <t>Marcelo teixeira Tavares</t>
  </si>
  <si>
    <t>Antonio José C. de Aguiar</t>
  </si>
  <si>
    <t>Tiago Fernando carrijo</t>
  </si>
  <si>
    <t>Elidiomar R. da Silva</t>
  </si>
  <si>
    <t>Adelita Maria Linsmeier</t>
  </si>
  <si>
    <t>Alexandre de Oliveira T. Carrasco</t>
  </si>
  <si>
    <t>Erik Calheiros de lima</t>
  </si>
  <si>
    <t>Jorge Miranda de Almeida</t>
  </si>
  <si>
    <t>José Pinheiro Pertille</t>
  </si>
  <si>
    <t>Lena VirgÍnia S. Monteiro</t>
  </si>
  <si>
    <t>Carlos Alberto Rosiere</t>
  </si>
  <si>
    <t>Leonardo Martins Graça</t>
  </si>
  <si>
    <t>Jacqueline Hermann</t>
  </si>
  <si>
    <t>Paulo Roberto Sodré</t>
  </si>
  <si>
    <t>Renata Cristina de S. N. Pereira</t>
  </si>
  <si>
    <t>Margarida M. de Carvalho</t>
  </si>
  <si>
    <t>Leila Rodrigues da Silva</t>
  </si>
  <si>
    <t>Marcos F. N. de Eugênio</t>
  </si>
  <si>
    <t>Sandra Duarte de Souza</t>
  </si>
  <si>
    <t>Valéria Cristina Vilhena</t>
  </si>
  <si>
    <t>Lucas Eduardo da S. Galon</t>
  </si>
  <si>
    <t>Rosane Cardoso de Araújo</t>
  </si>
  <si>
    <t>Tatiana Olivieri Catanzaro</t>
  </si>
  <si>
    <t>Luiz Fernando Loili</t>
  </si>
  <si>
    <t>Laura Barbosa de Carvalho</t>
  </si>
  <si>
    <t>Marta Helena de Freitas</t>
  </si>
  <si>
    <t>Cristina Rossi Nakayama</t>
  </si>
  <si>
    <t>Alda Lucia G. monteiro</t>
  </si>
  <si>
    <t>Anibal de Moraes</t>
  </si>
  <si>
    <t>Arthur Arrobas M. Barroso</t>
  </si>
  <si>
    <t>Rodrigo de Azevedo Grünewald</t>
  </si>
  <si>
    <t>Álvaro José de Almeida Bicudo</t>
  </si>
  <si>
    <t>Lilian D. dos Santos</t>
  </si>
  <si>
    <t>Andréa Rodrigues Ávila</t>
  </si>
  <si>
    <t>Ciro a. Oliveira Ribeiro</t>
  </si>
  <si>
    <t>Fernando M. Louzada</t>
  </si>
  <si>
    <t>Marco Antonio F. Randi</t>
  </si>
  <si>
    <t>Jairo C. de Oliveira Junior</t>
  </si>
  <si>
    <t>Felipe de Oliveira Junior</t>
  </si>
  <si>
    <t>Larissa de Brum  Passini</t>
  </si>
  <si>
    <t>Marcos Claudio Signorelli</t>
  </si>
  <si>
    <t>Giselle Schimidt A. Diaz Merino</t>
  </si>
  <si>
    <t>Robson andré Ar mindo</t>
  </si>
  <si>
    <t>Adriano Scheid</t>
  </si>
  <si>
    <t>Elaine Della G. Soares</t>
  </si>
  <si>
    <t>Daniela de A. Cabrini</t>
  </si>
  <si>
    <t>Janaína MenezesZanoveli</t>
  </si>
  <si>
    <t>Natália Tavares de Azevedo</t>
  </si>
  <si>
    <t>Camila Marconi</t>
  </si>
  <si>
    <t xml:space="preserve"> Edwin Pitre-Vásquez</t>
  </si>
  <si>
    <t>Ernesto Frederico H. Sobrinho</t>
  </si>
  <si>
    <t>Rafael G. Ditterich</t>
  </si>
  <si>
    <t>Carlos Augusto Serbena</t>
  </si>
  <si>
    <t>Nadja Nara B. Pinheiro</t>
  </si>
  <si>
    <t>Rafael Teixeira de Castro</t>
  </si>
  <si>
    <t>Cynthia Ening</t>
  </si>
  <si>
    <t>Emerson Zotti</t>
  </si>
  <si>
    <t>José Paes de Almeida N. Pinto</t>
  </si>
  <si>
    <t>Patrícia Barcelos Costa</t>
  </si>
  <si>
    <t>Danilo eduardo Rozane</t>
  </si>
  <si>
    <t>Paolo Ricci</t>
  </si>
  <si>
    <t>Edson Armando silva</t>
  </si>
  <si>
    <t>Romulo Antonio Fuentes Flores</t>
  </si>
  <si>
    <t>rosangela W. Zulian</t>
  </si>
  <si>
    <t>Paulo Rodrigo Cavalin</t>
  </si>
  <si>
    <t>Giuliano Gadioli La Guardia</t>
  </si>
  <si>
    <t>Daniel R. Cenci</t>
  </si>
  <si>
    <t>Fábio André dos Santos</t>
  </si>
  <si>
    <t>Constanza M. de Los Rios Odebrecht</t>
  </si>
  <si>
    <t>Marcia Helena B. Pinto</t>
  </si>
  <si>
    <t>Jeff Podos</t>
  </si>
  <si>
    <t>Jean Ricardo Simões Vitule</t>
  </si>
  <si>
    <t>Marco André Argenta</t>
  </si>
  <si>
    <t>Anita Nashiyama</t>
  </si>
  <si>
    <t>Zélia Chueke</t>
  </si>
  <si>
    <t>Noela invernizi Castillo</t>
  </si>
  <si>
    <t>Patrick Schimidt</t>
  </si>
  <si>
    <t>Hans Ingo Weber</t>
  </si>
  <si>
    <t>Gustavo Goulart Moreira Moura</t>
  </si>
  <si>
    <t>Aurea Junglos</t>
  </si>
  <si>
    <t>Sérgio soares Braga</t>
  </si>
  <si>
    <t>Maria José jeronimo Ponte</t>
  </si>
  <si>
    <t>Maria Fernanda de Paula</t>
  </si>
  <si>
    <t>Evelio Martin Garcia Fernan</t>
  </si>
  <si>
    <t>Ricardo Fernando Perez</t>
  </si>
  <si>
    <t>Francisco de Assis Mendonça</t>
  </si>
  <si>
    <t>Giseli Klassem</t>
  </si>
  <si>
    <t>Paulo Henrique Labiak Evangelista</t>
  </si>
  <si>
    <t>Maria da Graça Bicalho</t>
  </si>
  <si>
    <t>Andrey José de andrade</t>
  </si>
  <si>
    <t>Ana Cláudia Bonatto</t>
  </si>
  <si>
    <t>Lupe Furtado Alle</t>
  </si>
  <si>
    <t>Cristina A. Jark Stern</t>
  </si>
  <si>
    <t>Lia Nakao</t>
  </si>
  <si>
    <t>Daniel Eiras</t>
  </si>
  <si>
    <t>Glaucio Valdameri</t>
  </si>
  <si>
    <t>Thíaís Helena Sydentriker</t>
  </si>
  <si>
    <t>ThÍaís Helena Sydenstriker</t>
  </si>
  <si>
    <t>Rafhael Ksiaskiewcz Czovny</t>
  </si>
  <si>
    <t>Joelle de Melo Turnes</t>
  </si>
  <si>
    <t>Erika Ivanna Araya</t>
  </si>
  <si>
    <t>Angela Tais Mattei da Silva</t>
  </si>
  <si>
    <t>Eduarda Ximenes Dantas</t>
  </si>
  <si>
    <t>Camilla Castellar</t>
  </si>
  <si>
    <t>Thiago Oliari Ribeiro</t>
  </si>
  <si>
    <t>Carlos Cesar Cavassin Diniz</t>
  </si>
  <si>
    <t>Thaís Cugler Meneghetti</t>
  </si>
  <si>
    <t>Eurico Lourenço Nicácio Junior</t>
  </si>
  <si>
    <t>Fernanda Carolina Colere Frohlich</t>
  </si>
  <si>
    <t>Daiane Cristina da Rocha</t>
  </si>
  <si>
    <t>Thayse Geane Iglesias da Silva</t>
  </si>
  <si>
    <t>Núbbia Mendonça de Oliveira</t>
  </si>
  <si>
    <t>Aline Mari Huf dos Reis</t>
  </si>
  <si>
    <t>Thomas Berdusque Verderesi</t>
  </si>
  <si>
    <t>Milena Arruda Silva</t>
  </si>
  <si>
    <t>Iago França Lopes</t>
  </si>
  <si>
    <t>Fernando Albertin</t>
  </si>
  <si>
    <t>Tamara akemi Takahashi</t>
  </si>
  <si>
    <t>Cintia de Moraes Fagundes</t>
  </si>
  <si>
    <t>Carolina Smanhotto s. Augusto</t>
  </si>
  <si>
    <t>Henrique da Costa V. Quagilato</t>
  </si>
  <si>
    <t>Eduardo da Silva</t>
  </si>
  <si>
    <t>Igor Sulaiman Said felicio Borck</t>
  </si>
  <si>
    <t>Carlos Henrique A. Jesus</t>
  </si>
  <si>
    <t>Valentin Cóppola Segoyia</t>
  </si>
  <si>
    <t>Elis Marina Sales de Castro</t>
  </si>
  <si>
    <t>Juliano Pierezan</t>
  </si>
  <si>
    <t>Stefhanie Chiquinquira D. Urdaneta</t>
  </si>
  <si>
    <t>Ruann Oswaldo C. da Silva</t>
  </si>
  <si>
    <t>Glaucia Julião Bernardo</t>
  </si>
  <si>
    <t>Lilianny Rodrigues B. dos Passos</t>
  </si>
  <si>
    <t>Judit Gommes da Silva</t>
  </si>
  <si>
    <t>Ana Carolina Ramos Belei</t>
  </si>
  <si>
    <t>Emerson Hideki Handa</t>
  </si>
  <si>
    <t>Taísa Lewitzki</t>
  </si>
  <si>
    <t>Vitor Albiero</t>
  </si>
  <si>
    <t>Priscila Paola Dario</t>
  </si>
  <si>
    <t>Rodrigo Cesar Raimundo</t>
  </si>
  <si>
    <t>Elen de Arruda Marins</t>
  </si>
  <si>
    <t>Camila Weber Langhinotti</t>
  </si>
  <si>
    <t>Kauê Barreiros C. P. Guimarães</t>
  </si>
  <si>
    <t>Kamille Brescansin Mattar</t>
  </si>
  <si>
    <t>Carolina Simões Pacheco</t>
  </si>
  <si>
    <t>Rodrigo souza F. de Salles Graça</t>
  </si>
  <si>
    <t>Renata Beguetto Pacheco</t>
  </si>
  <si>
    <t>Luanne da Cruz Carrion</t>
  </si>
  <si>
    <t>Ferdinando Afonso A. Iruretagoyena</t>
  </si>
  <si>
    <t>Ellen Caroline Baettker</t>
  </si>
  <si>
    <t>Elisa Stefan</t>
  </si>
  <si>
    <t>Orlando antonio D. Hernandez</t>
  </si>
  <si>
    <t>Tulio Salatiel Cintra</t>
  </si>
  <si>
    <t>Stéfhanie Abisag S. M. Plazza</t>
  </si>
  <si>
    <t>Leandro josé L. Stival</t>
  </si>
  <si>
    <t>Luciani Antunes das neves Rabel</t>
  </si>
  <si>
    <t>Lays Gonçalves da Silva</t>
  </si>
  <si>
    <t>Robertta Moryel Pelanda</t>
  </si>
  <si>
    <t>Dyeison C. Mlenek</t>
  </si>
  <si>
    <t>Myrrena Inácio</t>
  </si>
  <si>
    <t>Jair Augusto Zanon</t>
  </si>
  <si>
    <t>Eduardo Henrique M. Pena</t>
  </si>
  <si>
    <t>Thales Baggio Portugal</t>
  </si>
  <si>
    <t>Nádia Luzia Balestrin</t>
  </si>
  <si>
    <t>Alexandre Dal Forno Mastella</t>
  </si>
  <si>
    <t>Rodrigo Condé Alves</t>
  </si>
  <si>
    <t>Ana Paula Araujo C. de Lima</t>
  </si>
  <si>
    <t>Betina Ditmar Blum</t>
  </si>
  <si>
    <t>Silvia daniele Rodrigues</t>
  </si>
  <si>
    <t>Felipe Kurpiel Jose</t>
  </si>
  <si>
    <t>Isis LidianeNorato de Souza</t>
  </si>
  <si>
    <t>Rafael Stefanischen Ferronato</t>
  </si>
  <si>
    <t>Maieli Minozzo</t>
  </si>
  <si>
    <t>Maurício Gonçalves Nunes</t>
  </si>
  <si>
    <t>Tehane de Souza Twardowiski</t>
  </si>
  <si>
    <t>Luiz Alexandre P. Kosteczka</t>
  </si>
  <si>
    <t>Marlova Teresinha Fritzen</t>
  </si>
  <si>
    <t>Ana Paula Geraldo</t>
  </si>
  <si>
    <t>Ícaro de Oliveira Vieira</t>
  </si>
  <si>
    <t>Serena  Mucciolo</t>
  </si>
  <si>
    <t>Cristiano Osinski</t>
  </si>
  <si>
    <t>Ricardo schumaker</t>
  </si>
  <si>
    <t>Benisio Ferreiira da S. Filho</t>
  </si>
  <si>
    <t>Renato Sellaro Doriguello</t>
  </si>
  <si>
    <t>Aldiny Paula de Godoy</t>
  </si>
  <si>
    <t>Evander Ruthieri S. da Silva</t>
  </si>
  <si>
    <t>Pauléte C. de Oliveira</t>
  </si>
  <si>
    <t>Beatriz Aparecida Pinto</t>
  </si>
  <si>
    <t>Gislaine Bonete da Cruz</t>
  </si>
  <si>
    <t>Anderson Tadeu de A. Ramos</t>
  </si>
  <si>
    <t>Maria Aparecida da Cruz Bridi</t>
  </si>
  <si>
    <t>Carlos alberto Bavastri</t>
  </si>
  <si>
    <t xml:space="preserve"> Thiaís Helena Sydenstriker</t>
  </si>
  <si>
    <t>Fabiane Gomes de Moraes Rego</t>
  </si>
  <si>
    <t>Gisele Klassem</t>
  </si>
  <si>
    <t>João Paulo Steffens</t>
  </si>
  <si>
    <t>Andréa E. M. Sthighen</t>
  </si>
  <si>
    <t>Andrea Senff Ribeiro</t>
  </si>
  <si>
    <t>LLiane Marilia Tiepolo</t>
  </si>
  <si>
    <t>Michele Rigon</t>
  </si>
  <si>
    <t>Roberto Sentone</t>
  </si>
  <si>
    <t>Alexandre F. dos Santos</t>
  </si>
  <si>
    <t>Francinete R. Campos</t>
  </si>
  <si>
    <t>Iara José de Messias reason</t>
  </si>
  <si>
    <t>Tárcio Teodoro Braga</t>
  </si>
  <si>
    <t>Ida Chapaval Pimentel</t>
  </si>
  <si>
    <t>Liliane Marilia</t>
  </si>
  <si>
    <t>Dayane Alberton</t>
  </si>
  <si>
    <t>Alan Guilherme Goonçalves</t>
  </si>
  <si>
    <t>LLiani Marilia Tiepolo</t>
  </si>
  <si>
    <t>Josiane de Fátima G. Dias</t>
  </si>
  <si>
    <t>Carolina Bagattolli</t>
  </si>
  <si>
    <t>Diego leal</t>
  </si>
  <si>
    <t>Cassius C.Torres Pereira</t>
  </si>
  <si>
    <t>Roberto Pontarolo</t>
  </si>
  <si>
    <t>Chirlei Glienke</t>
  </si>
  <si>
    <t>Juliana de Moura</t>
  </si>
  <si>
    <t>Maria Clara Vieira</t>
  </si>
  <si>
    <t>Carolina camargo de Oliveira</t>
  </si>
  <si>
    <t>Alexsander Roberto Zampronio</t>
  </si>
  <si>
    <t>Magda Clara Vieira C. Ribeiro</t>
  </si>
  <si>
    <t>Vania Vicente</t>
  </si>
  <si>
    <t>Jaqueline Leobet</t>
  </si>
  <si>
    <t>Rodrigo Perito Cardoso</t>
  </si>
  <si>
    <t>Wesley</t>
  </si>
  <si>
    <t>Edinéia Cavalieri</t>
  </si>
  <si>
    <t>Sonia Mara Raboni</t>
  </si>
  <si>
    <t>Rodrigo A. Reis</t>
  </si>
  <si>
    <t>Inscrição</t>
  </si>
  <si>
    <t>Anuidade</t>
  </si>
  <si>
    <t>mariana machado garcez Duarte</t>
  </si>
  <si>
    <t>Dionne do Carmo A. Freitas</t>
  </si>
  <si>
    <t>Márcio Nassif Maluf</t>
  </si>
  <si>
    <t>Maria Wanda de Alencar</t>
  </si>
  <si>
    <t>Marcela Vergícia de medeiros</t>
  </si>
  <si>
    <t>Jorge Luiz Dallazen</t>
  </si>
  <si>
    <t>Material de Consumo Total</t>
  </si>
  <si>
    <t>(vazio) Total</t>
  </si>
  <si>
    <t>Passagens Nacionais Total</t>
  </si>
  <si>
    <t>Auxilio Financeiro Estudante Total</t>
  </si>
  <si>
    <t>Victoria Beatriz Ruthes</t>
  </si>
  <si>
    <t>Deisi Cristine Forlin Benedet</t>
  </si>
  <si>
    <t>Louise Aracema Scussiato</t>
  </si>
  <si>
    <t>Leticia Costa Coelho</t>
  </si>
  <si>
    <t>Felipe Lukacievicz Barbosa</t>
  </si>
  <si>
    <t>Paulo Roberto Homem de Góes</t>
  </si>
  <si>
    <t>Pedro Henrique Ribas Fortes</t>
  </si>
  <si>
    <t>José Roberto Hino Júnior</t>
  </si>
  <si>
    <t>Isabela Grossi da Silva</t>
  </si>
  <si>
    <t>Andrés Miguel Acevedo</t>
  </si>
  <si>
    <t>Fabieli Borges</t>
  </si>
  <si>
    <t>Maycon Eduardo Matias</t>
  </si>
  <si>
    <t>Ana Paula Martins Winter</t>
  </si>
  <si>
    <t>Julian Olaya Restrepo</t>
  </si>
  <si>
    <t>Carolina de Lima Adam</t>
  </si>
  <si>
    <t>Leonardo de Castro e Souza</t>
  </si>
  <si>
    <t>Gisele Yumi Ribeiro</t>
  </si>
  <si>
    <t>Helena Baggio Soares</t>
  </si>
  <si>
    <t>Matheus Barbosa Cruz</t>
  </si>
  <si>
    <t>Carolina Trochmann Cordeiro</t>
  </si>
  <si>
    <t>Bruna Natali da Costa</t>
  </si>
  <si>
    <t>Sze Mei Lo</t>
  </si>
  <si>
    <t>Rafael Schimitz</t>
  </si>
  <si>
    <t>Paula Pontes de Campos</t>
  </si>
  <si>
    <t>Nicole Stakowian</t>
  </si>
  <si>
    <t>Diogo Neves Melo</t>
  </si>
  <si>
    <t>Cristiane Coradin</t>
  </si>
  <si>
    <t>Matias Nicolas Muñoz</t>
  </si>
  <si>
    <t>Bruno Tsujigushi</t>
  </si>
  <si>
    <t>Tainara Cristina Goes</t>
  </si>
  <si>
    <t>Bruna Fernanda Bomm</t>
  </si>
  <si>
    <t>Vanessa de Cassia Colatusso</t>
  </si>
  <si>
    <t>Gabriela Neubert da Silva</t>
  </si>
  <si>
    <t>Daniel Arias Zierhut</t>
  </si>
  <si>
    <t>Eleonora Camargo de Mendonça</t>
  </si>
  <si>
    <t>Juliane Nesi</t>
  </si>
  <si>
    <t>Severo Ivasko Junior</t>
  </si>
  <si>
    <t>Tamara Ribeiro Maria</t>
  </si>
  <si>
    <t>Sara Emília Tolouei</t>
  </si>
  <si>
    <t>Carlos Eduardo Galoski</t>
  </si>
  <si>
    <t>Daiane Siqueira de Luccas</t>
  </si>
  <si>
    <t>Renan Kovalczuk Portelinha</t>
  </si>
  <si>
    <t>Evandro Miguel Kuszera</t>
  </si>
  <si>
    <t>Cássio Dal Ponte</t>
  </si>
  <si>
    <t>Paulo Cesar Flores Junior</t>
  </si>
  <si>
    <t>Vanessa Ishibashi</t>
  </si>
  <si>
    <t>Melrian Schetz</t>
  </si>
  <si>
    <t>Evandro Cardoso do Nascimento</t>
  </si>
  <si>
    <t>Pedro Henrique Bezerra</t>
  </si>
  <si>
    <t>Evelize Stacoviaki Rosa</t>
  </si>
  <si>
    <t>Leandro Canezin Guideli</t>
  </si>
  <si>
    <t>Drielle Sanchez Leitner</t>
  </si>
  <si>
    <t>Acácia Maria Lourenço Nasr</t>
  </si>
  <si>
    <t>Gabriel Mitsuo Inague</t>
  </si>
  <si>
    <t>Patrícia Diniz</t>
  </si>
  <si>
    <t>Caroline Jordão</t>
  </si>
  <si>
    <t>Francine Ceccon Barchik</t>
  </si>
  <si>
    <t>Rúbia Eliza Schultz Ascari</t>
  </si>
  <si>
    <t>Gian Maurício Fritsche</t>
  </si>
  <si>
    <t>Jackson Antonio do Prado Lima</t>
  </si>
  <si>
    <t>Thainá Mariani</t>
  </si>
  <si>
    <t>Diego Rafael Lucio</t>
  </si>
  <si>
    <t>Mateus Rambo Strey</t>
  </si>
  <si>
    <t>Mailson de Matos</t>
  </si>
  <si>
    <t>Lorenna Alves Xavier</t>
  </si>
  <si>
    <t>Angelica Bonafede Teixeira</t>
  </si>
  <si>
    <t>Roger Raupp Cipriano</t>
  </si>
  <si>
    <t>Tamara Akemi Takahashi</t>
  </si>
  <si>
    <t>Carlos Cezar Diniz</t>
  </si>
  <si>
    <t xml:space="preserve">Liége Fernanda Wosiacki </t>
  </si>
  <si>
    <t>Jessica Buchner Albizu</t>
  </si>
  <si>
    <t>Carolina Natel de Moura</t>
  </si>
  <si>
    <t>João Henrique Mine</t>
  </si>
  <si>
    <t>Laura Calderan de Lannoy</t>
  </si>
  <si>
    <t>Gessica Carolina Bisewski</t>
  </si>
  <si>
    <t>Jean Marlon Kramer</t>
  </si>
  <si>
    <t>Melyssa Kmeicick</t>
  </si>
  <si>
    <t>Leonardo Ereno Tadielo</t>
  </si>
  <si>
    <t>André José Guimarães</t>
  </si>
  <si>
    <t>Thiago Henrique Bellé</t>
  </si>
  <si>
    <t>Daniela Lorencena</t>
  </si>
  <si>
    <t>Lanny Kapes Nogueira</t>
  </si>
  <si>
    <t>Cristina Satie Hideshima</t>
  </si>
  <si>
    <t>Luiza Costa Barcello</t>
  </si>
  <si>
    <t>Bianca Resseti da Silva</t>
  </si>
  <si>
    <t>Jessica Damiana Valente</t>
  </si>
  <si>
    <t>Anna Claudia Mongruel</t>
  </si>
  <si>
    <t>Maria Alice Schnaider</t>
  </si>
  <si>
    <t>Ana Paula Sato</t>
  </si>
  <si>
    <t>Ahmed Abdulkadir Hassan</t>
  </si>
  <si>
    <t>Aline Luiza Konell</t>
  </si>
  <si>
    <t>Amanda Caroline Dudczak</t>
  </si>
  <si>
    <t>Jéssica Cocco</t>
  </si>
  <si>
    <t>Angélica Massarolli</t>
  </si>
  <si>
    <t>Bruna Camila Bersani</t>
  </si>
  <si>
    <t>Francielly Silveira Richardt</t>
  </si>
  <si>
    <t>Lubar Eduardo Rivero</t>
  </si>
  <si>
    <t>Maria Kelviane Gomes</t>
  </si>
  <si>
    <t>Luciana Kelly Oliveira Silva</t>
  </si>
  <si>
    <t>Barbara Carolina Gimenez</t>
  </si>
  <si>
    <t>Tatiane Lima Ho</t>
  </si>
  <si>
    <t>Cézar Falavigna Silva</t>
  </si>
  <si>
    <t>Tiago Marafiga Degrandi</t>
  </si>
  <si>
    <t>Fancielle Boçon Munhos</t>
  </si>
  <si>
    <t>Rafael Lima Oliveira</t>
  </si>
  <si>
    <t>Georgia Maria Aragão</t>
  </si>
  <si>
    <t>Ana Lúcia Lindroth Dauner</t>
  </si>
  <si>
    <t>Cecília Souto Maior de Brito</t>
  </si>
  <si>
    <t>Helison Bertoli Alves Dias</t>
  </si>
  <si>
    <t>Danilo Candido Vieira</t>
  </si>
  <si>
    <t>Tugstenio Lima de Souza</t>
  </si>
  <si>
    <t>Andressa Zanella</t>
  </si>
  <si>
    <t>David Luersen Moreira</t>
  </si>
  <si>
    <t>Lucas de Paula Soares</t>
  </si>
  <si>
    <t>Adelia Maria Bischoff</t>
  </si>
  <si>
    <t>Francelise Bridi Cavassin</t>
  </si>
  <si>
    <t>Katia Regina Vieira</t>
  </si>
  <si>
    <t>Rafaela Mocochinski Gonçalves</t>
  </si>
  <si>
    <t>Sabrina Aparecida Fabrini</t>
  </si>
  <si>
    <t>Thiago Vargas Maldonado</t>
  </si>
  <si>
    <t>Jonatan Marlon Konrath</t>
  </si>
  <si>
    <t>Ivonaldo Brandani Gusmão</t>
  </si>
  <si>
    <t>Bruno Eduardo Slongo Garcia</t>
  </si>
  <si>
    <t>Gabriel Luiz Fritz Benachio</t>
  </si>
  <si>
    <t>Beatriz Santos</t>
  </si>
  <si>
    <t>Camila Pereira Croge</t>
  </si>
  <si>
    <t>Bruna da Silva Soley</t>
  </si>
  <si>
    <t>Felipe Francisco</t>
  </si>
  <si>
    <t>Dominique Leite Adam</t>
  </si>
  <si>
    <t>Bruna Brogin</t>
  </si>
  <si>
    <t>Marina Moraes de Araújo</t>
  </si>
  <si>
    <t>Bruna Carmona Bonifácio</t>
  </si>
  <si>
    <t>Yasmin Fabris</t>
  </si>
  <si>
    <t>Waleska Chagas Pacheco</t>
  </si>
  <si>
    <t>Fernanda Cristine Poletto da Silva</t>
  </si>
  <si>
    <t>Luciano Alves Leandro</t>
  </si>
  <si>
    <t>Magda Eline Portugal</t>
  </si>
  <si>
    <t>Luis Alexandre Lomba</t>
  </si>
  <si>
    <t>Alexandre Luiz da Silva</t>
  </si>
  <si>
    <t>Luana Salete Celante</t>
  </si>
  <si>
    <t>Ronaldo dos Santos Rodrigues</t>
  </si>
  <si>
    <t>Heloisa Ihle Giamberardino</t>
  </si>
  <si>
    <t>Aléxia Silva Saraiva</t>
  </si>
  <si>
    <t>Eloni dos Santos Perin</t>
  </si>
  <si>
    <t>Vinicius Nogueira Torresan</t>
  </si>
  <si>
    <t>Karina da Cunha Pizzini</t>
  </si>
  <si>
    <t>Gustavo Henrique Fontes de Holanda</t>
  </si>
  <si>
    <t>Isadora Nunes Petrucci</t>
  </si>
  <si>
    <t>Silvano Kruchelski</t>
  </si>
  <si>
    <t>Amanda Corrêa Tortato</t>
  </si>
  <si>
    <t>Charles Leonle Sanches</t>
  </si>
  <si>
    <t>Renata Franciéli Moraes</t>
  </si>
  <si>
    <t>Daniela Maria Martin</t>
  </si>
  <si>
    <t>Leonardo de Paula Rios</t>
  </si>
  <si>
    <t xml:space="preserve">Ana Mart Schafaschek </t>
  </si>
  <si>
    <t>Sandra Dalila Corbari</t>
  </si>
  <si>
    <t>Jhéssica Letícia Bald</t>
  </si>
  <si>
    <t>Mayara da Silva Campos</t>
  </si>
  <si>
    <t>Carolina Mocelin Pires</t>
  </si>
  <si>
    <t>Ézio Pereira da Costa Junior</t>
  </si>
  <si>
    <t>Cassio Roberto Padilha</t>
  </si>
  <si>
    <t>Ana Christina Duarte Pires</t>
  </si>
  <si>
    <t>Deborah Yasmin de Souza</t>
  </si>
  <si>
    <t>Silvana Aparecida da Silva</t>
  </si>
  <si>
    <t>Rudson Silva Oliveira</t>
  </si>
  <si>
    <t>Sandra Lucia Soares Mayer</t>
  </si>
  <si>
    <t>Elivaldo Sapucaia Junior</t>
  </si>
  <si>
    <t>Jéssica Cabral</t>
  </si>
  <si>
    <t>Lorena Fernanda Silva</t>
  </si>
  <si>
    <t>Cecília Ulisses dos Reis</t>
  </si>
  <si>
    <t>Ana Elizabete Ferreira</t>
  </si>
  <si>
    <t>Carolina Poltronieri Bassani</t>
  </si>
  <si>
    <t>Caroline Pereira Martins</t>
  </si>
  <si>
    <t>Christopher Smith Neves</t>
  </si>
  <si>
    <t>Cleusa Wu Teng</t>
  </si>
  <si>
    <t>Daniella Pereira Barbosa</t>
  </si>
  <si>
    <t>Débora Gonçalces Alencar</t>
  </si>
  <si>
    <t>Evandro Luis Veis</t>
  </si>
  <si>
    <t>Fabio Fernandes</t>
  </si>
  <si>
    <t>Francisco José de Castro</t>
  </si>
  <si>
    <t>Jenyfer Machado Vincentim</t>
  </si>
  <si>
    <t>Mayna de Aquino</t>
  </si>
  <si>
    <t>Nadia Giannini</t>
  </si>
  <si>
    <t>Rodrigo Guissoni</t>
  </si>
  <si>
    <t>Tarsila Dominoni</t>
  </si>
  <si>
    <t>Wagner Otavio Gabardo</t>
  </si>
  <si>
    <t>Patrícia Denkewicz</t>
  </si>
  <si>
    <t>Raquel dos Santos Vieira</t>
  </si>
  <si>
    <t>Jenifer Priscila de Araujo</t>
  </si>
  <si>
    <t>Margareth de Mello Brandenburg</t>
  </si>
  <si>
    <t>Amanda Carvalho Garcia</t>
  </si>
  <si>
    <t>Alessandro Tokumoto</t>
  </si>
  <si>
    <t>Diogo Tavares Ferreira</t>
  </si>
  <si>
    <t>Fabrícia Almeida Vieira</t>
  </si>
  <si>
    <t>Fellipe Herman</t>
  </si>
  <si>
    <t>Fernanda Cavassana de Caravalho</t>
  </si>
  <si>
    <t>Giovanna Castro da Cruz</t>
  </si>
  <si>
    <t>Guilia Sbaraini Fontes</t>
  </si>
  <si>
    <t>Juliana Inez de Souza</t>
  </si>
  <si>
    <t>Luiz Fernando Zelinski da Silva</t>
  </si>
  <si>
    <t>Marcio Cunha Carlomagno</t>
  </si>
  <si>
    <t>Natali Laise Hoff</t>
  </si>
  <si>
    <t>Paulo Ferraciolo Silva</t>
  </si>
  <si>
    <t>Paulo Franz Junior</t>
  </si>
  <si>
    <t>Ulisses Alves Arias</t>
  </si>
  <si>
    <t>Bruna Barbosa da Luz</t>
  </si>
  <si>
    <t>Lais Aline Grossel</t>
  </si>
  <si>
    <t>Vivian Midori Takashi</t>
  </si>
  <si>
    <t>Gustavo Leite Franklin</t>
  </si>
  <si>
    <t>Andres Jessé Porfirio</t>
  </si>
  <si>
    <t>Carlos Eduardo Andrade Iatskiu</t>
  </si>
  <si>
    <t>Júlia dos Santos Ortiz</t>
  </si>
  <si>
    <t>Maíra Codo Canal</t>
  </si>
  <si>
    <t>Ana Carolina Vilas-Boas</t>
  </si>
  <si>
    <t>Manoela Mendes Duarte</t>
  </si>
  <si>
    <t>Sandra Lucia Mayer</t>
  </si>
  <si>
    <t>Monica Moreno Gabira</t>
  </si>
  <si>
    <t>Camila Pasquini de Souza</t>
  </si>
  <si>
    <t>Fernanda Grillo Rocha</t>
  </si>
  <si>
    <t>Gabriel Lucas de Jesus</t>
  </si>
  <si>
    <t>Breno Rodrigo de Araújo</t>
  </si>
  <si>
    <t>Fundação de Desenvolvimento</t>
  </si>
  <si>
    <t>Faculdade Latinoamericana de Ciências Sociais</t>
  </si>
  <si>
    <t xml:space="preserve">PRPPG liberou para profa de Gestão da Informação </t>
  </si>
  <si>
    <t>Associação Brasileira de Editores Científicos</t>
  </si>
  <si>
    <t>Labmachine</t>
  </si>
  <si>
    <t>Sinapse Biotecnologia</t>
  </si>
  <si>
    <t>Malvern Panalytical</t>
  </si>
  <si>
    <t>Siscomex</t>
  </si>
  <si>
    <t>Pac Logística</t>
  </si>
  <si>
    <t>Wegh</t>
  </si>
  <si>
    <t>Carl Arms</t>
  </si>
  <si>
    <t>Labcompany</t>
  </si>
  <si>
    <t xml:space="preserve">Dsyslab </t>
  </si>
  <si>
    <t>LSC</t>
  </si>
  <si>
    <t>Qualy</t>
  </si>
  <si>
    <t>Allerbest</t>
  </si>
  <si>
    <t>Guilherme Caldeira</t>
  </si>
  <si>
    <t>ACL</t>
  </si>
  <si>
    <t>S.D.</t>
  </si>
  <si>
    <t>Merck</t>
  </si>
  <si>
    <t>Dental Med</t>
  </si>
  <si>
    <t>Pró Análise</t>
  </si>
  <si>
    <t>Alphalife</t>
  </si>
  <si>
    <t>White Martins</t>
  </si>
  <si>
    <t>National Instruments</t>
  </si>
  <si>
    <t>Jorge Wenda</t>
  </si>
  <si>
    <t>Rey</t>
  </si>
  <si>
    <t>Dsyslab Importação e Exportação</t>
  </si>
  <si>
    <t>MS Tecnopon</t>
  </si>
  <si>
    <t>Scharlab Brasil</t>
  </si>
  <si>
    <t>S.D. Teixeira</t>
  </si>
  <si>
    <t>Laborglas</t>
  </si>
  <si>
    <t>Bio Scie</t>
  </si>
  <si>
    <t>Promega</t>
  </si>
  <si>
    <t>Nova Analítica</t>
  </si>
  <si>
    <t>Brulab</t>
  </si>
  <si>
    <t>Kleber Ávila</t>
  </si>
  <si>
    <t>Tecnoglobo</t>
  </si>
  <si>
    <t>T.P. Nogueira</t>
  </si>
  <si>
    <t>Air Liquide Brasil</t>
  </si>
  <si>
    <t>Ecológicas Oxigênio</t>
  </si>
  <si>
    <t>Lusa Med</t>
  </si>
  <si>
    <t>United Chemicals</t>
  </si>
  <si>
    <t>Vexer</t>
  </si>
  <si>
    <t>DB</t>
  </si>
  <si>
    <t>Laboratta</t>
  </si>
  <si>
    <t>Shimadzu</t>
  </si>
  <si>
    <t>Mylabor</t>
  </si>
  <si>
    <t>Mastersul</t>
  </si>
  <si>
    <t>All Lab</t>
  </si>
  <si>
    <t>Nativa</t>
  </si>
  <si>
    <t>Cromolab</t>
  </si>
  <si>
    <t>PH Científica</t>
  </si>
  <si>
    <t>H L P Comércio</t>
  </si>
  <si>
    <t>AB Sciex</t>
  </si>
  <si>
    <t>Atena</t>
  </si>
  <si>
    <t>Mauro de Freitas Santos</t>
  </si>
  <si>
    <t>SENAI</t>
  </si>
  <si>
    <t>A &amp; C Comercial</t>
  </si>
  <si>
    <t>Formédica</t>
  </si>
  <si>
    <t>Research</t>
  </si>
  <si>
    <t>Jairo Calderari de Oliveira</t>
  </si>
  <si>
    <t>Axigas</t>
  </si>
  <si>
    <t>Arotec</t>
  </si>
  <si>
    <t>Incomplast Polímeros e Metais</t>
  </si>
  <si>
    <t>Teclago</t>
  </si>
  <si>
    <t>Intermeios</t>
  </si>
  <si>
    <t>Meta Química</t>
  </si>
  <si>
    <t>Life Technologies</t>
  </si>
  <si>
    <t>ACL Assistência e Comércio</t>
  </si>
  <si>
    <t>Ants produtos para laboratórios</t>
  </si>
  <si>
    <t>Ortovet</t>
  </si>
  <si>
    <t>Fratelli</t>
  </si>
  <si>
    <t>Randox Brasil</t>
  </si>
  <si>
    <t>Splabor</t>
  </si>
  <si>
    <t>Sanbio</t>
  </si>
  <si>
    <t>Exxtend Biotecnologia</t>
  </si>
  <si>
    <t>Angular Saúde</t>
  </si>
  <si>
    <t>Equiposfauna</t>
  </si>
  <si>
    <t>México Embalagens</t>
  </si>
  <si>
    <t>Analyser</t>
  </si>
  <si>
    <t>Bio Rad</t>
  </si>
  <si>
    <t>Ciencor</t>
  </si>
  <si>
    <t>Dielab</t>
  </si>
  <si>
    <t>M.F.P. Eletrônicos</t>
  </si>
  <si>
    <t>ZS Têxtil</t>
  </si>
  <si>
    <t>Ray Glass</t>
  </si>
  <si>
    <t>Irias Ferreira Essencial Películas</t>
  </si>
  <si>
    <t>Ihsan Esteves Morales Farias</t>
  </si>
  <si>
    <t>Natália Rese</t>
  </si>
  <si>
    <t>Rivanda Meira Teixeira</t>
  </si>
  <si>
    <t>Henrique da Silva Duarte</t>
  </si>
  <si>
    <t>José Lindomar C. Albuquerque</t>
  </si>
  <si>
    <t>Almir Manoel Cunico</t>
  </si>
  <si>
    <t>André Martins V. dos Santos</t>
  </si>
  <si>
    <t>Lilian Carolina R. da Silva</t>
  </si>
  <si>
    <t>Leandro Portz</t>
  </si>
  <si>
    <t>Eric de Camargo Smidt</t>
  </si>
  <si>
    <t>Erika Amano</t>
  </si>
  <si>
    <t>Luciana Lopes F. Ribas</t>
  </si>
  <si>
    <t>Jovanir Inês Muller Fernandes</t>
  </si>
  <si>
    <t>Silvia Cristina Osaki</t>
  </si>
  <si>
    <t>Eloana Janice Bonfleur</t>
  </si>
  <si>
    <t>Glaciela Kaschuk</t>
  </si>
  <si>
    <t>Rafael Cardoso Sampaio</t>
  </si>
  <si>
    <t>Daniel Carvalho Granemann</t>
  </si>
  <si>
    <t>Luciene Stamato Delazari</t>
  </si>
  <si>
    <t>Camila Marinelli Martins</t>
  </si>
  <si>
    <t>Elaine Cristina M. da Silva</t>
  </si>
  <si>
    <t>Mayra Taiza Sulzbach</t>
  </si>
  <si>
    <t>Rodrigo Arantes Reis</t>
  </si>
  <si>
    <t>Luciane Maria Fadel</t>
  </si>
  <si>
    <t>Verônica de Azevedo Mazza</t>
  </si>
  <si>
    <t>Sandro José Froehner</t>
  </si>
  <si>
    <t>Izabel Cristina Zattar</t>
  </si>
  <si>
    <t>Mariana Kleina</t>
  </si>
  <si>
    <t>Soraia Vilele Broges</t>
  </si>
  <si>
    <t>Carlos Augusto Chernicharo</t>
  </si>
  <si>
    <t>Heitor Breno P. Ferreira</t>
  </si>
  <si>
    <t>Fábio Veríssimo Gonçalves</t>
  </si>
  <si>
    <t>Marcos Von Sperling</t>
  </si>
  <si>
    <t>Renato P. Ribeiro</t>
  </si>
  <si>
    <t>Teodorico Alves Sobrinho</t>
  </si>
  <si>
    <t>Andre Augusto Mariano</t>
  </si>
  <si>
    <t>Eduardo Gonçalves de Lima</t>
  </si>
  <si>
    <t>Gideon Villar Leandro</t>
  </si>
  <si>
    <t>Gustavo Henrique Oliveira</t>
  </si>
  <si>
    <t>Oscar da Costa G. Filho</t>
  </si>
  <si>
    <t>Vitalio Alfonso Reguera</t>
  </si>
  <si>
    <t>Alexandre Nascimento de Almeida</t>
  </si>
  <si>
    <t>Carla Poleselli Bruniera</t>
  </si>
  <si>
    <t>João Vicente de Figueiredo</t>
  </si>
  <si>
    <t>Renato Cesar G. Robert</t>
  </si>
  <si>
    <t>Romano Timofeiczyk Junior</t>
  </si>
  <si>
    <t>Antônio Fábio C. da Silva</t>
  </si>
  <si>
    <t>Carlos Alberto Bavastri</t>
  </si>
  <si>
    <t>Guilherme Bertoldo</t>
  </si>
  <si>
    <t>Antonio Ricardo Panizzi</t>
  </si>
  <si>
    <t>Edilson Caron</t>
  </si>
  <si>
    <t>Daniela de Almeida Cabrini</t>
  </si>
  <si>
    <t>Janaína Menezes Zanoveli</t>
  </si>
  <si>
    <t>Eunice André</t>
  </si>
  <si>
    <t>Joice Maria da Cunha</t>
  </si>
  <si>
    <t>Maria Fernanda Werner</t>
  </si>
  <si>
    <t>Inara Zanuzzi</t>
  </si>
  <si>
    <t>Luciana Zaterka</t>
  </si>
  <si>
    <t>Marina dos Santos</t>
  </si>
  <si>
    <t>Pedro Fernandes Galé</t>
  </si>
  <si>
    <t>Danielle Aparecida G. Pereira</t>
  </si>
  <si>
    <t>Viviane Prodocimo</t>
  </si>
  <si>
    <t>Iris Hass</t>
  </si>
  <si>
    <t>André Augusto R. Salgado</t>
  </si>
  <si>
    <t>Claudinei Taborda da Silveira</t>
  </si>
  <si>
    <t>Fábio Marcelo Breunig</t>
  </si>
  <si>
    <t>Leila Christina D. Dias</t>
  </si>
  <si>
    <t>Werther Holzer</t>
  </si>
  <si>
    <t>Maria Luiza Correa Rosa</t>
  </si>
  <si>
    <t>Arthur Lima de Ávila</t>
  </si>
  <si>
    <t>Eduardo Pellejero</t>
  </si>
  <si>
    <t>Marta Denise Jardim</t>
  </si>
  <si>
    <t>Rafael Palermo Buti</t>
  </si>
  <si>
    <t>Renata Cristina Pereira</t>
  </si>
  <si>
    <t>André Luiz Pires Guedes</t>
  </si>
  <si>
    <t>Carmem Satie Hara</t>
  </si>
  <si>
    <t>Márcia Aparecida Fernandes</t>
  </si>
  <si>
    <t>Silvia Regina Vergilio</t>
  </si>
  <si>
    <t>Eliezer Batista</t>
  </si>
  <si>
    <t>Hugo José L. Urdaneta</t>
  </si>
  <si>
    <t>Pedro Walmsley Frejlich</t>
  </si>
  <si>
    <t>Fernanda Edna Moura</t>
  </si>
  <si>
    <t>Julian Perez Cassarino</t>
  </si>
  <si>
    <t>Thiago Zagonel Serafini</t>
  </si>
  <si>
    <t>Valdir Frigo Denardin</t>
  </si>
  <si>
    <t>Giuliano Obici</t>
  </si>
  <si>
    <t>Cristina Maria P. C. Gerling</t>
  </si>
  <si>
    <t>Daniel Fils Puig</t>
  </si>
  <si>
    <t>Lúcia Silva Barrenechea</t>
  </si>
  <si>
    <t>Leonardo Winter</t>
  </si>
  <si>
    <t>Pedro Sousa Bittencourt</t>
  </si>
  <si>
    <t>Silvana Ruffier Scarinci</t>
  </si>
  <si>
    <t>Cassius Carvalho Torres Pereira</t>
  </si>
  <si>
    <t>Walter Tadahiro Shima</t>
  </si>
  <si>
    <t>Ana Cecília R. A. Barbosa</t>
  </si>
  <si>
    <t>Cesar de Castro Martins</t>
  </si>
  <si>
    <t>Erica Alves Gonzalez Vidal</t>
  </si>
  <si>
    <t>Marcelo da Rosa Alexandre</t>
  </si>
  <si>
    <t>Eliane Hermes</t>
  </si>
  <si>
    <t>Ivonete Rossi Bautitz</t>
  </si>
  <si>
    <t>Karla Magalhães Campião</t>
  </si>
  <si>
    <t>Lilian Tonelli Manica</t>
  </si>
  <si>
    <t>Nei Moreira</t>
  </si>
  <si>
    <t>Setuko Masunari</t>
  </si>
  <si>
    <t>Capa</t>
  </si>
  <si>
    <t>Anpocs</t>
  </si>
  <si>
    <t>Inpi</t>
  </si>
  <si>
    <t>Agromid</t>
  </si>
  <si>
    <t>Afonso José C. Soares</t>
  </si>
  <si>
    <t>Alessandro Nogueira</t>
  </si>
  <si>
    <t>Amilcar Torrao Filho</t>
  </si>
  <si>
    <t>Ana Maria R. V. C. Cesar</t>
  </si>
  <si>
    <t>Ana Maria Rufino Gillies</t>
  </si>
  <si>
    <t>Angela Maria Endlich</t>
  </si>
  <si>
    <t>Carla Cristine Kanunfre</t>
  </si>
  <si>
    <t>Carlos Aurélio P. de Faria</t>
  </si>
  <si>
    <t>Célia Cristina da Silva Tavares</t>
  </si>
  <si>
    <t>Clarice Garcia Borges Demétrio</t>
  </si>
  <si>
    <t>Cristian Andres O. Gonzalez</t>
  </si>
  <si>
    <t>Cynthia Fernandes da Luz</t>
  </si>
  <si>
    <t>Daniela Tomio</t>
  </si>
  <si>
    <t>Davi Pessoa Carneiro</t>
  </si>
  <si>
    <t>Deise Fabiana Ely</t>
  </si>
  <si>
    <t>Edson Passetti</t>
  </si>
  <si>
    <t>Eduardo Salinas Chávez</t>
  </si>
  <si>
    <t>Eduardo Yassuda</t>
  </si>
  <si>
    <t>Elias Taylor D. Severo</t>
  </si>
  <si>
    <t>Ileno Izídio da Costa</t>
  </si>
  <si>
    <t>Evaldo Toniolo Kubaski</t>
  </si>
  <si>
    <t>Fernando Luís Dissenha</t>
  </si>
  <si>
    <t>Jefferson Mainardes</t>
  </si>
  <si>
    <t>Florivaldo Menezes Filho</t>
  </si>
  <si>
    <t>Jorge Pavez Ojeda</t>
  </si>
  <si>
    <t>Jose Carlos Gimenez</t>
  </si>
  <si>
    <t>José Rodolfo S. Martins</t>
  </si>
  <si>
    <t>Leonel Brizolla Monastirsky</t>
  </si>
  <si>
    <t>Leopoldo Cavalieri Gerhandiger</t>
  </si>
  <si>
    <t>Lino Anderson Grama</t>
  </si>
  <si>
    <t>Lucio Cardozo Filho</t>
  </si>
  <si>
    <t>Luis Enrique Sanchez</t>
  </si>
  <si>
    <t>Luiz Carlos Weinschutz</t>
  </si>
  <si>
    <t>Marcelo Machado Ferro</t>
  </si>
  <si>
    <t>Marcia Regina Calegari</t>
  </si>
  <si>
    <t>Marta Teresa Arretche</t>
  </si>
  <si>
    <t>Mattijs van de Port</t>
  </si>
  <si>
    <t>Méri Frotscher</t>
  </si>
  <si>
    <t>Michael Jay Sadowsky</t>
  </si>
  <si>
    <t>Mikhailo Dokuchaev</t>
  </si>
  <si>
    <t>Nadia Maria Guariza</t>
  </si>
  <si>
    <t>Natasha Bachini Pereira</t>
  </si>
  <si>
    <t>Philipe Casemiro Soares</t>
  </si>
  <si>
    <t>Raquel Gryszczenko Gomes</t>
  </si>
  <si>
    <t>Raquel Rejane B. Negrelle</t>
  </si>
  <si>
    <t>Reinaldo Lindolfo Lohn</t>
  </si>
  <si>
    <t>Rodolfo Coelho N. de Souza</t>
  </si>
  <si>
    <t>Sebastião do Amaral Machado</t>
  </si>
  <si>
    <t>Sergio Mazurek Tebcherani</t>
  </si>
  <si>
    <t>Silvia Pereira G. de Moraes</t>
  </si>
  <si>
    <t>William Barbosa Gomes</t>
  </si>
  <si>
    <t>Anderson Zampier Ulbrich</t>
  </si>
  <si>
    <t>Andrea Paula Segatto</t>
  </si>
  <si>
    <t>Natálisa Rese</t>
  </si>
  <si>
    <t>Ricanda Meira Teixeira</t>
  </si>
  <si>
    <t>Juliana Sperotto Brum</t>
  </si>
  <si>
    <t>Ana Maria Roux V. C. Cesar</t>
  </si>
  <si>
    <t>Fernando Renato Cavichiolli</t>
  </si>
  <si>
    <t>Gleber Pereira</t>
  </si>
  <si>
    <t>João Francisco Cajaba da Silva</t>
  </si>
  <si>
    <t>Antonio Fábio C. da Silva</t>
  </si>
  <si>
    <t>José Eduardo Freitas Porcher</t>
  </si>
  <si>
    <t>Marcos Aurélio Pelegrina</t>
  </si>
  <si>
    <t>Marcilene dos Santos</t>
  </si>
  <si>
    <t>Renata Guimarães Netto</t>
  </si>
  <si>
    <t>Gustavo Goulart M. Moura</t>
  </si>
  <si>
    <t>Angélica Góis Morales</t>
  </si>
  <si>
    <t>Julian</t>
  </si>
  <si>
    <t>Silvia Alapanian</t>
  </si>
  <si>
    <t>Renato Eugenio de Lima</t>
  </si>
  <si>
    <t>Renato Janine Ribeiro</t>
  </si>
  <si>
    <t>Ileno Azídio da Costa</t>
  </si>
  <si>
    <t>Leonardo Cavalcanti da Silva</t>
  </si>
  <si>
    <t>Eduardo Parra Lopez</t>
  </si>
  <si>
    <t>Silvina Ines Jensen</t>
  </si>
  <si>
    <t>PerkinElmer do Brasil</t>
  </si>
  <si>
    <t xml:space="preserve">LSC Comercial </t>
  </si>
  <si>
    <t>TA Comércio de Equipamentos Eletrônicos</t>
  </si>
  <si>
    <t>Nitrotec</t>
  </si>
  <si>
    <t>Leega</t>
  </si>
  <si>
    <t>Labsynth</t>
  </si>
  <si>
    <t>Polisil Indústria e Comércio de Silicones</t>
  </si>
  <si>
    <t>Powersys Solutions</t>
  </si>
  <si>
    <t>Oxford University Press</t>
  </si>
  <si>
    <t>Scientec</t>
  </si>
  <si>
    <t>Diárias Internacionais Total</t>
  </si>
  <si>
    <t>Passagens Internacionais Total</t>
  </si>
  <si>
    <t>Auxilio Financeiro Pesquisador Total</t>
  </si>
  <si>
    <t>Darthmouth Journal Services</t>
  </si>
  <si>
    <t>NeoBio</t>
  </si>
  <si>
    <t>Neoprospecta</t>
  </si>
  <si>
    <t>PRÓ-ANÁLISE</t>
  </si>
  <si>
    <t>Marcela Wolf</t>
  </si>
  <si>
    <t>Vinicius Bentivóglio C. Silva</t>
  </si>
  <si>
    <t>Leopoldo M. de Almeida</t>
  </si>
  <si>
    <t>Lucas Schimidt Bassi</t>
  </si>
  <si>
    <t>Marley Conceição dos Santos</t>
  </si>
  <si>
    <t>Dâmaris Araújo da Silva</t>
  </si>
  <si>
    <t>Allan Rodrigo N. dos Reis</t>
  </si>
  <si>
    <t>Paulète Cristiane de Oliveira</t>
  </si>
  <si>
    <t>Igor Alexandre C. de Menezes</t>
  </si>
  <si>
    <t>Sandro Paulino de Faria</t>
  </si>
  <si>
    <t>Arthur Carlos F. Oliveira</t>
  </si>
  <si>
    <t>Julio Cezar Rietow</t>
  </si>
  <si>
    <t>Caroline Kozak</t>
  </si>
  <si>
    <t>André Luis D. dos Santos</t>
  </si>
  <si>
    <t>Lorena Euclydes</t>
  </si>
  <si>
    <t>Lucas Emilio B. H.</t>
  </si>
  <si>
    <t>Geovana Thaís Colombo</t>
  </si>
  <si>
    <t>Daniel de Oliveira e Souza</t>
  </si>
  <si>
    <t>Luiz Antonio Z. Junior</t>
  </si>
  <si>
    <t>Carla Eduarda O. de Moraes</t>
  </si>
  <si>
    <t>Mayara Alves Schrodes</t>
  </si>
  <si>
    <t>Claudio Gumane F. Juizo</t>
  </si>
  <si>
    <t>Bruna Fernanda H. Bomm</t>
  </si>
  <si>
    <t>Leandro Rodrigo C. Bonfim</t>
  </si>
  <si>
    <t>Rodrigo Branco Rodakoviski</t>
  </si>
  <si>
    <t>Ricardo Augusto Borba</t>
  </si>
  <si>
    <t>Diana Melo Italiani</t>
  </si>
  <si>
    <t>Juliana Greco Yamaoka</t>
  </si>
  <si>
    <t>Natália Luiza de Souza</t>
  </si>
  <si>
    <t>Priscila Cristina dos Santos</t>
  </si>
  <si>
    <t>Élson Ferreira de Araujo</t>
  </si>
  <si>
    <t>Daniella Novak</t>
  </si>
  <si>
    <t>Elton Eiji Sasaki</t>
  </si>
  <si>
    <t>Byanca Neumann Salerno</t>
  </si>
  <si>
    <t>Aline Aparecida Zanotti</t>
  </si>
  <si>
    <t>Bruna Louise P. Luz</t>
  </si>
  <si>
    <t>Alexandre Zanatta Vieira</t>
  </si>
  <si>
    <t>Ligia Ferreira G. da Luz</t>
  </si>
  <si>
    <t>Amanda Wilczek</t>
  </si>
  <si>
    <t>Letícia Graziela C. Santos</t>
  </si>
  <si>
    <t>Beatriz Marques Assad</t>
  </si>
  <si>
    <t>Camilla Reginatto de Pierri</t>
  </si>
  <si>
    <t>Linéia Roberta Zen</t>
  </si>
  <si>
    <t>Amanda Silva R. D'Angelis</t>
  </si>
  <si>
    <t>Ana Paula de Azevedo Pasqualini</t>
  </si>
  <si>
    <t>Juliane Andressa Pavão</t>
  </si>
  <si>
    <t>Paulo Henrique A. Santos</t>
  </si>
  <si>
    <t>André Irazoqui de Lima</t>
  </si>
  <si>
    <t>Ricardo Henrique Ribeiro</t>
  </si>
  <si>
    <t>Caroline Amadori</t>
  </si>
  <si>
    <t>Ellen Mara M. Nogueira</t>
  </si>
  <si>
    <t>Lívia Maia Braga</t>
  </si>
  <si>
    <t>Gustavo Bernardi Pereira</t>
  </si>
  <si>
    <t>José Joaquim Franze</t>
  </si>
  <si>
    <t>Estevan Luiz da Silveira</t>
  </si>
  <si>
    <t>Rafael de Carvalho Bueno</t>
  </si>
  <si>
    <t>Fabrícia Lorrane R. Oliveira</t>
  </si>
  <si>
    <t>Leila Soares Seiffert</t>
  </si>
  <si>
    <t>Geissiane Neves Toledo</t>
  </si>
  <si>
    <t>Tomaz Soligo de Mello Ayres</t>
  </si>
  <si>
    <t>Eduardo Roncatto</t>
  </si>
  <si>
    <t>Julio Pereira dos Santos</t>
  </si>
  <si>
    <t>Karla Luisa Calderon Olaguivel</t>
  </si>
  <si>
    <t>Rafaela Moos</t>
  </si>
  <si>
    <t>Leon Adan G. de Carvalho</t>
  </si>
  <si>
    <t>Matheus Machado Vieira</t>
  </si>
  <si>
    <t>Flávia da Rosa Melo</t>
  </si>
  <si>
    <t>Cíntia Silva da Conceição</t>
  </si>
  <si>
    <t>Elyson Richard Gums</t>
  </si>
  <si>
    <t>Fabia Cristine Ioscote</t>
  </si>
  <si>
    <t>Daniela Nicole Ferreira</t>
  </si>
  <si>
    <t>Albert Matheus Melinski</t>
  </si>
  <si>
    <t>Gustavo David dos Santos</t>
  </si>
  <si>
    <t>Jefferson Souza Santos</t>
  </si>
  <si>
    <t>Flávio Augustino Back</t>
  </si>
  <si>
    <t>Jaqueline Valerius</t>
  </si>
  <si>
    <t>Bianca Cristini da Silva</t>
  </si>
  <si>
    <t>Marcela Caroline Sibim</t>
  </si>
  <si>
    <t>Ives Clayton Goulart</t>
  </si>
  <si>
    <t>Igor Giacomelli Zanella</t>
  </si>
  <si>
    <t>João Felipe Vieira Lima</t>
  </si>
  <si>
    <t>Marta Angélica M. Ferreira</t>
  </si>
  <si>
    <t>Deógenes Pereira da Silva Junior</t>
  </si>
  <si>
    <t>Pedro Irineu Teider Junior</t>
  </si>
  <si>
    <t>Juliana Maria Maczuga</t>
  </si>
  <si>
    <t>Thiago Souza da Rosa</t>
  </si>
  <si>
    <t>Gabrielle Ribeiro R. da Silva</t>
  </si>
  <si>
    <t>Heloísa Thomazi Kleina</t>
  </si>
  <si>
    <t>Fernando Irto Zanetti</t>
  </si>
  <si>
    <t>Erika Zanoni</t>
  </si>
  <si>
    <t>Ederlan Magri</t>
  </si>
  <si>
    <t>Jocelito Buch Castro da Cruz</t>
  </si>
  <si>
    <t>Luiz Gabriel Gemin</t>
  </si>
  <si>
    <t>Juliana de Oliveira Amatussi</t>
  </si>
  <si>
    <t>Ely Cristina N. Cordeiro</t>
  </si>
  <si>
    <t>Aline Novaski</t>
  </si>
  <si>
    <t>Gabriela Massame Ono</t>
  </si>
  <si>
    <t>Rafael Kalinoski</t>
  </si>
  <si>
    <t>Cleiton Frigo</t>
  </si>
  <si>
    <t>Flávia Iankowski C. Pereira</t>
  </si>
  <si>
    <t>Bruna Marceli Claudino B. K.</t>
  </si>
  <si>
    <t>Carlos Henrique Pereira</t>
  </si>
  <si>
    <t>Eduardo Ferreira</t>
  </si>
  <si>
    <t>Lenir Fátima Gotz</t>
  </si>
  <si>
    <t>Nádia Mariane Mucha</t>
  </si>
  <si>
    <t>Gilvani Alves de Araújo</t>
  </si>
  <si>
    <t>Rodrigo Hossi Horochovski</t>
  </si>
  <si>
    <t>Renato Moscateli</t>
  </si>
  <si>
    <t>Camila Domit</t>
  </si>
  <si>
    <t>Elemar do Nascimento Cezimbra</t>
  </si>
  <si>
    <t>Glauco Gomes de Menezes</t>
  </si>
  <si>
    <t>Roberto Andreatini</t>
  </si>
  <si>
    <t>Danilo Ramos</t>
  </si>
  <si>
    <t>Paulo Henrique M. Prado</t>
  </si>
  <si>
    <t>Levi Marques Pereira</t>
  </si>
  <si>
    <t>Jeroniza Nunes Marchaukoski</t>
  </si>
  <si>
    <t>Leonardo Magalhães Cruz</t>
  </si>
  <si>
    <t>Flavia Regina de Souza Lima</t>
  </si>
  <si>
    <t>Paulo Roberto Neves Costa</t>
  </si>
  <si>
    <t>Daniel Rodrigues dos Santos</t>
  </si>
  <si>
    <t>Vicente Pacheco</t>
  </si>
  <si>
    <t>Lillian Daisy G. Wolff</t>
  </si>
  <si>
    <t>Francisco Damasceno Freitas</t>
  </si>
  <si>
    <t>Jucélio Tomás Pereira</t>
  </si>
  <si>
    <t>Marcela Laura Monne Freire</t>
  </si>
  <si>
    <t>Mônica Antunes Ulysséa</t>
  </si>
  <si>
    <t>Paschoal Coelho Grossi</t>
  </si>
  <si>
    <t>Ricardo Kawada</t>
  </si>
  <si>
    <t>Renato Blat Migliorini</t>
  </si>
  <si>
    <t>Cláudio De Sá M. Júnior</t>
  </si>
  <si>
    <t>Marcelo Irajá Hoffman</t>
  </si>
  <si>
    <t>Marta Denise da Rosa Jardim</t>
  </si>
  <si>
    <t>Luciana Gomes de Araújo</t>
  </si>
  <si>
    <t>Antonio Carlos S. Diegues</t>
  </si>
  <si>
    <t>Adilandri Mercio Lobeiro</t>
  </si>
  <si>
    <t>Analice Costacurta Brandi</t>
  </si>
  <si>
    <t>Leonardo Silva De Lima</t>
  </si>
  <si>
    <t>José Augusto Fontoura Costa</t>
  </si>
  <si>
    <t>Alexandre Dias P. C. Filho</t>
  </si>
  <si>
    <t>Sávio Machado Cavalcante</t>
  </si>
  <si>
    <t>Luís Daniel Giusti Bruno</t>
  </si>
  <si>
    <t>Richard Demo Souza</t>
  </si>
  <si>
    <t>Meri Bordignon Nogueira</t>
  </si>
  <si>
    <t>Antônio Fernando S. Aamaral</t>
  </si>
  <si>
    <t>Luis Amilton Foerster</t>
  </si>
  <si>
    <t>Marta Rosa Amoroso</t>
  </si>
  <si>
    <t>Ednaldo Aparecido Ribeiro</t>
  </si>
  <si>
    <t>Valdir Roque Dallabrida</t>
  </si>
  <si>
    <t>Gilmar Evandro Szczepanik</t>
  </si>
  <si>
    <t>Leandro Callegari Coelho</t>
  </si>
  <si>
    <t>Moisés Alves Soares</t>
  </si>
  <si>
    <t>Bernardino Fernández Calvo</t>
  </si>
  <si>
    <t>Daniel Correa Mograbi</t>
  </si>
  <si>
    <t>Sergio Rodrigo Fernandes</t>
  </si>
  <si>
    <t>Forlab Express</t>
  </si>
  <si>
    <t>Ana Claudia de Aguiar Accioly</t>
  </si>
  <si>
    <t>Joice Cagliari</t>
  </si>
  <si>
    <t>Claudia Maria S. Tanhoffer</t>
  </si>
  <si>
    <t>Fernanda Salvador Alves</t>
  </si>
  <si>
    <t>Tiago Lima Rodrigues</t>
  </si>
  <si>
    <t>Acácio Augusto Junior</t>
  </si>
  <si>
    <t>Edson Pasetti</t>
  </si>
  <si>
    <t>Marcelo Antunes Nolasco</t>
  </si>
  <si>
    <t>José Ricardo G. P. Ramalho</t>
  </si>
  <si>
    <t>Adilson José V. Brandão</t>
  </si>
  <si>
    <t>Eliseu Alves Waldman</t>
  </si>
  <si>
    <t>João Marcelo Crubellate</t>
  </si>
  <si>
    <t>Silvana Philippi Camboim</t>
  </si>
  <si>
    <t>Mônica Valdyrce Ferreira</t>
  </si>
  <si>
    <t>Cristina Scheibe Wolff</t>
  </si>
  <si>
    <t>Celso José de Oliveira</t>
  </si>
  <si>
    <t>Diná de Almeida Lopes</t>
  </si>
  <si>
    <t>Ana Paula Sampaio</t>
  </si>
  <si>
    <t>Flávia Regina Souza Ramos</t>
  </si>
  <si>
    <t>Vivian de Oliveira Fernandes</t>
  </si>
  <si>
    <t>Rita de Cássia Chamma</t>
  </si>
  <si>
    <t>Rosane Kaminski</t>
  </si>
  <si>
    <t>Hendrikus Spierings</t>
  </si>
  <si>
    <t>Katia Christina Z. Ribas</t>
  </si>
  <si>
    <t>Marisa Fernandes de Castilho</t>
  </si>
  <si>
    <t>Juliana Trianoski</t>
  </si>
  <si>
    <t>Gabriela Debas dos Santos</t>
  </si>
  <si>
    <t>Margarete Casagrande L. Erbe</t>
  </si>
  <si>
    <t>Fabiane Machado Vezzani</t>
  </si>
  <si>
    <t>Marcelo Pedrosa Gomes</t>
  </si>
  <si>
    <t>Erika</t>
  </si>
  <si>
    <t>Arthur Arrobas Barroso</t>
  </si>
  <si>
    <t>Louise Larissa de Mio</t>
  </si>
  <si>
    <t>George Gardner Brown</t>
  </si>
  <si>
    <t>Renato Marques</t>
  </si>
  <si>
    <t>Wanderley Marchi Junior</t>
  </si>
  <si>
    <t>Elisabete Takiuchi</t>
  </si>
  <si>
    <t>Carolina Arruda de Oliveira Freire</t>
  </si>
  <si>
    <t>Antônio Carlos Vargas Motta</t>
  </si>
  <si>
    <t>Helena Cristina de Assis</t>
  </si>
  <si>
    <t>Rafael Gomer Ditterich</t>
  </si>
  <si>
    <t>Larissa Liz Odreski Ramina</t>
  </si>
  <si>
    <t>Mauro Brasil D. Toffaneli</t>
  </si>
  <si>
    <t>Adriano Nervo Codato</t>
  </si>
  <si>
    <t>Emerson Urizzi Servi</t>
  </si>
  <si>
    <t>Jorge Luis Moretti de Souza</t>
  </si>
  <si>
    <t>Luiz Antônio Biasi</t>
  </si>
  <si>
    <t>Fernando Augusto Lavezzo Dias</t>
  </si>
  <si>
    <t>Karla Balzuweit</t>
  </si>
  <si>
    <t>Celso Kraemer</t>
  </si>
  <si>
    <t>Luis Daniel Giusti Bruno</t>
  </si>
  <si>
    <t>Paulo Henrique L. Evangelista</t>
  </si>
  <si>
    <t>Maurício Osvaldo Moura</t>
  </si>
  <si>
    <t>Maria Aparecida Cassilha</t>
  </si>
  <si>
    <t>Fabiola Bono Fukushima</t>
  </si>
  <si>
    <t>Volnei Pauletti</t>
  </si>
  <si>
    <t>Bruno Martynhak</t>
  </si>
  <si>
    <t>Fernando Mazzilli Louzada</t>
  </si>
  <si>
    <t>João Frederico Rickli</t>
  </si>
  <si>
    <t>Marco Aurélio Carbone Carneiro</t>
  </si>
  <si>
    <t>Luis Alejandro Arana</t>
  </si>
  <si>
    <t>Ângelo Parise Pinto</t>
  </si>
  <si>
    <t>Henry Louis Spach</t>
  </si>
  <si>
    <t>Renata Hanae Nagai</t>
  </si>
  <si>
    <t>Alexandre Alves Porsse</t>
  </si>
  <si>
    <t>Mauricio Vaz L. Bittencourt</t>
  </si>
  <si>
    <t>Aldo José Zarbin</t>
  </si>
  <si>
    <t>Sonia Maria Raboni</t>
  </si>
  <si>
    <t>Victor Manoel Alvarez</t>
  </si>
  <si>
    <t>Alvaro Luiz Mathias</t>
  </si>
  <si>
    <t>Leonir Lorenzetti</t>
  </si>
  <si>
    <t>Raquel Rangel Guimarães</t>
  </si>
  <si>
    <t>Katia Kozicki</t>
  </si>
  <si>
    <t>Vera Karam de Chueiri</t>
  </si>
  <si>
    <t>Salvatore Pronesti</t>
  </si>
  <si>
    <t>Elisabeth Moreira Schimidt</t>
  </si>
  <si>
    <t>Heloise Ribeiro de Barros</t>
  </si>
  <si>
    <t>Maria Angélica Binotto</t>
  </si>
  <si>
    <t>Carlo Guglielmini</t>
  </si>
  <si>
    <t>Helen Poser</t>
  </si>
  <si>
    <t>Ueliton Farias Alves</t>
  </si>
  <si>
    <t>Ricardo Yuji Sado</t>
  </si>
  <si>
    <t>Ana Paula Wasilewska Sampaio</t>
  </si>
  <si>
    <t>Marcio Augusto Schimidt</t>
  </si>
  <si>
    <t>Andrei Koerner</t>
  </si>
  <si>
    <t>Newton Bignotto</t>
  </si>
  <si>
    <t>Daniel Tourinho Peres</t>
  </si>
  <si>
    <t>Nikolay Steffens</t>
  </si>
  <si>
    <t>Paulo MacDonald</t>
  </si>
  <si>
    <t>Alessandro Pinzani</t>
  </si>
  <si>
    <t>Maria de Lourdes A. Borges</t>
  </si>
  <si>
    <t>Mônica Stival</t>
  </si>
  <si>
    <t>Cláudio Ladeira de Oliveira</t>
  </si>
  <si>
    <t>Paulo Levi de Oliveira Carvalho</t>
  </si>
  <si>
    <t>Wagner Dala Costa Félix</t>
  </si>
  <si>
    <t>Luiz Antônio Pinheiro</t>
  </si>
  <si>
    <t>Jasmine Cardozo Moreira</t>
  </si>
  <si>
    <t>Marguerite Germaine</t>
  </si>
  <si>
    <t>MDPI AG</t>
  </si>
  <si>
    <t>Associação Nacional de Pós Graduação em Filosofia</t>
  </si>
  <si>
    <t>Cesarpan</t>
  </si>
  <si>
    <t>Guilherme Seiti Kobayashi</t>
  </si>
  <si>
    <t>Otávio Augusto Horning</t>
  </si>
  <si>
    <t>Hugo Juliano H. da Silva</t>
  </si>
  <si>
    <t>Gracyelle dos Santos Morais</t>
  </si>
  <si>
    <t>Luiz Rogério Lopes Silva</t>
  </si>
  <si>
    <t>Icaro de Oliveira Vieira</t>
  </si>
  <si>
    <t>Andreia de Castro e Silva</t>
  </si>
  <si>
    <t>Eduardo de Carli</t>
  </si>
  <si>
    <t>Gabriel Adorno Bueno Ferreira</t>
  </si>
  <si>
    <t>Gelciomar Simão Justen</t>
  </si>
  <si>
    <t>Graziela Perretto Rodrigues</t>
  </si>
  <si>
    <t>Marcos Vinícius Pereira Correa</t>
  </si>
  <si>
    <t>Rodrigo Luiz Morais da Silva</t>
  </si>
  <si>
    <t>Thalita Anny Estefanuto Orsiolli</t>
  </si>
  <si>
    <t>Bruno Henrique Toná Juliani</t>
  </si>
  <si>
    <t>Lais Thie Hasuda Nakao</t>
  </si>
  <si>
    <t>Nanúbia Pereira Barreto</t>
  </si>
  <si>
    <t>Luziadne Katiucia Kotsuka Gurski</t>
  </si>
  <si>
    <t>Thais Nogueira de Rezende</t>
  </si>
  <si>
    <t>Lediane Marcon</t>
  </si>
  <si>
    <t>Liege Fernanda Koston Wosiacki</t>
  </si>
  <si>
    <t>Aline Roberta Santos Righi</t>
  </si>
  <si>
    <t>Robson Francisco da Costa</t>
  </si>
  <si>
    <t>Marcio Alessandro Zaboti</t>
  </si>
  <si>
    <t>Felipe Aquino de Cordova</t>
  </si>
  <si>
    <t>Gabriel Herkenhoff C. Moura</t>
  </si>
  <si>
    <t>Fabio Antonio da Silva</t>
  </si>
  <si>
    <t>Lázara Luana Otto de Oliveira</t>
  </si>
  <si>
    <t>Lais Thuany Cardoso Theodoro</t>
  </si>
  <si>
    <t>Elizabete Bugalski Peixoto</t>
  </si>
  <si>
    <t>Renata Borges Kempf</t>
  </si>
  <si>
    <t>Thamy Numer</t>
  </si>
  <si>
    <t>Jorge Felipe Euriques</t>
  </si>
  <si>
    <t>Cindy Julieth Celis Borda</t>
  </si>
  <si>
    <t>Jaciara Gonçalves</t>
  </si>
  <si>
    <t>José Ricardo Assmann Lemes</t>
  </si>
  <si>
    <t>Mariana Mantelato Neiva</t>
  </si>
  <si>
    <t>Rafael Hayashida</t>
  </si>
  <si>
    <t>Vinicius de Assis Silva</t>
  </si>
  <si>
    <t>Leonardo Caetano da Rocha</t>
  </si>
  <si>
    <t>Ronaldo dos Santos A. Rodrigues</t>
  </si>
  <si>
    <t>Luciana Rodrigues dos Santos</t>
  </si>
  <si>
    <t>Josemari Poerscke de Quevedo</t>
  </si>
  <si>
    <t>Nicole Figueiredo</t>
  </si>
  <si>
    <t>Igor Pereira Martins</t>
  </si>
  <si>
    <t>Gustavo Macioski</t>
  </si>
  <si>
    <t>Mayara Regina Munaro</t>
  </si>
  <si>
    <t>Pedro Henrique Pinto Bezerra</t>
  </si>
  <si>
    <t>Ramon Macedo Correa</t>
  </si>
  <si>
    <t>Maiara Leonel Pereira</t>
  </si>
  <si>
    <t>Danieli Mara Ferreira</t>
  </si>
  <si>
    <t>João Lucas do Carmo Ponciano</t>
  </si>
  <si>
    <t>Juliana Leithold</t>
  </si>
  <si>
    <t>Kénedy Cipriano Silvério</t>
  </si>
  <si>
    <t>Lais Gonçalves Fernandes</t>
  </si>
  <si>
    <t>Valkiria Pedri Fialkowski</t>
  </si>
  <si>
    <t>Vanessa Kupczik</t>
  </si>
  <si>
    <t>Ken Flávio Ono Fonseca</t>
  </si>
  <si>
    <t>Flávia Aparecida Silveira</t>
  </si>
  <si>
    <t>Emanuela Lima Silveira</t>
  </si>
  <si>
    <t>Elenice Lopes</t>
  </si>
  <si>
    <t>Isabela Mantovani Fontana</t>
  </si>
  <si>
    <t xml:space="preserve">Julia Letícia Sciamana </t>
  </si>
  <si>
    <t>Douglas Luiz Menegazzi</t>
  </si>
  <si>
    <t>Cezar de Costa</t>
  </si>
  <si>
    <t>Priscila Zimermann Nardon</t>
  </si>
  <si>
    <t>Aline Muller Garcia</t>
  </si>
  <si>
    <t>Milena Carneiro Alves</t>
  </si>
  <si>
    <t>Aislyn Alvarenga</t>
  </si>
  <si>
    <t>Josemar Pereira da Silva</t>
  </si>
  <si>
    <t>Alex Pizzatto</t>
  </si>
  <si>
    <t>Edson Daniel Banak Varela</t>
  </si>
  <si>
    <t>Sabrina Bittencourt M. Drummond</t>
  </si>
  <si>
    <t>Eduardo Chiarani</t>
  </si>
  <si>
    <t>Luciana Schleder Gonçalves</t>
  </si>
  <si>
    <t>Alexandre Rasi Aoki</t>
  </si>
  <si>
    <t>André Augusto Mariano</t>
  </si>
  <si>
    <t>Evandro Luiz Lopes</t>
  </si>
  <si>
    <t>Adriana Cristina F. Caldana</t>
  </si>
  <si>
    <t>Bárbara Galleli Dias</t>
  </si>
  <si>
    <t>Rosenilton Silva de Oliveira</t>
  </si>
  <si>
    <t>Sérgio Fernando Tavares</t>
  </si>
  <si>
    <t>André Luiz Tonso Fabiani</t>
  </si>
  <si>
    <t>Daniel Costa dos Santos</t>
  </si>
  <si>
    <t>Wagner Dalla Costa Félix</t>
  </si>
  <si>
    <t>Roberto Cabral de Melo Machado</t>
  </si>
  <si>
    <t>Cláudia Marisse dos Santos Rotta</t>
  </si>
  <si>
    <t>Patricia Augustin J. Maillard</t>
  </si>
  <si>
    <t>Celina Miraglia H. de Figueiredo</t>
  </si>
  <si>
    <t>Douglas André Roesler</t>
  </si>
  <si>
    <t>Sonia Maria P. P. Bergamasco</t>
  </si>
  <si>
    <t>Angela Coelho Moniz</t>
  </si>
  <si>
    <t>Maria Lucia Frizon Rizzotto</t>
  </si>
  <si>
    <t>Daniela Xavier Haj Mussi</t>
  </si>
  <si>
    <t>Raquel Rangel de Mereles Guimarães</t>
  </si>
  <si>
    <t>Marlene Tamanini</t>
  </si>
  <si>
    <t>Mitzy Tannia Reichembach</t>
  </si>
  <si>
    <t>Danilo Eduardo Rozane</t>
  </si>
  <si>
    <t>Kátia Pereira de Borba</t>
  </si>
  <si>
    <t>Ivo Demiate</t>
  </si>
  <si>
    <t>Marco Aurélio Schuler de Oliveira</t>
  </si>
  <si>
    <t>Pedro da Silva Peixoto</t>
  </si>
  <si>
    <t>Tiago Vernize Mafra</t>
  </si>
  <si>
    <t>Márcio Fontana Catapan</t>
  </si>
  <si>
    <t>Aguinaldo dos Santos</t>
  </si>
  <si>
    <t>Ronaldo de Oliveira Correa</t>
  </si>
  <si>
    <t>Liliane Iten Chaves</t>
  </si>
  <si>
    <t>Alfredo Storck</t>
  </si>
  <si>
    <t>Vinícius Nicastro Honesko</t>
  </si>
  <si>
    <t>Matheus Correia dos Santos</t>
  </si>
  <si>
    <t>John William MacQuarrie</t>
  </si>
  <si>
    <t>Fagner Bernardini Rodrigues</t>
  </si>
  <si>
    <t>Douglas Soares Gonçalves</t>
  </si>
  <si>
    <t>Cleiton Aparecido Canal</t>
  </si>
  <si>
    <t>Abiel Costa Macedo</t>
  </si>
  <si>
    <t>Patrícia Lisandra Guidolin</t>
  </si>
  <si>
    <t>Luís Felipe Ferro</t>
  </si>
  <si>
    <t>Danielle Mantovani L. da Silva</t>
  </si>
  <si>
    <t>Ciméa Barbato Bevilaqua</t>
  </si>
  <si>
    <t>Vinícius Abilhoa</t>
  </si>
  <si>
    <t>Luiz Farani de Souza</t>
  </si>
  <si>
    <t>Fátima de Souza Freire</t>
  </si>
  <si>
    <t>Marco Aurélio S. de Oliveira</t>
  </si>
  <si>
    <t>Vitor Faro</t>
  </si>
  <si>
    <t>Marcelo Zaiat</t>
  </si>
  <si>
    <t>Emanuel Araújo Silva</t>
  </si>
  <si>
    <t>Sheila Regina Oro</t>
  </si>
  <si>
    <t>Jorge Mário Campagnolo</t>
  </si>
  <si>
    <t>Eraldo Rodrigues de Lima</t>
  </si>
  <si>
    <t>Diogo Montes Vidal</t>
  </si>
  <si>
    <t>Flávia Braga Vieira</t>
  </si>
  <si>
    <t>Marcos Paulo Fuck</t>
  </si>
  <si>
    <t>Isabel Maria F. R. Loureiro</t>
  </si>
  <si>
    <t>César Augusto Dartora</t>
  </si>
  <si>
    <t>Mário Antônio Navarro da Silva</t>
  </si>
  <si>
    <t>Eduardo Carneiro dos Santos</t>
  </si>
  <si>
    <t>Gabriel Augusto R. de Melo</t>
  </si>
  <si>
    <t>Cristina de Araújo Lima</t>
  </si>
  <si>
    <t>Madianita Nunes da Silva</t>
  </si>
  <si>
    <t>Rosana Moreira da Rocha</t>
  </si>
  <si>
    <t>Luciano Munck</t>
  </si>
  <si>
    <t>Luciano dos Santos Bersot</t>
  </si>
  <si>
    <t>Vinicius Cunha Barcellos</t>
  </si>
  <si>
    <t>Fábio Meurer</t>
  </si>
  <si>
    <t>Antônio Carlos Batista</t>
  </si>
  <si>
    <t>Márcio Sérgio B. S. de Oliveira</t>
  </si>
  <si>
    <t>Lena Virgínia Soares Monteiro</t>
  </si>
  <si>
    <t>Jauber Cavalcante Oliveira</t>
  </si>
  <si>
    <t>Carlos Henrique Coimbra Araujo</t>
  </si>
  <si>
    <t>Ângela Coelho Moniz</t>
  </si>
  <si>
    <t>Michele Rigon Spier</t>
  </si>
  <si>
    <t>Rafael Felipe da Costa Vieira</t>
  </si>
  <si>
    <t>Diego Andrade Lemos</t>
  </si>
  <si>
    <t>Vivianne de Castilho Moreira</t>
  </si>
  <si>
    <t>Arthur Ayres Neto</t>
  </si>
  <si>
    <t>Christiano Key Tambascia</t>
  </si>
  <si>
    <t>José Carlos L. da Silva Filho</t>
  </si>
  <si>
    <t>Ângela Maria de Souza</t>
  </si>
  <si>
    <t>Cláudia Márcia Lyra Pato</t>
  </si>
  <si>
    <t>Albertina Mitjáns Martínez</t>
  </si>
  <si>
    <t>Fernando Luis González Rey</t>
  </si>
  <si>
    <t>Andreia Schimidt</t>
  </si>
  <si>
    <t>Ana Karina Silva Azevedo</t>
  </si>
  <si>
    <t>Ana Maria M. Coelho Frota</t>
  </si>
  <si>
    <t>Maria Inês Gasparetto Higuchi</t>
  </si>
  <si>
    <t>Liliani Marilia Tiepolo</t>
  </si>
  <si>
    <t>Diego Samuel Rodrigues</t>
  </si>
  <si>
    <t>Ricardo Zanetti Gomes</t>
  </si>
  <si>
    <t>Vania Ribas Ulbricht</t>
  </si>
  <si>
    <t>Everton Bortolini</t>
  </si>
  <si>
    <t>Isabella de Souza Sierra</t>
  </si>
  <si>
    <t>Bruna Fernanda Heck Bomm</t>
  </si>
  <si>
    <t>Daniela Misael dos Santos Appel</t>
  </si>
  <si>
    <t>Mayara Vieira de Souza</t>
  </si>
  <si>
    <t>Rúbia Martins Bernardes Ramos</t>
  </si>
  <si>
    <t>Luiza Helena Pinto Domingues</t>
  </si>
  <si>
    <t>Ana Paula Biz</t>
  </si>
  <si>
    <t>Madeline de Souza Correa</t>
  </si>
  <si>
    <t>Danielli Alessandra R. O. da Silva</t>
  </si>
  <si>
    <t>André Lucas dos Reis Cuenca</t>
  </si>
  <si>
    <t>Elton Orlandin</t>
  </si>
  <si>
    <t>Pedro Henrique Lima Ribeiro</t>
  </si>
  <si>
    <t>Serena Mucciolo</t>
  </si>
  <si>
    <t>Ingrid Margareth V. Lowen</t>
  </si>
  <si>
    <t>Ananda Silva Singh</t>
  </si>
  <si>
    <t>Francielle Frizzo</t>
  </si>
  <si>
    <t>Angela Negrão T. Gomes</t>
  </si>
  <si>
    <t>Vivien Mariane M. Kaniak</t>
  </si>
  <si>
    <t>Maria Regina P. de Andrade Tizzot</t>
  </si>
  <si>
    <t>Ricardo Russo Siewert</t>
  </si>
  <si>
    <t>Monica Piovesan</t>
  </si>
  <si>
    <t>Janaina Madruga Silva</t>
  </si>
  <si>
    <t>Wildio Ikaro da Graça Santos</t>
  </si>
  <si>
    <t>Fabiano Peixoto Freiman</t>
  </si>
  <si>
    <t>Everton Rodrigues Lopes</t>
  </si>
  <si>
    <t>Bruna Kovalsyki</t>
  </si>
  <si>
    <t>Suzana Daniela R. Santos e Silva</t>
  </si>
  <si>
    <t>Giovanna Carla Barreto</t>
  </si>
  <si>
    <t>Ana Lizete Farias</t>
  </si>
  <si>
    <t>Thiago Campos Monteiro</t>
  </si>
  <si>
    <t>André Eduardo Confetti</t>
  </si>
  <si>
    <t>Carlos Daniel R. Montenegro</t>
  </si>
  <si>
    <t>Rodrigo Ozelame da Silva</t>
  </si>
  <si>
    <t>Érika Poleto Ferreira</t>
  </si>
  <si>
    <t>Isabela Corsini Pereira Garcia</t>
  </si>
  <si>
    <t>Antonio Carlos Pisicchio</t>
  </si>
  <si>
    <t>Diego Gustavo Silvério</t>
  </si>
  <si>
    <t>Silvane Cristina Pailo</t>
  </si>
  <si>
    <t>Joyce Aparecida Ramos dos Santos</t>
  </si>
  <si>
    <t>Thiago Daniel Recchia</t>
  </si>
  <si>
    <t>Mario Cezar Souza de Oliveira</t>
  </si>
  <si>
    <t>Dayana Lilian Rosa Miranda</t>
  </si>
  <si>
    <t>Thaísa Lana Pilz</t>
  </si>
  <si>
    <t>Bianca Tasso Afonso</t>
  </si>
  <si>
    <t>Carlos Eduardo Flesch</t>
  </si>
  <si>
    <t>Isabella Roze Villar</t>
  </si>
  <si>
    <t>Tarley Mansur Fantazzini</t>
  </si>
  <si>
    <t>Tiago Yuiti Kamiya</t>
  </si>
  <si>
    <t>Natalia Biscolli Biasi</t>
  </si>
  <si>
    <t>Rodrigo Salvador dos Santos</t>
  </si>
  <si>
    <t>Andressa Mendes Cardoso</t>
  </si>
  <si>
    <t>Gregori Schneider</t>
  </si>
  <si>
    <t>Anis Assad Neto</t>
  </si>
  <si>
    <t>Bruno Eckwert Demantova</t>
  </si>
  <si>
    <t>Ana Elisa Vianna Magalhães</t>
  </si>
  <si>
    <t>Majed de Lacerda Charafeddine</t>
  </si>
  <si>
    <t>Arthur Henrique Gomes Rossi</t>
  </si>
  <si>
    <t>Fellipe Schreiner</t>
  </si>
  <si>
    <t>André Olivotto Agostinis</t>
  </si>
  <si>
    <t>Jessica Cocco</t>
  </si>
  <si>
    <t>Aline Scaburi</t>
  </si>
  <si>
    <t>Lucelia de Moura Pereira</t>
  </si>
  <si>
    <t>Filipe Augusto Moreno</t>
  </si>
  <si>
    <t>Gabriela Letícia Delai Vigne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</si>
</sst>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</borders>
  <cellStyleXfs count="3">
    <xf numFmtId="0" fontId="0" fillId="0" borderId="0"/>
    <xf numFmtId="0" fontId="3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1" applyNumberFormat="1" applyFont="1" applyFill="1" applyBorder="1" applyAlignment="1">
      <alignment horizontal="left" vertical="center"/>
    </xf>
    <xf numFmtId="0" fontId="5" fillId="3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/>
    </xf>
    <xf numFmtId="0" fontId="6" fillId="3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left" vertical="top" wrapText="1"/>
    </xf>
    <xf numFmtId="0" fontId="5" fillId="0" borderId="2" xfId="1" applyNumberFormat="1" applyFont="1" applyFill="1" applyBorder="1" applyAlignment="1">
      <alignment horizontal="left" vertical="center"/>
    </xf>
    <xf numFmtId="0" fontId="6" fillId="0" borderId="2" xfId="1" applyNumberFormat="1" applyFont="1" applyFill="1" applyBorder="1" applyAlignment="1">
      <alignment horizontal="left" vertical="center" wrapText="1"/>
    </xf>
    <xf numFmtId="0" fontId="2" fillId="4" borderId="0" xfId="0" applyFont="1" applyFill="1"/>
    <xf numFmtId="0" fontId="1" fillId="4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" fontId="0" fillId="0" borderId="0" xfId="0" applyNumberFormat="1"/>
    <xf numFmtId="14" fontId="0" fillId="0" borderId="0" xfId="0" applyNumberFormat="1"/>
    <xf numFmtId="0" fontId="7" fillId="5" borderId="0" xfId="0" applyFont="1" applyFill="1" applyAlignment="1">
      <alignment horizontal="center"/>
    </xf>
    <xf numFmtId="0" fontId="8" fillId="5" borderId="0" xfId="0" applyFont="1" applyFill="1"/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/>
    <xf numFmtId="0" fontId="12" fillId="0" borderId="0" xfId="0" applyFont="1" applyFill="1" applyBorder="1"/>
    <xf numFmtId="0" fontId="13" fillId="0" borderId="0" xfId="0" applyFont="1"/>
    <xf numFmtId="0" fontId="13" fillId="0" borderId="0" xfId="0" applyFont="1" applyFill="1" applyBorder="1"/>
    <xf numFmtId="0" fontId="14" fillId="0" borderId="0" xfId="0" applyFont="1"/>
    <xf numFmtId="43" fontId="0" fillId="0" borderId="0" xfId="2" applyFont="1" applyFill="1"/>
    <xf numFmtId="43" fontId="10" fillId="0" borderId="0" xfId="2" applyFont="1" applyFill="1"/>
    <xf numFmtId="43" fontId="15" fillId="0" borderId="0" xfId="2" applyFont="1" applyFill="1"/>
    <xf numFmtId="43" fontId="11" fillId="0" borderId="0" xfId="2" applyFont="1" applyFill="1"/>
    <xf numFmtId="43" fontId="10" fillId="0" borderId="0" xfId="2" applyFont="1"/>
    <xf numFmtId="43" fontId="10" fillId="0" borderId="0" xfId="2" applyFont="1" applyAlignment="1">
      <alignment horizontal="center"/>
    </xf>
    <xf numFmtId="43" fontId="10" fillId="0" borderId="0" xfId="2" applyFont="1" applyFill="1" applyBorder="1"/>
    <xf numFmtId="0" fontId="16" fillId="0" borderId="0" xfId="0" applyFont="1"/>
    <xf numFmtId="14" fontId="16" fillId="0" borderId="0" xfId="0" applyNumberFormat="1" applyFont="1"/>
    <xf numFmtId="43" fontId="7" fillId="5" borderId="0" xfId="2" applyFont="1" applyFill="1" applyAlignment="1">
      <alignment horizontal="center"/>
    </xf>
    <xf numFmtId="43" fontId="0" fillId="0" borderId="0" xfId="2" applyFont="1"/>
    <xf numFmtId="43" fontId="1" fillId="4" borderId="0" xfId="2" applyFont="1" applyFill="1" applyAlignment="1">
      <alignment horizontal="center"/>
    </xf>
    <xf numFmtId="43" fontId="16" fillId="0" borderId="0" xfId="2" applyFont="1"/>
    <xf numFmtId="0" fontId="0" fillId="0" borderId="0" xfId="0" applyProtection="1">
      <protection locked="0"/>
    </xf>
    <xf numFmtId="4" fontId="0" fillId="0" borderId="0" xfId="0" applyNumberFormat="1"/>
    <xf numFmtId="0" fontId="17" fillId="0" borderId="0" xfId="0" applyFont="1"/>
    <xf numFmtId="43" fontId="0" fillId="0" borderId="0" xfId="2" applyFont="1" applyAlignment="1">
      <alignment horizontal="right"/>
    </xf>
    <xf numFmtId="0" fontId="10" fillId="0" borderId="0" xfId="0" quotePrefix="1" applyFont="1"/>
    <xf numFmtId="43" fontId="9" fillId="0" borderId="0" xfId="2" applyFont="1"/>
    <xf numFmtId="0" fontId="0" fillId="6" borderId="0" xfId="0" applyFill="1"/>
  </cellXfs>
  <cellStyles count="3">
    <cellStyle name="Normal" xfId="0" builtinId="0"/>
    <cellStyle name="Normal 2" xfId="1"/>
    <cellStyle name="Vírgula" xfId="2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[cpia-de-proap-20-12 ATUALIZADO.xlsx]SALDO!PivotTable3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6.6318061593652139E-2"/>
          <c:y val="0.11725125268432356"/>
          <c:w val="0.89519198613686801"/>
          <c:h val="0.4763395780476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SALDO!$A$4:$A$88</c:f>
              <c:strCache>
                <c:ptCount val="85"/>
                <c:pt idx="0">
                  <c:v>ADMINISTRAÇÃO</c:v>
                </c:pt>
                <c:pt idx="1">
                  <c:v>AGRONOMIA (PRODUÇÃO VEGETAL)</c:v>
                </c:pt>
                <c:pt idx="2">
                  <c:v>ALIMENTAÇÃO E NUTRIÇÃO</c:v>
                </c:pt>
                <c:pt idx="3">
                  <c:v>ANTROPOLOGIA</c:v>
                </c:pt>
                <c:pt idx="4">
                  <c:v>AQUICULTURA E DESENVOLVIMENTO SUSTENTÁVEL</c:v>
                </c:pt>
                <c:pt idx="5">
                  <c:v>ASSISTÊNCIA FARMACÊUTICA</c:v>
                </c:pt>
                <c:pt idx="6">
                  <c:v>BIOENERGIA - UEL - UEM - UEPG - UNICENTRO - UNIOESTE - UFPR</c:v>
                </c:pt>
                <c:pt idx="7">
                  <c:v>BIOINFORMÁTICA</c:v>
                </c:pt>
                <c:pt idx="8">
                  <c:v>BIOLOGIA CELULAR E MOLECULAR</c:v>
                </c:pt>
                <c:pt idx="9">
                  <c:v>BOTÂNICA</c:v>
                </c:pt>
                <c:pt idx="10">
                  <c:v>CIÊNCIA ANIMAL</c:v>
                </c:pt>
                <c:pt idx="11">
                  <c:v>CIÊNCIA DO SOLO</c:v>
                </c:pt>
                <c:pt idx="12">
                  <c:v>CIÊNCIA POLÍTICA</c:v>
                </c:pt>
                <c:pt idx="13">
                  <c:v>CIÊNCIA, GESTÃO E TECNOLOGIA DA INFORMAÇÃO</c:v>
                </c:pt>
                <c:pt idx="14">
                  <c:v>CIÊNCIAS (BIOQUÍMICA)</c:v>
                </c:pt>
                <c:pt idx="15">
                  <c:v>CIÊNCIAS BIOLÓGICAS (ENTOMOLOGIA)</c:v>
                </c:pt>
                <c:pt idx="16">
                  <c:v>CIÊNCIAS FARMACÊUTICAS</c:v>
                </c:pt>
                <c:pt idx="17">
                  <c:v>CIÊNCIAS GEODÉSICAS</c:v>
                </c:pt>
                <c:pt idx="18">
                  <c:v>CIÊNCIAS VETERINÁRIAS</c:v>
                </c:pt>
                <c:pt idx="19">
                  <c:v>COMUNICAÇÃO</c:v>
                </c:pt>
                <c:pt idx="20">
                  <c:v>CONTABILIDADE</c:v>
                </c:pt>
                <c:pt idx="21">
                  <c:v>DESENVOLVIMENTO ECONÔMICO</c:v>
                </c:pt>
                <c:pt idx="22">
                  <c:v>DESENVOLVIMENTO ECONÔMICO PROFISSIONAL</c:v>
                </c:pt>
                <c:pt idx="23">
                  <c:v>DESENVOLVIMENTO TERRITORIAL SUSTENTÁVEL</c:v>
                </c:pt>
                <c:pt idx="24">
                  <c:v>DESIGN</c:v>
                </c:pt>
                <c:pt idx="25">
                  <c:v>DIREITO</c:v>
                </c:pt>
                <c:pt idx="26">
                  <c:v>ECOLOGIA E CONSERVAÇÃO</c:v>
                </c:pt>
                <c:pt idx="27">
                  <c:v>EDUCAÇÃO</c:v>
                </c:pt>
                <c:pt idx="28">
                  <c:v>EDUCAÇÃO EM CIÊNCIAS E EM MATEMÁTICA</c:v>
                </c:pt>
                <c:pt idx="29">
                  <c:v>EDUCAÇÃO FÍSICA</c:v>
                </c:pt>
                <c:pt idx="30">
                  <c:v>EDUCAÇÃO: TEORIA E PRÁTICA DE ENSINO</c:v>
                </c:pt>
                <c:pt idx="31">
                  <c:v>ENFERMAGEM</c:v>
                </c:pt>
                <c:pt idx="32">
                  <c:v>ENFERMAGEM PROFISSIONAL</c:v>
                </c:pt>
                <c:pt idx="33">
                  <c:v>ENGENHARIA AMBIENTAL</c:v>
                </c:pt>
                <c:pt idx="34">
                  <c:v>ENGENHARIA DE ALIMENTOS</c:v>
                </c:pt>
                <c:pt idx="35">
                  <c:v>ENGENHARIA DE BIOPROCESSOS E BIOTECNOLOGIA</c:v>
                </c:pt>
                <c:pt idx="36">
                  <c:v>ENGENHARIA DE CONSTRUÇÃO CIVIL</c:v>
                </c:pt>
                <c:pt idx="37">
                  <c:v>ENGENHARIA DE PRODUÇÃO</c:v>
                </c:pt>
                <c:pt idx="38">
                  <c:v>ENGENHARIA DE RECURSOS HÍDRICOS E AMBIENTAL</c:v>
                </c:pt>
                <c:pt idx="39">
                  <c:v>ENGENHARIA E CIÊNCIA DOS MATERIAIS</c:v>
                </c:pt>
                <c:pt idx="40">
                  <c:v>ENGENHARIA ELÉTRICA</c:v>
                </c:pt>
                <c:pt idx="41">
                  <c:v>ENGENHARIA FLORESTAL</c:v>
                </c:pt>
                <c:pt idx="42">
                  <c:v>ENGENHARIA MECÂNICA</c:v>
                </c:pt>
                <c:pt idx="43">
                  <c:v>ENGENHARIA QUÍMICA</c:v>
                </c:pt>
                <c:pt idx="44">
                  <c:v>Ensino das Ciências Ambientais (PROFCIAMB) - Em rede</c:v>
                </c:pt>
                <c:pt idx="45">
                  <c:v>ENSINO DE HISTÓRIA - PROFISSIONAL</c:v>
                </c:pt>
                <c:pt idx="46">
                  <c:v>FARMACOLOGIA</c:v>
                </c:pt>
                <c:pt idx="47">
                  <c:v>FILOSOFIA</c:v>
                </c:pt>
                <c:pt idx="48">
                  <c:v>FILOSOFIA PROFISSIONAL</c:v>
                </c:pt>
                <c:pt idx="49">
                  <c:v>FÍSICA</c:v>
                </c:pt>
                <c:pt idx="50">
                  <c:v>FISIOLOGIA</c:v>
                </c:pt>
                <c:pt idx="51">
                  <c:v>GENÉTICA</c:v>
                </c:pt>
                <c:pt idx="52">
                  <c:v>GEOGRAFIA</c:v>
                </c:pt>
                <c:pt idx="53">
                  <c:v>GEOLOGIA</c:v>
                </c:pt>
                <c:pt idx="54">
                  <c:v>HISTÓRIA</c:v>
                </c:pt>
                <c:pt idx="55">
                  <c:v>INFORMÁTICA</c:v>
                </c:pt>
                <c:pt idx="56">
                  <c:v>LETRAS</c:v>
                </c:pt>
                <c:pt idx="57">
                  <c:v>MATEMÁTICA</c:v>
                </c:pt>
                <c:pt idx="58">
                  <c:v>MATEMÁTICA EM REDE NACIONAL</c:v>
                </c:pt>
                <c:pt idx="59">
                  <c:v>MEDICINA (CLÍNICA CIRÚRGICA)</c:v>
                </c:pt>
                <c:pt idx="60">
                  <c:v>MEDICINA INTERNA</c:v>
                </c:pt>
                <c:pt idx="61">
                  <c:v>MEIO AMBIENTE E DESENVOLVIMENTO</c:v>
                </c:pt>
                <c:pt idx="62">
                  <c:v>MEIO AMBIENTE URBANO E INDUSTRIAL</c:v>
                </c:pt>
                <c:pt idx="63">
                  <c:v>MÉTODOS NUMÉRICOS EM ENGENHARIA</c:v>
                </c:pt>
                <c:pt idx="64">
                  <c:v>MICROBIOLOGIA, PARASITOLOGIA E PATOLOGIA</c:v>
                </c:pt>
                <c:pt idx="65">
                  <c:v>MULTICÊNTRICO EM BIOQUÍMICA E BIOLOGIA MOLECULAR</c:v>
                </c:pt>
                <c:pt idx="66">
                  <c:v>MÚSICA</c:v>
                </c:pt>
                <c:pt idx="67">
                  <c:v>ODONTOLOGIA</c:v>
                </c:pt>
                <c:pt idx="68">
                  <c:v>PLANEJAMENTO URBANO</c:v>
                </c:pt>
                <c:pt idx="69">
                  <c:v>POLÍTICAS PÚBLICAS</c:v>
                </c:pt>
                <c:pt idx="70">
                  <c:v>PRPPG</c:v>
                </c:pt>
                <c:pt idx="71">
                  <c:v>PSICOLOGIA</c:v>
                </c:pt>
                <c:pt idx="72">
                  <c:v>QUÍMICA</c:v>
                </c:pt>
                <c:pt idx="73">
                  <c:v>SAÚDE COLETIVA</c:v>
                </c:pt>
                <c:pt idx="74">
                  <c:v>SAÚDE COLETIVA PROFISSIONAL</c:v>
                </c:pt>
                <c:pt idx="75">
                  <c:v>SAÚDE DA CRIANÇA E DO ADOLESCENTE</c:v>
                </c:pt>
                <c:pt idx="76">
                  <c:v>SAÚDE DA FAMÍLIA EM REDE NACIONAL - PROFSAÚDE</c:v>
                </c:pt>
                <c:pt idx="77">
                  <c:v>SISTEMAS COSTEIROS E OCEÂNICOS</c:v>
                </c:pt>
                <c:pt idx="78">
                  <c:v>SOCIOLOGIA</c:v>
                </c:pt>
                <c:pt idx="79">
                  <c:v>TECNOLOGIAS DE BIOPRODUTOS AGROINDUSTRIAIS</c:v>
                </c:pt>
                <c:pt idx="80">
                  <c:v>TOCOGINECOLOGIA</c:v>
                </c:pt>
                <c:pt idx="81">
                  <c:v>TURISMO</c:v>
                </c:pt>
                <c:pt idx="82">
                  <c:v>ZOOLOGIA</c:v>
                </c:pt>
                <c:pt idx="83">
                  <c:v>ZOOTECNIA</c:v>
                </c:pt>
                <c:pt idx="84">
                  <c:v>(vazio)</c:v>
                </c:pt>
              </c:strCache>
            </c:strRef>
          </c:cat>
          <c:val>
            <c:numRef>
              <c:f>SALDO!$B$4:$B$88</c:f>
              <c:numCache>
                <c:formatCode>General</c:formatCode>
                <c:ptCount val="85"/>
                <c:pt idx="0">
                  <c:v>24889.09</c:v>
                </c:pt>
                <c:pt idx="1">
                  <c:v>10914.719999999987</c:v>
                </c:pt>
                <c:pt idx="2">
                  <c:v>-257.77000000000044</c:v>
                </c:pt>
                <c:pt idx="3">
                  <c:v>4754.6500000000015</c:v>
                </c:pt>
                <c:pt idx="4">
                  <c:v>5698.88</c:v>
                </c:pt>
                <c:pt idx="5">
                  <c:v>0</c:v>
                </c:pt>
                <c:pt idx="6">
                  <c:v>0</c:v>
                </c:pt>
                <c:pt idx="7">
                  <c:v>5729.98</c:v>
                </c:pt>
                <c:pt idx="8">
                  <c:v>4785.5300000000134</c:v>
                </c:pt>
                <c:pt idx="9">
                  <c:v>3983.380000000001</c:v>
                </c:pt>
                <c:pt idx="10">
                  <c:v>13209.96</c:v>
                </c:pt>
                <c:pt idx="11">
                  <c:v>4834.6699999999983</c:v>
                </c:pt>
                <c:pt idx="12">
                  <c:v>7007.3499999999985</c:v>
                </c:pt>
                <c:pt idx="13">
                  <c:v>1238.9599999999991</c:v>
                </c:pt>
                <c:pt idx="14">
                  <c:v>0</c:v>
                </c:pt>
                <c:pt idx="15">
                  <c:v>37382.17</c:v>
                </c:pt>
                <c:pt idx="16">
                  <c:v>-5642.8599999999715</c:v>
                </c:pt>
                <c:pt idx="17">
                  <c:v>31895.17</c:v>
                </c:pt>
                <c:pt idx="18">
                  <c:v>6682.4330000000118</c:v>
                </c:pt>
                <c:pt idx="19">
                  <c:v>2241.3700000000008</c:v>
                </c:pt>
                <c:pt idx="20">
                  <c:v>14325.489999999998</c:v>
                </c:pt>
                <c:pt idx="21">
                  <c:v>0</c:v>
                </c:pt>
                <c:pt idx="22">
                  <c:v>0</c:v>
                </c:pt>
                <c:pt idx="23">
                  <c:v>12836.699999999999</c:v>
                </c:pt>
                <c:pt idx="24">
                  <c:v>20106.36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181.59999999999854</c:v>
                </c:pt>
                <c:pt idx="29">
                  <c:v>-1662.3400000000001</c:v>
                </c:pt>
                <c:pt idx="30">
                  <c:v>0</c:v>
                </c:pt>
                <c:pt idx="31">
                  <c:v>36641.14</c:v>
                </c:pt>
                <c:pt idx="32">
                  <c:v>0</c:v>
                </c:pt>
                <c:pt idx="33">
                  <c:v>-4091.2199999999993</c:v>
                </c:pt>
                <c:pt idx="34">
                  <c:v>7551.2800000000061</c:v>
                </c:pt>
                <c:pt idx="35">
                  <c:v>0</c:v>
                </c:pt>
                <c:pt idx="36">
                  <c:v>31198.689999999995</c:v>
                </c:pt>
                <c:pt idx="37">
                  <c:v>3591.8799999999992</c:v>
                </c:pt>
                <c:pt idx="38">
                  <c:v>18960.480000000003</c:v>
                </c:pt>
                <c:pt idx="39">
                  <c:v>20231.180000000008</c:v>
                </c:pt>
                <c:pt idx="40">
                  <c:v>18415.020000000004</c:v>
                </c:pt>
                <c:pt idx="41">
                  <c:v>33799.410000000018</c:v>
                </c:pt>
                <c:pt idx="42">
                  <c:v>14882.93</c:v>
                </c:pt>
                <c:pt idx="43">
                  <c:v>1206.130000000001</c:v>
                </c:pt>
                <c:pt idx="44">
                  <c:v>0</c:v>
                </c:pt>
                <c:pt idx="45">
                  <c:v>0</c:v>
                </c:pt>
                <c:pt idx="46">
                  <c:v>452.23999999999796</c:v>
                </c:pt>
                <c:pt idx="47">
                  <c:v>15190.460000000014</c:v>
                </c:pt>
                <c:pt idx="48">
                  <c:v>0</c:v>
                </c:pt>
                <c:pt idx="49">
                  <c:v>0</c:v>
                </c:pt>
                <c:pt idx="50">
                  <c:v>6191.760000000002</c:v>
                </c:pt>
                <c:pt idx="51">
                  <c:v>4731.6400000000067</c:v>
                </c:pt>
                <c:pt idx="52">
                  <c:v>-5031.08</c:v>
                </c:pt>
                <c:pt idx="53">
                  <c:v>32171.9</c:v>
                </c:pt>
                <c:pt idx="54">
                  <c:v>8184.6800000000148</c:v>
                </c:pt>
                <c:pt idx="55">
                  <c:v>3138.6000000000058</c:v>
                </c:pt>
                <c:pt idx="56">
                  <c:v>0</c:v>
                </c:pt>
                <c:pt idx="57">
                  <c:v>7835.9700000000048</c:v>
                </c:pt>
                <c:pt idx="58">
                  <c:v>0</c:v>
                </c:pt>
                <c:pt idx="59">
                  <c:v>35000</c:v>
                </c:pt>
                <c:pt idx="60">
                  <c:v>4563.4399999999878</c:v>
                </c:pt>
                <c:pt idx="61">
                  <c:v>22328.46</c:v>
                </c:pt>
                <c:pt idx="62">
                  <c:v>0</c:v>
                </c:pt>
                <c:pt idx="63">
                  <c:v>42034.68</c:v>
                </c:pt>
                <c:pt idx="64">
                  <c:v>-7570.239999999998</c:v>
                </c:pt>
                <c:pt idx="65">
                  <c:v>0</c:v>
                </c:pt>
                <c:pt idx="66">
                  <c:v>-12026.569999999985</c:v>
                </c:pt>
                <c:pt idx="67">
                  <c:v>2267.2099999999955</c:v>
                </c:pt>
                <c:pt idx="68">
                  <c:v>3849</c:v>
                </c:pt>
                <c:pt idx="69">
                  <c:v>11296.350000000002</c:v>
                </c:pt>
                <c:pt idx="70">
                  <c:v>-18020.669999999998</c:v>
                </c:pt>
                <c:pt idx="71">
                  <c:v>14893.990000000002</c:v>
                </c:pt>
                <c:pt idx="72">
                  <c:v>0</c:v>
                </c:pt>
                <c:pt idx="73">
                  <c:v>3449.42</c:v>
                </c:pt>
                <c:pt idx="74">
                  <c:v>0</c:v>
                </c:pt>
                <c:pt idx="75">
                  <c:v>18335</c:v>
                </c:pt>
                <c:pt idx="76">
                  <c:v>0</c:v>
                </c:pt>
                <c:pt idx="77">
                  <c:v>14340.009999999998</c:v>
                </c:pt>
                <c:pt idx="78">
                  <c:v>22140.560000000005</c:v>
                </c:pt>
                <c:pt idx="79">
                  <c:v>1081.9999999999982</c:v>
                </c:pt>
                <c:pt idx="80">
                  <c:v>3614.3999999999996</c:v>
                </c:pt>
                <c:pt idx="81">
                  <c:v>253.98999999999978</c:v>
                </c:pt>
                <c:pt idx="82">
                  <c:v>24140.39</c:v>
                </c:pt>
                <c:pt idx="83">
                  <c:v>10794.240000000005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9-794F-B64C-0D7B94C6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769216"/>
        <c:axId val="101770752"/>
      </c:barChart>
      <c:catAx>
        <c:axId val="1017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770752"/>
        <c:crosses val="autoZero"/>
        <c:auto val="1"/>
        <c:lblAlgn val="ctr"/>
        <c:lblOffset val="100"/>
        <c:noMultiLvlLbl val="0"/>
      </c:catAx>
      <c:valAx>
        <c:axId val="1017707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7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854075</xdr:colOff>
      <xdr:row>17</xdr:row>
      <xdr:rowOff>193675</xdr:rowOff>
    </xdr:from>
    <xdr:to>
      <xdr:col>6</xdr:col>
      <xdr:colOff>523875</xdr:colOff>
      <xdr:row>30</xdr:row>
      <xdr:rowOff>171447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grama">
              <a:extLst>
                <a:ext uri="{FF2B5EF4-FFF2-40B4-BE49-F238E27FC236}">
                  <a16:creationId xmlns:a16="http://schemas.microsoft.com/office/drawing/2014/main" xmlns="" id="{F1F07DF8-B19C-9C47-A8A8-BB3383371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8050" y="3594100"/>
              <a:ext cx="1831975" cy="25780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slicer. Os slicers podem ser usados, no mínimo, no Excel 2010.
Caso a forma tenha sido modificada em uma versão anterior do Excel, ou a pasta de trabalho tenha sido salva no Excel 2003 ou
anterior, o slicer não poderá ser usado.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2</xdr:row>
      <xdr:rowOff>50800</xdr:rowOff>
    </xdr:from>
    <xdr:to>
      <xdr:col>14</xdr:col>
      <xdr:colOff>292100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D4C18F3-9E34-D54E-8136-74DC2D6AB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438150</xdr:colOff>
      <xdr:row>0</xdr:row>
      <xdr:rowOff>92075</xdr:rowOff>
    </xdr:from>
    <xdr:to>
      <xdr:col>13</xdr:col>
      <xdr:colOff>615950</xdr:colOff>
      <xdr:row>13</xdr:row>
      <xdr:rowOff>69847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PG">
              <a:extLst>
                <a:ext uri="{FF2B5EF4-FFF2-40B4-BE49-F238E27FC236}">
                  <a16:creationId xmlns:a16="http://schemas.microsoft.com/office/drawing/2014/main" xmlns="" id="{8AC2FA12-4FBC-4E4A-ACDB-8C3BCE9D5F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PG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92175" y="92075"/>
              <a:ext cx="1854200" cy="25780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slicer. Os slicers podem ser usados, no mínimo, no Excel 2010.
Caso a forma tenha sido modificada em uma versão anterior do Excel, ou a pasta de trabalho tenha sido salva no Excel 2003 ou
anterior, o slicer não poderá ser usado.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15</xdr:row>
      <xdr:rowOff>165100</xdr:rowOff>
    </xdr:from>
    <xdr:to>
      <xdr:col>5</xdr:col>
      <xdr:colOff>92075</xdr:colOff>
      <xdr:row>28</xdr:row>
      <xdr:rowOff>146047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grama 1">
              <a:extLst>
                <a:ext uri="{FF2B5EF4-FFF2-40B4-BE49-F238E27FC236}">
                  <a16:creationId xmlns:a16="http://schemas.microsoft.com/office/drawing/2014/main" xmlns="" id="{89EFC442-D348-4B4B-AB71-168CB9D5CB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70550" y="3165475"/>
              <a:ext cx="1831975" cy="25812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slicer. Os slicers podem ser usados, no mínimo, no Excel 2010.
Caso a forma tenha sido modificada em uma versão anterior do Excel, ou a pasta de trabalho tenha sido salva no Excel 2003 ou
anterior, o slicer não poderá ser usado.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0</xdr:colOff>
      <xdr:row>15</xdr:row>
      <xdr:rowOff>139700</xdr:rowOff>
    </xdr:from>
    <xdr:to>
      <xdr:col>8</xdr:col>
      <xdr:colOff>279400</xdr:colOff>
      <xdr:row>28</xdr:row>
      <xdr:rowOff>117472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pesa">
              <a:extLst>
                <a:ext uri="{FF2B5EF4-FFF2-40B4-BE49-F238E27FC236}">
                  <a16:creationId xmlns:a16="http://schemas.microsoft.com/office/drawing/2014/main" xmlns="" id="{71EA145F-5719-4A4C-B4FD-E7CA65F9A9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pe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9525" y="3140075"/>
              <a:ext cx="1841500" cy="25780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slicer. Os slicers podem ser usados, no mínimo, no Excel 2010.
Caso a forma tenha sido modificada em uma versão anterior do Excel, ou a pasta de trabalho tenha sido salva no Excel 2003 ou
anterior, o slicer não poderá ser usado.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1028700</xdr:colOff>
      <xdr:row>6</xdr:row>
      <xdr:rowOff>9525</xdr:rowOff>
    </xdr:from>
    <xdr:to>
      <xdr:col>18</xdr:col>
      <xdr:colOff>590550</xdr:colOff>
      <xdr:row>31</xdr:row>
      <xdr:rowOff>196850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grama 2">
              <a:extLst>
                <a:ext uri="{FF2B5EF4-FFF2-40B4-BE49-F238E27FC236}">
                  <a16:creationId xmlns:a16="http://schemas.microsoft.com/office/drawing/2014/main" xmlns="" id="{2012A5E6-57A0-874A-9749-AF50100C26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631275" y="1209675"/>
              <a:ext cx="1943100" cy="5187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slicer. Os slicers podem ser usados, no mínimo, no Excel 2010.
Caso a forma tenha sido modificada em uma versão anterior do Excel, ou a pasta de trabalho tenha sido salva no Excel 2003 ou
anterior, o slicer não poderá ser usado.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orteprppg/Desktop/Proap%2006.0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DATA"/>
      <sheetName val="PPG"/>
      <sheetName val="SALDO"/>
      <sheetName val="NATUREZA DESPESA"/>
      <sheetName val="BENEFICIÁRIO"/>
    </sheetNames>
    <sheetDataSet>
      <sheetData sheetId="0" refreshError="1"/>
      <sheetData sheetId="1">
        <row r="1">
          <cell r="A1" t="str">
            <v>PPG</v>
          </cell>
          <cell r="B1" t="str">
            <v>SETOR</v>
          </cell>
          <cell r="C1" t="str">
            <v>Despesa</v>
          </cell>
          <cell r="D1" t="str">
            <v>Saldo Inicial PROAP</v>
          </cell>
          <cell r="E1" t="str">
            <v>Saldo Inicial PNPD</v>
          </cell>
          <cell r="F1" t="str">
            <v>Saldo Inicial Total</v>
          </cell>
          <cell r="G1" t="str">
            <v>Saldo Atual</v>
          </cell>
        </row>
        <row r="3">
          <cell r="A3" t="str">
            <v>ADMINISTRAÇÃO</v>
          </cell>
          <cell r="B3" t="str">
            <v>Ciências Sociais Aplicadas</v>
          </cell>
          <cell r="C3" t="str">
            <v>Diárias Internacionais</v>
          </cell>
          <cell r="D3">
            <v>32703.690000000002</v>
          </cell>
          <cell r="E3">
            <v>2100</v>
          </cell>
          <cell r="F3">
            <v>34803.69</v>
          </cell>
          <cell r="G3">
            <v>34146.730000000003</v>
          </cell>
        </row>
        <row r="4">
          <cell r="A4" t="str">
            <v>AGRONOMIA (PRODUÇÃO VEGETAL)</v>
          </cell>
          <cell r="B4" t="str">
            <v>Ciências Agrárias</v>
          </cell>
          <cell r="C4" t="str">
            <v>Diárias Nacionais</v>
          </cell>
          <cell r="D4">
            <v>78203.509999999995</v>
          </cell>
          <cell r="E4">
            <v>5200</v>
          </cell>
          <cell r="F4">
            <v>83403.509999999995</v>
          </cell>
          <cell r="G4">
            <v>43929.95</v>
          </cell>
        </row>
        <row r="5">
          <cell r="A5" t="str">
            <v>ALIMENTAÇÃO E NUTRIÇÃO</v>
          </cell>
          <cell r="B5" t="str">
            <v>Ciências da Saúde</v>
          </cell>
          <cell r="C5" t="str">
            <v>Diárias de Colaboradores</v>
          </cell>
          <cell r="D5">
            <v>11257.4</v>
          </cell>
          <cell r="E5">
            <v>1550</v>
          </cell>
          <cell r="F5">
            <v>12807.4</v>
          </cell>
          <cell r="G5">
            <v>11324.439999999999</v>
          </cell>
        </row>
        <row r="6">
          <cell r="A6" t="str">
            <v>ANTROPOLOGIA</v>
          </cell>
          <cell r="B6" t="str">
            <v>Ciências Humanas</v>
          </cell>
          <cell r="C6" t="str">
            <v>Passagens Nacionais</v>
          </cell>
          <cell r="D6">
            <v>18476.560000000001</v>
          </cell>
          <cell r="E6">
            <v>1650</v>
          </cell>
          <cell r="F6">
            <v>20126.560000000001</v>
          </cell>
          <cell r="G6">
            <v>11376.560000000001</v>
          </cell>
        </row>
        <row r="7">
          <cell r="A7" t="str">
            <v>AQUICULTURA E DESENVOLVIMENTO SUSTENTÁVEL</v>
          </cell>
          <cell r="B7" t="str">
            <v>Palotina</v>
          </cell>
          <cell r="C7" t="str">
            <v>Passagens Internacionais</v>
          </cell>
          <cell r="D7">
            <v>8316</v>
          </cell>
          <cell r="E7">
            <v>1550</v>
          </cell>
          <cell r="F7">
            <v>9866</v>
          </cell>
          <cell r="G7">
            <v>9506.44</v>
          </cell>
        </row>
        <row r="8">
          <cell r="A8" t="str">
            <v>ASSISTÊNCIA FARMACÊUTICA</v>
          </cell>
          <cell r="B8" t="str">
            <v>Ciências da Saúde</v>
          </cell>
          <cell r="C8" t="str">
            <v>Serviços Terceiros</v>
          </cell>
          <cell r="D8">
            <v>0</v>
          </cell>
          <cell r="F8">
            <v>0</v>
          </cell>
          <cell r="G8">
            <v>0</v>
          </cell>
        </row>
        <row r="9">
          <cell r="A9" t="str">
            <v>BIOENERGIA - UEL - UEM - UEPG - UNICENTRO - UNIOESTE - UFPR</v>
          </cell>
          <cell r="B9" t="str">
            <v>Pró-Reitoria de Pesquisa e Pós-Graduação</v>
          </cell>
          <cell r="C9" t="str">
            <v>Material de Consumo</v>
          </cell>
          <cell r="D9">
            <v>0</v>
          </cell>
          <cell r="F9">
            <v>0</v>
          </cell>
          <cell r="G9">
            <v>0</v>
          </cell>
        </row>
        <row r="10">
          <cell r="A10" t="str">
            <v>BIOINFORMÁTICA</v>
          </cell>
          <cell r="B10" t="str">
            <v>Educação Profissional e Tecnológica</v>
          </cell>
          <cell r="C10" t="str">
            <v>Auxilio Financeiro Estudante</v>
          </cell>
          <cell r="D10">
            <v>8624</v>
          </cell>
          <cell r="E10">
            <v>1550</v>
          </cell>
          <cell r="F10">
            <v>10174</v>
          </cell>
          <cell r="G10">
            <v>10174</v>
          </cell>
        </row>
        <row r="11">
          <cell r="A11" t="str">
            <v>BIOLOGIA CELULAR E MOLECULAR</v>
          </cell>
          <cell r="B11" t="str">
            <v>Ciências Biológicas</v>
          </cell>
          <cell r="C11" t="str">
            <v>Auxilio Financeiro Pesquisador</v>
          </cell>
          <cell r="D11">
            <v>53028</v>
          </cell>
          <cell r="E11">
            <v>5200</v>
          </cell>
          <cell r="F11">
            <v>58228</v>
          </cell>
          <cell r="G11">
            <v>38953.69</v>
          </cell>
        </row>
        <row r="12">
          <cell r="A12" t="str">
            <v>BOTÂNICA</v>
          </cell>
          <cell r="B12" t="str">
            <v>Ciências Biológicas</v>
          </cell>
          <cell r="D12">
            <v>12500</v>
          </cell>
          <cell r="E12">
            <v>1550</v>
          </cell>
          <cell r="F12">
            <v>14050</v>
          </cell>
          <cell r="G12">
            <v>11212.279999999999</v>
          </cell>
        </row>
        <row r="13">
          <cell r="A13" t="str">
            <v>CIÊNCIA ANIMAL</v>
          </cell>
          <cell r="B13" t="str">
            <v>Palotina</v>
          </cell>
          <cell r="D13">
            <v>16555</v>
          </cell>
          <cell r="E13">
            <v>1550</v>
          </cell>
          <cell r="F13">
            <v>18105</v>
          </cell>
          <cell r="G13">
            <v>17928</v>
          </cell>
        </row>
        <row r="14">
          <cell r="A14" t="str">
            <v>CIÊNCIA DO SOLO</v>
          </cell>
          <cell r="B14" t="str">
            <v>Ciências Agrárias</v>
          </cell>
          <cell r="D14">
            <v>45504.87</v>
          </cell>
          <cell r="E14">
            <v>2600</v>
          </cell>
          <cell r="F14">
            <v>48104.87</v>
          </cell>
          <cell r="G14">
            <v>41335.870000000003</v>
          </cell>
        </row>
        <row r="15">
          <cell r="A15" t="str">
            <v>CIÊNCIA POLÍTICA</v>
          </cell>
          <cell r="B15" t="str">
            <v>Ciências Humanas</v>
          </cell>
          <cell r="D15">
            <v>32703.72</v>
          </cell>
          <cell r="E15">
            <v>2100</v>
          </cell>
          <cell r="F15">
            <v>34803.72</v>
          </cell>
          <cell r="G15">
            <v>26122.910000000003</v>
          </cell>
        </row>
        <row r="16">
          <cell r="A16" t="str">
            <v>CIÊNCIA, GESTÃO E TECNOLOGIA DA INFORMAÇÃO</v>
          </cell>
          <cell r="B16" t="str">
            <v>Ciências Sociais Aplicadas</v>
          </cell>
          <cell r="D16">
            <v>10395</v>
          </cell>
          <cell r="F16">
            <v>10395</v>
          </cell>
          <cell r="G16">
            <v>9945</v>
          </cell>
        </row>
        <row r="17">
          <cell r="A17" t="str">
            <v>CIÊNCIAS (BIOQUÍMICA)</v>
          </cell>
          <cell r="B17" t="str">
            <v>Ciências Biológicas</v>
          </cell>
          <cell r="D17">
            <v>0</v>
          </cell>
          <cell r="F17">
            <v>0</v>
          </cell>
          <cell r="G17">
            <v>0</v>
          </cell>
        </row>
        <row r="18">
          <cell r="A18" t="str">
            <v>CIÊNCIAS BIOLÓGICAS (ENTOMOLOGIA)</v>
          </cell>
          <cell r="B18" t="str">
            <v>Ciências Biológicas</v>
          </cell>
          <cell r="D18">
            <v>50699.83</v>
          </cell>
          <cell r="E18">
            <v>5200</v>
          </cell>
          <cell r="F18">
            <v>55899.83</v>
          </cell>
          <cell r="G18">
            <v>46890.380000000005</v>
          </cell>
        </row>
        <row r="19">
          <cell r="A19" t="str">
            <v>CIÊNCIAS FARMACÊUTICAS</v>
          </cell>
          <cell r="B19" t="str">
            <v>Ciências da Saúde</v>
          </cell>
          <cell r="D19">
            <v>92216.93</v>
          </cell>
          <cell r="E19">
            <v>2600</v>
          </cell>
          <cell r="F19">
            <v>94816.93</v>
          </cell>
          <cell r="G19">
            <v>81712.469999999987</v>
          </cell>
        </row>
        <row r="20">
          <cell r="A20" t="str">
            <v>CIÊNCIAS GEODÉSICAS</v>
          </cell>
          <cell r="B20" t="str">
            <v>Ciências da Terra</v>
          </cell>
          <cell r="D20">
            <v>46302.46</v>
          </cell>
          <cell r="F20">
            <v>46302.46</v>
          </cell>
          <cell r="G20">
            <v>35777.440000000002</v>
          </cell>
        </row>
        <row r="21">
          <cell r="A21" t="str">
            <v>CIÊNCIAS VETERINÁRIAS</v>
          </cell>
          <cell r="B21" t="str">
            <v>Ciências Agrárias</v>
          </cell>
          <cell r="D21">
            <v>47444.91</v>
          </cell>
          <cell r="F21">
            <v>47444.91</v>
          </cell>
          <cell r="G21">
            <v>30502.943000000007</v>
          </cell>
        </row>
        <row r="22">
          <cell r="A22" t="str">
            <v>COMUNICAÇÃO</v>
          </cell>
          <cell r="B22" t="str">
            <v>Artes, Comunicação e Design</v>
          </cell>
          <cell r="D22">
            <v>10346.870000000001</v>
          </cell>
          <cell r="E22">
            <v>1650</v>
          </cell>
          <cell r="F22">
            <v>11996.87</v>
          </cell>
          <cell r="G22">
            <v>4085.05</v>
          </cell>
        </row>
        <row r="23">
          <cell r="A23" t="str">
            <v>CONTABILIDADE</v>
          </cell>
          <cell r="B23" t="str">
            <v>Ciências Sociais Aplicadas</v>
          </cell>
          <cell r="D23">
            <v>25713.32</v>
          </cell>
          <cell r="E23">
            <v>2100</v>
          </cell>
          <cell r="F23">
            <v>27813.32</v>
          </cell>
          <cell r="G23">
            <v>21142.379999999997</v>
          </cell>
        </row>
        <row r="24">
          <cell r="A24" t="str">
            <v>DESENVOLVIMENTO ECONÔMICO</v>
          </cell>
          <cell r="B24" t="str">
            <v>Ciências Sociais Aplicadas</v>
          </cell>
          <cell r="D24">
            <v>0</v>
          </cell>
          <cell r="F24">
            <v>0</v>
          </cell>
          <cell r="G24">
            <v>0</v>
          </cell>
        </row>
        <row r="25">
          <cell r="A25" t="str">
            <v>DESENVOLVIMENTO ECONÔMICO PROFISSIONAL</v>
          </cell>
          <cell r="B25" t="str">
            <v>Ciências Sociais Aplicadas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DESENVOLVIMENTO TERRITORIAL SUSTENTÁVEL</v>
          </cell>
          <cell r="B26" t="str">
            <v>Litoral</v>
          </cell>
          <cell r="D26">
            <v>26074.12</v>
          </cell>
          <cell r="E26">
            <v>1550</v>
          </cell>
          <cell r="F26">
            <v>27624.12</v>
          </cell>
          <cell r="G26">
            <v>26624.12</v>
          </cell>
        </row>
        <row r="27">
          <cell r="A27" t="str">
            <v>DESIGN</v>
          </cell>
          <cell r="B27" t="str">
            <v>Artes, Comunicação e Design</v>
          </cell>
          <cell r="D27">
            <v>29796.53</v>
          </cell>
          <cell r="F27">
            <v>29796.53</v>
          </cell>
          <cell r="G27">
            <v>29796.53</v>
          </cell>
        </row>
        <row r="28">
          <cell r="A28" t="str">
            <v>DIREITO</v>
          </cell>
          <cell r="B28" t="str">
            <v>Ciências Jurídicas</v>
          </cell>
          <cell r="D28">
            <v>0</v>
          </cell>
          <cell r="F28">
            <v>0</v>
          </cell>
          <cell r="G28">
            <v>0</v>
          </cell>
        </row>
        <row r="29">
          <cell r="A29" t="str">
            <v>ECOLOGIA E CONSERVAÇÃO</v>
          </cell>
          <cell r="B29" t="str">
            <v>Ciências Biológicas</v>
          </cell>
          <cell r="D29">
            <v>0</v>
          </cell>
          <cell r="F29">
            <v>0</v>
          </cell>
          <cell r="G29">
            <v>0</v>
          </cell>
        </row>
        <row r="30">
          <cell r="A30" t="str">
            <v>EDUCAÇÃO</v>
          </cell>
          <cell r="B30" t="str">
            <v>Educação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EDUCAÇÃO EM CIÊNCIAS E EM MATEMÁTICA</v>
          </cell>
          <cell r="B31" t="str">
            <v>Ciências Exatas</v>
          </cell>
          <cell r="D31">
            <v>17269.419999999998</v>
          </cell>
          <cell r="F31">
            <v>17269.419999999998</v>
          </cell>
          <cell r="G31">
            <v>2069.269999999995</v>
          </cell>
        </row>
        <row r="32">
          <cell r="A32" t="str">
            <v>EDUCAÇÃO FÍSICA</v>
          </cell>
          <cell r="B32" t="str">
            <v>Ciências Biológicas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EDUCAÇÃO: TEORIA E PRÁTICA DE ENSINO</v>
          </cell>
          <cell r="B33" t="str">
            <v>Educação</v>
          </cell>
          <cell r="D33">
            <v>0</v>
          </cell>
          <cell r="F33">
            <v>0</v>
          </cell>
          <cell r="G33">
            <v>0</v>
          </cell>
        </row>
        <row r="34">
          <cell r="A34" t="str">
            <v>ENFERMAGEM</v>
          </cell>
          <cell r="B34" t="str">
            <v>Ciências da Saúde</v>
          </cell>
          <cell r="D34">
            <v>54407.56</v>
          </cell>
          <cell r="E34">
            <v>2600</v>
          </cell>
          <cell r="F34">
            <v>57007.56</v>
          </cell>
          <cell r="G34">
            <v>43035.85</v>
          </cell>
        </row>
        <row r="35">
          <cell r="A35" t="str">
            <v>ENFERMAGEM PROFISSIONAL</v>
          </cell>
          <cell r="B35" t="str">
            <v>Ciências da Saúde</v>
          </cell>
          <cell r="D35">
            <v>0</v>
          </cell>
          <cell r="F35">
            <v>0</v>
          </cell>
          <cell r="G35">
            <v>0</v>
          </cell>
        </row>
        <row r="36">
          <cell r="A36" t="str">
            <v>ENGENHARIA AMBIENTAL</v>
          </cell>
          <cell r="B36" t="str">
            <v>Tecnologia</v>
          </cell>
          <cell r="D36">
            <v>12968.08</v>
          </cell>
          <cell r="E36">
            <v>2100</v>
          </cell>
          <cell r="F36">
            <v>15068.08</v>
          </cell>
          <cell r="G36">
            <v>11739.68</v>
          </cell>
        </row>
        <row r="37">
          <cell r="A37" t="str">
            <v>ENGENHARIA DE ALIMENTOS</v>
          </cell>
          <cell r="B37" t="str">
            <v>Tecnologia</v>
          </cell>
          <cell r="D37">
            <v>49794.61</v>
          </cell>
          <cell r="E37">
            <v>5200</v>
          </cell>
          <cell r="F37">
            <v>54994.61</v>
          </cell>
          <cell r="G37">
            <v>50701.56</v>
          </cell>
        </row>
        <row r="38">
          <cell r="A38" t="str">
            <v>ENGENHARIA DE BIOPROCESSOS E BIOTECNOLOGIA</v>
          </cell>
          <cell r="B38" t="str">
            <v>Tecnologia</v>
          </cell>
          <cell r="D38">
            <v>0</v>
          </cell>
          <cell r="F38">
            <v>0</v>
          </cell>
          <cell r="G38">
            <v>0</v>
          </cell>
        </row>
        <row r="39">
          <cell r="A39" t="str">
            <v>ENGENHARIA DE CONSTRUÇÃO CIVIL</v>
          </cell>
          <cell r="B39" t="str">
            <v>Tecnologia</v>
          </cell>
          <cell r="D39">
            <v>59649.85</v>
          </cell>
          <cell r="E39">
            <v>2600</v>
          </cell>
          <cell r="F39">
            <v>62249.85</v>
          </cell>
          <cell r="G39">
            <v>54754.46</v>
          </cell>
        </row>
        <row r="40">
          <cell r="A40" t="str">
            <v>ENGENHARIA DE PRODUÇÃO</v>
          </cell>
          <cell r="B40" t="str">
            <v>Tecnologia</v>
          </cell>
          <cell r="D40">
            <v>14168</v>
          </cell>
          <cell r="E40">
            <v>1550</v>
          </cell>
          <cell r="F40">
            <v>15718</v>
          </cell>
          <cell r="G40">
            <v>14518</v>
          </cell>
        </row>
        <row r="41">
          <cell r="A41" t="str">
            <v>ENGENHARIA DE RECURSOS HÍDRICOS E AMBIENTAL</v>
          </cell>
          <cell r="B41" t="str">
            <v>Tecnologia</v>
          </cell>
          <cell r="D41">
            <v>58115.16</v>
          </cell>
          <cell r="E41">
            <v>2600</v>
          </cell>
          <cell r="F41">
            <v>60715.16</v>
          </cell>
          <cell r="G41">
            <v>54715.16</v>
          </cell>
        </row>
        <row r="42">
          <cell r="A42" t="str">
            <v>ENGENHARIA E CIÊNCIA DOS MATERIAIS</v>
          </cell>
          <cell r="B42" t="str">
            <v>Intersetorial - Setor de Ciências Exatas e Tecnologia</v>
          </cell>
          <cell r="D42">
            <v>51475.91</v>
          </cell>
          <cell r="E42">
            <v>2600</v>
          </cell>
          <cell r="F42">
            <v>54075.91</v>
          </cell>
          <cell r="G42">
            <v>48551.62</v>
          </cell>
        </row>
        <row r="43">
          <cell r="A43" t="str">
            <v>ENGENHARIA ELÉTRICA</v>
          </cell>
          <cell r="B43" t="str">
            <v>Tecnologia</v>
          </cell>
          <cell r="D43">
            <v>54810.84</v>
          </cell>
          <cell r="E43">
            <v>2100</v>
          </cell>
          <cell r="F43">
            <v>56910.84</v>
          </cell>
          <cell r="G43">
            <v>37112.629999999997</v>
          </cell>
        </row>
        <row r="44">
          <cell r="A44" t="str">
            <v>ENGENHARIA FLORESTAL</v>
          </cell>
          <cell r="B44" t="str">
            <v>Ciências Agrárias</v>
          </cell>
          <cell r="D44">
            <v>115100.95</v>
          </cell>
          <cell r="E44">
            <v>2600</v>
          </cell>
          <cell r="F44">
            <v>117700.95</v>
          </cell>
          <cell r="G44">
            <v>78479.109999999986</v>
          </cell>
        </row>
        <row r="45">
          <cell r="A45" t="str">
            <v>ENGENHARIA MECÂNICA</v>
          </cell>
          <cell r="B45" t="str">
            <v>Tecnologia</v>
          </cell>
          <cell r="D45">
            <v>61279.41</v>
          </cell>
          <cell r="E45">
            <v>5200</v>
          </cell>
          <cell r="F45">
            <v>66479.41</v>
          </cell>
          <cell r="G45">
            <v>56614.12</v>
          </cell>
        </row>
        <row r="46">
          <cell r="A46" t="str">
            <v>ENGENHARIA QUÍMICA</v>
          </cell>
          <cell r="B46" t="str">
            <v>Tecnologia</v>
          </cell>
          <cell r="D46">
            <v>12140.33</v>
          </cell>
          <cell r="E46">
            <v>2100</v>
          </cell>
          <cell r="F46">
            <v>14240.33</v>
          </cell>
          <cell r="G46">
            <v>8638.89</v>
          </cell>
        </row>
        <row r="47">
          <cell r="A47" t="str">
            <v>Ensino das Ciências Ambientais (PROFCIAMB) - Em rede</v>
          </cell>
          <cell r="B47" t="str">
            <v>Ciências da Saúde</v>
          </cell>
          <cell r="D47">
            <v>0</v>
          </cell>
          <cell r="F47">
            <v>0</v>
          </cell>
          <cell r="G47">
            <v>0</v>
          </cell>
        </row>
        <row r="48">
          <cell r="A48" t="str">
            <v>ENSINO DE HISTÓRIA - PROFISSIONAL</v>
          </cell>
          <cell r="B48" t="str">
            <v>Ciências Humanas</v>
          </cell>
          <cell r="D48">
            <v>0</v>
          </cell>
          <cell r="F48">
            <v>0</v>
          </cell>
          <cell r="G48">
            <v>0</v>
          </cell>
        </row>
        <row r="49">
          <cell r="A49" t="str">
            <v>FARMACOLOGIA</v>
          </cell>
          <cell r="B49" t="str">
            <v>Ciências Biológicas</v>
          </cell>
          <cell r="D49">
            <v>38930.29</v>
          </cell>
          <cell r="E49">
            <v>2600</v>
          </cell>
          <cell r="F49">
            <v>41530.29</v>
          </cell>
          <cell r="G49">
            <v>26666.07</v>
          </cell>
        </row>
        <row r="50">
          <cell r="A50" t="str">
            <v>FILOSOFIA</v>
          </cell>
          <cell r="B50" t="str">
            <v>Ciências Humanas</v>
          </cell>
          <cell r="D50">
            <v>55060.47</v>
          </cell>
          <cell r="E50">
            <v>2100</v>
          </cell>
          <cell r="F50">
            <v>57160.47</v>
          </cell>
          <cell r="G50">
            <v>21246.680000000008</v>
          </cell>
        </row>
        <row r="51">
          <cell r="A51" t="str">
            <v>FILOSOFIA PROFISSIONAL</v>
          </cell>
          <cell r="B51" t="str">
            <v>Ciências Humanas</v>
          </cell>
          <cell r="D51">
            <v>0</v>
          </cell>
          <cell r="F51">
            <v>0</v>
          </cell>
          <cell r="G51">
            <v>0</v>
          </cell>
        </row>
        <row r="52">
          <cell r="A52" t="str">
            <v>FÍSICA</v>
          </cell>
          <cell r="B52" t="str">
            <v>Ciências Exatas</v>
          </cell>
          <cell r="D52">
            <v>0</v>
          </cell>
          <cell r="F52">
            <v>0</v>
          </cell>
          <cell r="G52">
            <v>0</v>
          </cell>
        </row>
        <row r="53">
          <cell r="A53" t="str">
            <v>FISIOLOGIA</v>
          </cell>
          <cell r="B53" t="str">
            <v>Ciências Biológicas</v>
          </cell>
          <cell r="D53">
            <v>22504.45</v>
          </cell>
          <cell r="E53">
            <v>2100</v>
          </cell>
          <cell r="F53">
            <v>24604.45</v>
          </cell>
          <cell r="G53">
            <v>19453.800000000003</v>
          </cell>
        </row>
        <row r="54">
          <cell r="A54" t="str">
            <v>GENÉTICA</v>
          </cell>
          <cell r="B54" t="str">
            <v>Ciências Biológicas</v>
          </cell>
          <cell r="D54">
            <v>46585</v>
          </cell>
          <cell r="E54">
            <v>6300</v>
          </cell>
          <cell r="F54">
            <v>52885</v>
          </cell>
          <cell r="G54">
            <v>47333.440000000002</v>
          </cell>
        </row>
        <row r="55">
          <cell r="A55" t="str">
            <v>GEOGRAFIA</v>
          </cell>
          <cell r="B55" t="str">
            <v>Ciências da Terra</v>
          </cell>
          <cell r="D55">
            <v>0</v>
          </cell>
          <cell r="F55">
            <v>0</v>
          </cell>
          <cell r="G55">
            <v>0</v>
          </cell>
        </row>
        <row r="56">
          <cell r="A56" t="str">
            <v>GEOLOGIA</v>
          </cell>
          <cell r="B56" t="str">
            <v>Ciências da Terra</v>
          </cell>
          <cell r="D56">
            <v>39800.97</v>
          </cell>
          <cell r="E56">
            <v>2100</v>
          </cell>
          <cell r="F56">
            <v>41900.97</v>
          </cell>
          <cell r="G56">
            <v>38101.550000000003</v>
          </cell>
        </row>
        <row r="57">
          <cell r="A57" t="str">
            <v>HISTÓRIA</v>
          </cell>
          <cell r="B57" t="str">
            <v>Ciências Humanas</v>
          </cell>
          <cell r="D57">
            <v>62219.14</v>
          </cell>
          <cell r="E57">
            <v>2100</v>
          </cell>
          <cell r="F57">
            <v>64319.14</v>
          </cell>
          <cell r="G57">
            <v>47249.789999999994</v>
          </cell>
        </row>
        <row r="58">
          <cell r="A58" t="str">
            <v>INFORMÁTICA</v>
          </cell>
          <cell r="B58" t="str">
            <v>Ciências Exatas</v>
          </cell>
          <cell r="D58">
            <v>121446.89</v>
          </cell>
          <cell r="E58">
            <v>2600</v>
          </cell>
          <cell r="F58">
            <v>124046.89</v>
          </cell>
          <cell r="G58">
            <v>-10338.88999999997</v>
          </cell>
        </row>
        <row r="59">
          <cell r="A59" t="str">
            <v>LETRAS</v>
          </cell>
          <cell r="B59" t="str">
            <v>Ciências Humanas</v>
          </cell>
          <cell r="D59">
            <v>0</v>
          </cell>
          <cell r="F59">
            <v>0</v>
          </cell>
          <cell r="G59">
            <v>0</v>
          </cell>
        </row>
        <row r="60">
          <cell r="A60" t="str">
            <v>MATEMÁTICA</v>
          </cell>
          <cell r="B60" t="str">
            <v>Ciências Exatas</v>
          </cell>
          <cell r="D60">
            <v>31816.800000000003</v>
          </cell>
          <cell r="E60">
            <v>2600</v>
          </cell>
          <cell r="F60">
            <v>34416.800000000003</v>
          </cell>
          <cell r="G60">
            <v>16685.010000000006</v>
          </cell>
        </row>
        <row r="61">
          <cell r="A61" t="str">
            <v>MATEMÁTICA EM REDE NACIONAL</v>
          </cell>
          <cell r="B61" t="str">
            <v>Ciências Exatas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MEDICINA (CLÍNICA CIRÚRGICA)</v>
          </cell>
          <cell r="B62" t="str">
            <v>Ciências da Saúde</v>
          </cell>
          <cell r="D62">
            <v>35000</v>
          </cell>
          <cell r="F62">
            <v>35000</v>
          </cell>
          <cell r="G62">
            <v>35000</v>
          </cell>
        </row>
        <row r="63">
          <cell r="A63" t="str">
            <v>MEDICINA INTERNA</v>
          </cell>
          <cell r="B63" t="str">
            <v>Ciências da Saúde</v>
          </cell>
          <cell r="D63">
            <v>60632.68</v>
          </cell>
          <cell r="E63">
            <v>2100</v>
          </cell>
          <cell r="F63">
            <v>62732.68</v>
          </cell>
          <cell r="G63">
            <v>57668.08</v>
          </cell>
        </row>
        <row r="64">
          <cell r="A64" t="str">
            <v>MEIO AMBIENTE E DESENVOLVIMENTO</v>
          </cell>
          <cell r="B64" t="str">
            <v>Intersetorial - Setor de Ciências Agrárias e Ciências da Terra</v>
          </cell>
          <cell r="D64">
            <v>41947.5</v>
          </cell>
          <cell r="F64">
            <v>41947.5</v>
          </cell>
          <cell r="G64">
            <v>34507.32</v>
          </cell>
        </row>
        <row r="65">
          <cell r="A65" t="str">
            <v>MEIO AMBIENTE URBANO E INDUSTRIAL</v>
          </cell>
          <cell r="B65" t="str">
            <v>Tecnologia</v>
          </cell>
          <cell r="D65">
            <v>-2100</v>
          </cell>
          <cell r="E65">
            <v>2100</v>
          </cell>
          <cell r="F65">
            <v>0</v>
          </cell>
          <cell r="G65">
            <v>0</v>
          </cell>
        </row>
        <row r="66">
          <cell r="A66" t="str">
            <v>MÉTODOS NUMÉRICOS EM ENGENHARIA</v>
          </cell>
          <cell r="B66" t="str">
            <v>Intersetorial - Setor de Ciências Exatas e Tecnologia</v>
          </cell>
          <cell r="D66">
            <v>55465.66</v>
          </cell>
          <cell r="F66">
            <v>55465.66</v>
          </cell>
          <cell r="G66">
            <v>47348.3</v>
          </cell>
        </row>
        <row r="67">
          <cell r="A67" t="str">
            <v>MICROBIOLOGIA, PARASITOLOGIA E PATOLOGIA</v>
          </cell>
          <cell r="B67" t="str">
            <v>Ciências Biológicas</v>
          </cell>
          <cell r="D67">
            <v>31136.42</v>
          </cell>
          <cell r="E67">
            <v>2600</v>
          </cell>
          <cell r="F67">
            <v>33736.42</v>
          </cell>
          <cell r="G67">
            <v>32936.42</v>
          </cell>
        </row>
        <row r="68">
          <cell r="A68" t="str">
            <v>MULTICÊNTRICO EM BIOQUÍMICA E BIOLOGIA MOLECULAR</v>
          </cell>
          <cell r="B68" t="str">
            <v>Pró-Reitoria de Pesquisa e Pós-Graduação</v>
          </cell>
          <cell r="D68">
            <v>0</v>
          </cell>
          <cell r="F68">
            <v>0</v>
          </cell>
          <cell r="G68">
            <v>0</v>
          </cell>
        </row>
        <row r="69">
          <cell r="A69" t="str">
            <v>MÚSICA</v>
          </cell>
          <cell r="B69" t="str">
            <v>Artes, Comunicação e Design</v>
          </cell>
          <cell r="D69">
            <v>24684.68</v>
          </cell>
          <cell r="E69">
            <v>1650</v>
          </cell>
          <cell r="F69">
            <v>26334.68</v>
          </cell>
          <cell r="G69">
            <v>12485.82</v>
          </cell>
        </row>
        <row r="70">
          <cell r="A70" t="str">
            <v>ODONTOLOGIA</v>
          </cell>
          <cell r="B70" t="str">
            <v>Ciências da Saúde</v>
          </cell>
          <cell r="D70">
            <v>17796.62</v>
          </cell>
          <cell r="E70">
            <v>2100</v>
          </cell>
          <cell r="F70">
            <v>19896.62</v>
          </cell>
          <cell r="G70">
            <v>19701.32</v>
          </cell>
        </row>
        <row r="71">
          <cell r="A71" t="str">
            <v>PLANEJAMENTO URBANO</v>
          </cell>
          <cell r="B71" t="str">
            <v>Tecnologia</v>
          </cell>
          <cell r="D71">
            <v>6149</v>
          </cell>
          <cell r="F71">
            <v>6149</v>
          </cell>
          <cell r="G71">
            <v>6149</v>
          </cell>
        </row>
        <row r="72">
          <cell r="A72" t="str">
            <v>POLÍTICAS PÚBLICAS</v>
          </cell>
          <cell r="B72" t="str">
            <v>Ciências Sociais Aplicadas</v>
          </cell>
          <cell r="D72">
            <v>24887.5</v>
          </cell>
          <cell r="F72">
            <v>24887.5</v>
          </cell>
          <cell r="G72">
            <v>20420.940000000002</v>
          </cell>
        </row>
        <row r="73">
          <cell r="A73" t="str">
            <v>PSICOLOGIA</v>
          </cell>
          <cell r="B73" t="str">
            <v>Ciências Humanas</v>
          </cell>
          <cell r="D73">
            <v>23650</v>
          </cell>
          <cell r="F73">
            <v>23650</v>
          </cell>
          <cell r="G73">
            <v>19362.86</v>
          </cell>
        </row>
        <row r="74">
          <cell r="A74" t="str">
            <v>QUÍMICA</v>
          </cell>
          <cell r="B74" t="str">
            <v>Ciências Exatas</v>
          </cell>
          <cell r="D74">
            <v>0</v>
          </cell>
          <cell r="F74">
            <v>0</v>
          </cell>
          <cell r="G74">
            <v>0</v>
          </cell>
        </row>
        <row r="75">
          <cell r="A75" t="str">
            <v>SAÚDE COLETIVA</v>
          </cell>
          <cell r="B75" t="str">
            <v>Ciências da Saúde</v>
          </cell>
          <cell r="D75">
            <v>12012</v>
          </cell>
          <cell r="F75">
            <v>12012</v>
          </cell>
          <cell r="G75">
            <v>10949.06</v>
          </cell>
        </row>
        <row r="76">
          <cell r="A76" t="str">
            <v>SAÚDE COLETIVA PROFISSIONAL</v>
          </cell>
          <cell r="B76" t="str">
            <v>Ciências da Saúde</v>
          </cell>
          <cell r="D76">
            <v>0</v>
          </cell>
          <cell r="F76">
            <v>0</v>
          </cell>
          <cell r="G76">
            <v>0</v>
          </cell>
        </row>
        <row r="77">
          <cell r="A77" t="str">
            <v>SAÚDE DA CRIANÇA E DO ADOLESCENTE</v>
          </cell>
          <cell r="B77" t="str">
            <v>Ciências da Saúde</v>
          </cell>
          <cell r="D77">
            <v>27335</v>
          </cell>
          <cell r="F77">
            <v>27335</v>
          </cell>
          <cell r="G77">
            <v>26335</v>
          </cell>
        </row>
        <row r="78">
          <cell r="A78" t="str">
            <v>SAÚDE DA FAMÍLIA EM REDE NACIONAL - PROFSAÚDE</v>
          </cell>
          <cell r="B78" t="str">
            <v>Ciências da Saúde</v>
          </cell>
          <cell r="D78">
            <v>0</v>
          </cell>
          <cell r="F78">
            <v>0</v>
          </cell>
          <cell r="G78">
            <v>0</v>
          </cell>
        </row>
        <row r="79">
          <cell r="A79" t="str">
            <v>SISTEMAS COSTEIROS E OCEÂNICOS</v>
          </cell>
          <cell r="B79" t="str">
            <v>Ciências da Terra</v>
          </cell>
          <cell r="D79">
            <v>30523.42</v>
          </cell>
          <cell r="E79">
            <v>2600</v>
          </cell>
          <cell r="F79">
            <v>33123.42</v>
          </cell>
          <cell r="G79">
            <v>32743.379999999997</v>
          </cell>
        </row>
        <row r="80">
          <cell r="A80" t="str">
            <v>SOCIOLOGIA</v>
          </cell>
          <cell r="B80" t="str">
            <v>Ciências Humanas</v>
          </cell>
          <cell r="D80">
            <v>47977.8</v>
          </cell>
          <cell r="E80">
            <v>2100</v>
          </cell>
          <cell r="F80">
            <v>50077.8</v>
          </cell>
          <cell r="G80">
            <v>32808.450000000004</v>
          </cell>
        </row>
        <row r="81">
          <cell r="A81" t="str">
            <v>TECNOLOGIAS DE BIOPRODUTOS AGROINDUSTRIAIS</v>
          </cell>
          <cell r="B81" t="str">
            <v>Palotina</v>
          </cell>
          <cell r="D81">
            <v>7394.5599999999995</v>
          </cell>
          <cell r="E81">
            <v>1550</v>
          </cell>
          <cell r="F81">
            <v>8944.56</v>
          </cell>
          <cell r="G81">
            <v>8476.56</v>
          </cell>
        </row>
        <row r="82">
          <cell r="A82" t="str">
            <v>TOCOGINECOLOGIA</v>
          </cell>
          <cell r="B82" t="str">
            <v>Ciências da Saúde</v>
          </cell>
          <cell r="D82">
            <v>11036.66</v>
          </cell>
          <cell r="E82">
            <v>1550</v>
          </cell>
          <cell r="F82">
            <v>12586.66</v>
          </cell>
          <cell r="G82">
            <v>12586.66</v>
          </cell>
        </row>
        <row r="83">
          <cell r="A83" t="str">
            <v>TURISMO</v>
          </cell>
          <cell r="B83" t="str">
            <v>Ciências Humanas</v>
          </cell>
          <cell r="D83">
            <v>8356.33</v>
          </cell>
          <cell r="E83">
            <v>1200</v>
          </cell>
          <cell r="F83">
            <v>9556.33</v>
          </cell>
          <cell r="G83">
            <v>6473.13</v>
          </cell>
        </row>
        <row r="84">
          <cell r="A84" t="str">
            <v>ZOOLOGIA</v>
          </cell>
          <cell r="B84" t="str">
            <v>Ciências Biológicas</v>
          </cell>
          <cell r="D84">
            <v>48371.87</v>
          </cell>
          <cell r="E84">
            <v>2600</v>
          </cell>
          <cell r="F84">
            <v>50971.87</v>
          </cell>
          <cell r="G84">
            <v>49971.87</v>
          </cell>
        </row>
        <row r="85">
          <cell r="A85" t="str">
            <v>ZOOTECNIA</v>
          </cell>
          <cell r="B85" t="str">
            <v>Ciências Agrárias</v>
          </cell>
          <cell r="D85">
            <v>38115</v>
          </cell>
          <cell r="E85">
            <v>2100</v>
          </cell>
          <cell r="F85">
            <v>40215</v>
          </cell>
          <cell r="G85">
            <v>35264.94</v>
          </cell>
        </row>
        <row r="86">
          <cell r="A86" t="str">
            <v>PRPPG</v>
          </cell>
          <cell r="B86" t="str">
            <v>PRPPG</v>
          </cell>
          <cell r="G86">
            <v>-1500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OF" refreshedDate="43391.572748611114" createdVersion="6" refreshedVersion="6" minRefreshableVersion="3" recordCount="2020">
  <cacheSource type="worksheet">
    <worksheetSource ref="A2:I4994" sheet="INPUTS"/>
  </cacheSource>
  <cacheFields count="9">
    <cacheField name="Ordem" numFmtId="0">
      <sharedItems containsString="0" containsBlank="1" containsNumber="1" containsInteger="1" minValue="1" maxValue="2033"/>
    </cacheField>
    <cacheField name="Data" numFmtId="0">
      <sharedItems containsNonDate="0" containsDate="1" containsString="0" containsBlank="1" minDate="2018-03-13T00:00:00" maxDate="2018-10-17T00:00:00"/>
    </cacheField>
    <cacheField name="Programa" numFmtId="0">
      <sharedItems containsBlank="1" count="62">
        <s v="CIÊNCIA POLÍTICA"/>
        <s v="ENFERMAGEM"/>
        <s v="ENGENHARIA FLORESTAL"/>
        <s v="FILOSOFIA"/>
        <s v="EDUCAÇÃO EM CIÊNCIAS E EM MATEMÁTICA"/>
        <s v="MATEMÁTICA"/>
        <s v="ADMINISTRAÇÃO"/>
        <s v="CIÊNCIAS GEODÉSICAS"/>
        <s v="HISTÓRIA"/>
        <s v="ENGENHARIA E CIÊNCIA DOS MATERIAIS"/>
        <s v="ENGENHARIA ELÉTRICA"/>
        <s v="ENGENHARIA DE ALIMENTOS"/>
        <s v="INFORMÁTICA"/>
        <s v="ENGENHARIA QUÍMICA"/>
        <s v="SOCIOLOGIA"/>
        <s v="CIÊNCIAS VETERINÁRIAS"/>
        <s v="MEIO AMBIENTE E DESENVOLVIMENTO"/>
        <s v="PSICOLOGIA"/>
        <s v="FISIOLOGIA"/>
        <s v="GEOLOGIA"/>
        <s v="ZOOTECNIA"/>
        <s v="FARMACOLOGIA"/>
        <s v="MÉTODOS NUMÉRICOS EM ENGENHARIA"/>
        <s v="CIÊNCIAS BIOLÓGICAS (ENTOMOLOGIA)"/>
        <s v="MEDICINA INTERNA"/>
        <s v="POLÍTICAS PÚBLICAS"/>
        <s v="AGRONOMIA (PRODUÇÃO VEGETAL)"/>
        <s v="COMUNICAÇÃO"/>
        <s v="CONTABILIDADE"/>
        <s v="SAÚDE COLETIVA"/>
        <s v="CIÊNCIAS FARMACÊUTICAS"/>
        <s v="BIOLOGIA CELULAR E MOLECULAR"/>
        <s v="ANTROPOLOGIA"/>
        <s v="ENGENHARIA DE CONSTRUÇÃO CIVIL"/>
        <s v="ENGENHARIA DE PRODUÇÃO"/>
        <s v="MÚSICA"/>
        <s v="Engenharia Mecânica"/>
        <s v="Ciência do Solo"/>
        <s v="Engenharia Ambiental"/>
        <s v="DESENVOLVIMENTO TERRITORIAL SUSTENTÁVEL"/>
        <s v="ALIMENTAÇÃO E NUTRIÇÃO"/>
        <s v="AQUICULTURA E DESENVOLVIMENTO SUSTENTÁVEL"/>
        <s v="Botânica"/>
        <s v="SISTEMAS COSTEIROS E OCEÂNICOS"/>
        <s v="CIÊNCIA ANIMAL"/>
        <s v="odontologia"/>
        <s v="Turismo"/>
        <s v="TECNOLOGIAS DE BIOPRODUTOS AGROINDUSTRIAIS"/>
        <s v="Genética"/>
        <s v="PRPPG"/>
        <s v="SAÚDE DA CRIANÇA E DO ADOLESCENTE"/>
        <s v="ENGENHARIA DE RECURSOS HÍDRICOS E AMBIENTAL"/>
        <s v="MICROBIOLOGIA, PARASITOLOGIA E PATOLOGIA"/>
        <s v="CIÊNCIA, GESTÃO E TECNOLOGIA DA INFORMAÇÃO"/>
        <s v="ZOOLOGIA"/>
        <s v="DESIGN"/>
        <s v="PLANEJAMENTO URBANO"/>
        <s v="GEOGRAFIA"/>
        <s v="EDUCAÇÃO FÍSICA"/>
        <s v="BIOINFORMÁTICA"/>
        <s v="TOCOGINECOLOGIA"/>
        <m/>
      </sharedItems>
    </cacheField>
    <cacheField name="Setor" numFmtId="0">
      <sharedItems containsBlank="1" count="17">
        <s v="Ciências Humanas"/>
        <s v="Ciências da Saúde"/>
        <s v="Ciências Agrárias"/>
        <s v="Ciências Exatas"/>
        <s v="Ciências Sociais Aplicadas"/>
        <s v="Ciências da Terra"/>
        <s v="Intersetorial - Setor de Ciências Exatas e Tecnologia"/>
        <s v="Tecnologia"/>
        <s v="Intersetorial - Setor de Ciências Agrárias e Ciências da Terra"/>
        <s v="Ciências Biológicas"/>
        <s v="Artes, Comunicação e Design"/>
        <s v="Litoral"/>
        <s v="Palotina"/>
        <s v="PRPPG"/>
        <m/>
        <s v="Educação Profissional e Tecnológica"/>
        <s v=""/>
      </sharedItems>
    </cacheField>
    <cacheField name="Despesa" numFmtId="0">
      <sharedItems containsBlank="1" count="10">
        <s v="Passagens Nacionais"/>
        <s v="Passagens Internacionais"/>
        <s v="Diárias Nacionais"/>
        <s v="Diárias de Colaboradores"/>
        <s v="Diárias Internacionais"/>
        <s v="Serviços Terceiros"/>
        <m/>
        <s v="Material de Consumo"/>
        <s v="Auxilio Financeiro Estudante"/>
        <s v="Auxilio Financeiro Pesquisador"/>
      </sharedItems>
    </cacheField>
    <cacheField name="Beneficiário" numFmtId="0">
      <sharedItems containsBlank="1" count="1335">
        <s v="Cristiane Brum Bernardes"/>
        <s v="Diná de Almeida Lopes Monteiro da Cruz"/>
        <s v="Dulce Aparecida Barbosa"/>
        <s v="Luiza Akiko Komura Hoga"/>
        <s v="Diego Lomonaco Vasconcelos Oliveira"/>
        <s v="Renato Nogueira dos Santos Junior"/>
        <s v="Wanderson Flor do Nascimento"/>
        <s v="Ana Claudia Kasseboehmer"/>
        <s v="Juan Amadeo Soriano Palomino"/>
        <s v="Cristiane Pizzutti dos Santos"/>
        <s v="Daniel Piotto"/>
        <s v="João Francisco Galera Monico"/>
        <s v="Luciano Caravalhais Gomes"/>
        <s v="Edélcio Mostaço"/>
        <s v="Flávia de Oliveira Motta Maia"/>
        <s v="Julia Celia Mercedes Strauch"/>
        <s v="Renato Grillo"/>
        <s v="Celso Fernando Favaretto"/>
        <s v="Celso Peres Fernandes"/>
        <s v="Carmen Silvia Gabriel"/>
        <s v="Wagner Oliveira Cortes"/>
        <s v="Mario Fuks"/>
        <s v="Claudia Alejandra Sagastizabal"/>
        <s v="Marcos Luis Ehrhardt"/>
        <s v="ANTONIO EDUARDO MARTINELLI"/>
        <s v="Julian Borba"/>
        <s v="Mário Luiz Lopes Reiss"/>
        <s v="Peter Pál Pelbart"/>
        <s v="Guilherme Luiz Dotto"/>
        <s v="Mariana Conceição da Costa"/>
        <s v="Aluizio Fausto Ribeiro Araújo"/>
        <s v="Débora de Oliveira"/>
        <s v="Paulo de Marco Junior"/>
        <s v="Pablo Ornelas Rosa"/>
        <s v="PAPA MATAR NDIAYE"/>
        <s v="Rosemari Monteiro Castilho Foggiatto Silveira"/>
        <s v="Leticia Borges Nedel"/>
        <s v="João Roberto dos Santos"/>
        <s v="Ricardo Nascimento Fabbrini"/>
        <s v="Angelo Roncalli Alencar Brayner"/>
        <s v="RENATO ANDREOTTI E SILVA"/>
        <s v="CARLOS HENRIQUE COIMBRA"/>
        <s v="Anemari Roesler Luersen Vieira Lopes"/>
        <s v="Paulo Sérgio Marques dos Santos"/>
        <s v="Fabiana Bruno"/>
        <s v="Alfredo Noel Iusem"/>
        <s v="MARCOS ANDRÉ GLEIZER"/>
        <s v="Lino Anderson Gama"/>
        <s v="Maria Lucia Gomes lourenço"/>
        <s v="Saulo de Freitas Araujo"/>
        <s v="Emanuele Coccia"/>
        <s v="Fernando Wiecheteck de Souza"/>
        <s v="DENISE AYA OTSUKI"/>
        <s v="PEDRO LUÍS RODRIGUES DE MORAES"/>
        <s v="JOSE HENRIQUE STRINGHINI"/>
        <s v="PAOLO RICCI"/>
        <s v="Adroaldo José Zanella"/>
        <s v="Ambrosina Helena Ferreira Gontijo Pascutti"/>
        <s v="Marilda Onghero Taffarel"/>
        <s v="Rafael Mendonça Duarte "/>
        <s v="Monique Hulshof"/>
        <s v="Anderson Ferreira da Cunha"/>
        <s v="Sheila Morais de Almeida"/>
        <s v="Concepta Pimentel"/>
        <s v="Lucia Galvao de Albuquerque"/>
        <s v="Paulo José Silva e Silva"/>
        <s v="Pedro Cezar Dutra Fonseca"/>
        <s v="Omar Ribeiro Thomaz"/>
        <s v="Guido Imaguire"/>
        <s v="Jorge Luis Porsani"/>
        <s v="Marco Ruffino"/>
        <s v="Patricia Augustin Jaques Maillard"/>
        <s v="JOSÉ CARLOS VILARDAGA"/>
        <s v="Jose Luis Guedes dos Santos"/>
        <s v="Rodrigo Andrade Ramos"/>
        <s v="FERNÃO DE OLIVEIRA SALLES DOS SANTOS CRUZ"/>
        <s v="Elisabeth Aparecida Audi"/>
        <s v="Cláudia Bueno dos Reis Martinez"/>
        <s v="Lauro Júlio Calliari"/>
        <s v="Adalberto Moreira Cardoso"/>
        <s v="Bruno Leal Pastor de Carvalho"/>
        <s v="RAFAEL ATHAIDES"/>
        <s v="Roberto Véras de Oliveira"/>
        <s v="Jacy Alves de Seixas"/>
        <s v="Danyelle Nilin Gonçalvez"/>
        <s v="Marcos Francisco Napolitano De Eugênio"/>
        <s v="Marcella Lopes Guimarães"/>
        <s v="Carlos Eduardo Lopes"/>
        <s v="Maria das Graças Cleophas Porto"/>
        <s v="STÉPHANE BOISSELLIER"/>
        <s v="Marcio Pereira da Rocha"/>
        <s v="Reinaldo Mendes de Souza"/>
        <s v="Patricia Klarmann Ziegelmann"/>
        <s v="Francisco José Gaspar Lorenz"/>
        <s v="Gerson Petronilho"/>
        <s v="Viviane Milczewski"/>
        <s v="Dirceu Bagio"/>
        <s v="Luis Fernando Quintino Pereira Marchesi"/>
        <s v="Diego Surek"/>
        <s v="Awdry Feisser Miquelin"/>
        <s v="Fabiano Dahlke"/>
        <s v="Helayne Aparecida maieves"/>
        <s v="Angelo Roncelli Alencar Brayner"/>
        <s v="Marcio Augusto Reolon Schmidt"/>
        <s v="MARCOS AURÉLIO MATHIAS DE SOUZA"/>
        <s v="Ivandro Klein"/>
        <s v="Carlos Augusto Sommer"/>
        <s v="Roger Behling"/>
        <s v="Fabiana Aparecida Restalf"/>
        <s v="Rogério Bobrowski"/>
        <s v="Anna Luiza Pereira Andrade"/>
        <s v="Rosemeri Segecin Moro"/>
        <s v="Paulo Domingos Cordaro"/>
        <s v="Eneida Martins Miskalo"/>
        <s v="Alexander Christian Vibrans"/>
        <s v="Marko Antonio Rojas Medar"/>
        <s v="Saadia Nassik"/>
        <s v="Suelen Santos Rego"/>
        <s v="JEAN ALBERTO SAMPIETRO"/>
        <s v="KELLY GERONAZZO MARTINS"/>
        <s v="JOSÉ RICARDO PACHALY"/>
        <s v="PEDRO HIGUCHI"/>
        <s v="ROGERIO BOBROWSKI"/>
        <s v="THIAGO FLORIANI STEPKA"/>
        <s v="FABIANE APARECIDA RETSLAFF GUIMARÃES"/>
        <s v="Lucia Helena Sasseron"/>
        <s v="Hartmut Gunther"/>
        <s v="JASMINE CARDOZO MOREIRA"/>
        <s v="Alda Lúcia Gomes Monteiro"/>
        <s v="Carlos Eduardo Schmidt Capela"/>
        <s v="Rafael Mendonça Duarte"/>
        <s v="Robson Laverdi"/>
        <s v="RAFAEL ROSA HAGEMEYER"/>
        <s v="Leila Maria Mansano Sarquis"/>
        <s v="Warlley de Sousa Sales"/>
        <s v="Claudio Dariva"/>
        <s v="Sebastian Felipe S. Echeverry"/>
        <s v="Margareth Maria de C. Queiroz"/>
        <s v="Alexandra Acco"/>
        <s v="Sebastian Alexi W. Caballero"/>
        <s v="Susana Oliveira Dias"/>
        <s v="Selma Aparecida Bassoli"/>
        <s v="Luiz Antônio Alves Eva"/>
        <s v="Thiago Alves de Queiroz"/>
        <s v="Roberto Andreani"/>
        <s v="Ayrton Roberto Massaro"/>
        <s v="Jaçcione Pereira de Almeida"/>
        <s v="Demétrius C. Pereira"/>
        <s v="Kátia Cristina Zuffelato Ribas"/>
        <s v="Márcio Augusto R. Schmidt"/>
        <s v="Claudia Irene de Quadros"/>
        <s v="Jacqueline Veneroso Alves da Cunha"/>
        <s v="Guilherme Cordeiro da Graça de Oliveira"/>
        <s v="Patrícia K. Ziegelmann"/>
        <s v="Maria de Fátima Mantovani"/>
        <s v="Márcio Pereira da Rocha"/>
        <s v="Marcos Vinícius G. Alves"/>
        <s v="Bianca Giuliano Ambrogi"/>
        <s v="Sérvio Pontes Ribeiro"/>
        <s v="Ernani Pinheiro Chaves"/>
        <s v="Rachel dos Santos Marques"/>
        <s v="Jalcione Pereira de Almeida"/>
        <s v="Rodrigo Rossi Horochovski"/>
        <s v="Laura Villares Freitas"/>
        <s v="Aline Alberti"/>
        <s v="Egon Schnitzler"/>
        <s v="Delcio Pereira"/>
        <s v="Alexsandro B. da Cunha"/>
        <s v="Evandro Vagner Tambarussi"/>
        <s v="Carlos José Einicker Lamas"/>
        <s v="Roberto Bolzani Filho"/>
        <s v="Carolina Paula de Almeida"/>
        <s v="Richard Adebal Gonçalves"/>
        <s v="Reinaldo Antônio Silva-Sobrinho"/>
        <s v="Rodrigo Bueno Gusso"/>
        <s v="Imprensa Universitária"/>
        <s v="Bio-Rad"/>
        <s v="Induslab"/>
        <s v="Navelab"/>
        <s v="Pró-Análise"/>
        <s v="Sigma-Aldrich"/>
        <s v="MFP Eletrônicos"/>
        <s v="Associação Nacional de Pesq."/>
        <s v="Inopat Importação"/>
        <s v="Dsyslab"/>
        <s v="Biotecc"/>
        <s v="Lio Serum"/>
        <s v="Sociedade geral Portuguesa de Geotecnia"/>
        <s v="Cooperativa dos Alunos da Escola Agrícola"/>
        <s v="Compós"/>
        <s v="CEILIN"/>
        <s v="Associação Brasileira de Eng. Produção"/>
        <s v="Reconhecimento de dívida"/>
        <s v="Marcos Vinícius lacerda Schettini"/>
        <s v="Luciano da Silva Candemil"/>
        <s v="Thaís Marzalek Blasi"/>
        <s v="Davi R. Tuchtenhagen"/>
        <s v="Tiago Madalozzo"/>
        <s v="Gabrielle Freitas Saganski"/>
        <s v="Laércio Malfatti"/>
        <s v="Kayo Kennedy Albernas"/>
        <s v="Aline da Silva Dias"/>
        <s v="Rafael Schmitz"/>
        <s v="Eduardo K. Silveira Mello"/>
        <s v="Matheus Oliveira Freitas"/>
        <s v="Alison Martins Meurer"/>
        <s v="Michael Dias Correa"/>
        <s v="Tiago Padilha Foletto"/>
        <s v="Guilherme Fernandes Gonçalves"/>
        <s v="Yasser Alabi Oiole"/>
        <s v="Eduarda X. Dantas"/>
        <s v="Gabriela de Susa Tóffoli"/>
        <s v="Antõnio Nadson Mascarenhas Souza"/>
        <s v="Monica A. Muller"/>
        <s v="Heloisa T. Kleina"/>
        <s v="Jhulia Gelain"/>
        <s v="Ana Carolina Duarte Noseda"/>
        <s v="Diego Antõnio Bosa"/>
        <s v="Pietro Di Bernardo Neto"/>
        <s v="Flávio Denis Dias Veloso"/>
        <s v="maria Eliza Turek"/>
        <s v="nailane Koloski"/>
        <s v="João Francisco Labres dos Santos"/>
        <s v="marlon Henrique Hahn"/>
        <s v="Evandro Keller"/>
        <s v="marlom Henrique Hahn"/>
        <s v="carlos Eduardo Krezanoski"/>
        <s v="Juliana Nicolau Maia"/>
        <s v="Gabriel Koch"/>
        <s v="Tiago Zuchi"/>
        <s v="Antonio Djalma Braga junior"/>
        <s v="Pedro Mateo B. Kritski"/>
        <s v="Claudia A. dias"/>
        <s v="Jéssica de Oliveira . Velarinho"/>
        <s v="Lívia maria Lemos Hoepers"/>
        <s v="Tiago Lima de Sousa"/>
        <s v="Érica Cristina V. bianco"/>
        <s v="mariana jacinto Figueuredo"/>
        <s v="Patrícia Govaski"/>
        <s v="Camila M. B. de Paula"/>
        <s v="Thaise kemer"/>
        <s v="José Augusto hartmann"/>
        <s v="Daniela Caetano B. de Quadros"/>
        <s v="Bruno Portela brasileiro"/>
        <s v="Glaucia Moraes Dias"/>
        <s v="Thiago Fernandes Martins"/>
        <s v="Leandro B. Guimarães"/>
        <s v="Tatiana Galieta Nascimento"/>
        <s v="Aida Maris Peres"/>
        <s v="Larissa Mies Bombardi"/>
        <s v="Fernando Schnaid"/>
        <s v="renata machado Soares"/>
        <s v="marcos V. G. Alves"/>
        <s v="Miguel Francisco de Souza Filho"/>
        <s v="Clélia A. Hiruma-Lima"/>
        <s v="Ernani Chaves"/>
        <s v="Sonia C. Miguel Ferrari"/>
        <s v="Danilo Candido de Almeida"/>
        <s v="Adelar Heinsfeld"/>
        <s v="Luis Henrique M. K. Costa"/>
        <s v="Roberto Pereira"/>
        <s v="Thiago Costa Lisboa"/>
        <s v="Gustavo G. M. Moura"/>
        <s v="Antonio Rafael Carvalho dos Santos"/>
        <s v="Fernando Henrique de O. Iazzeta"/>
        <s v="Sônia Marta Rodrigues Raymundo"/>
        <s v="Evandro Leite de Souza"/>
        <s v="Vanessa Carli Bones"/>
        <s v="Jorge Cássio Costa Nóbriga"/>
        <s v="Karina Hamerschmidt"/>
        <s v="Manuel Martín Pérez Reimbold"/>
        <s v="Angelica Goes Morales"/>
        <s v="Cícero Deschamps"/>
        <s v="Francine Lorena Cuquel"/>
        <s v="Louise Larissa May de Mio"/>
        <s v="Lilian Carolina Rosa da Silva"/>
        <s v="lucélia Donatti"/>
        <s v="maritana Mela Prodocimo"/>
        <s v="Luciano Felício fernades"/>
        <s v="george G. Brown"/>
        <s v="Karina M. V. Cavalieri Polizeli"/>
        <s v="Luciana Puchalski Kalinke"/>
        <s v="Giane Gonçalves Lenzi"/>
        <s v="Aldelir Fernando Luiz"/>
        <s v="Juliana Quadros"/>
        <s v="Walter Steenbock"/>
        <s v="Luisz Augusto dos Santos Madureira"/>
        <s v="marlene Tamanini"/>
        <s v="Cristiano Nunes Nesi"/>
        <s v="marguerite germanine G. Quoirin"/>
        <s v="maximiliane A. Zambom"/>
        <s v="Thais S. Gaggini"/>
        <s v="Ana Cláudia R. Chibinski"/>
        <s v="Marcia Maria Dropa"/>
        <s v="Casa Design Distribuidora Ltda"/>
        <s v="Up Mídia Integrada"/>
        <s v="Orbital Produtos p/ Laboratórios"/>
        <s v="Sinpase Biotecnologia Ltda"/>
        <s v="promega"/>
        <s v="Ants"/>
        <s v="LSC Comercial"/>
        <s v="Sarstedt Ltda"/>
        <s v="Probioma"/>
        <s v="Sigma"/>
        <s v="Sambio"/>
        <s v="Anppas"/>
        <s v="Scielab"/>
        <s v="Damaso"/>
        <s v="Ass. Nac. de Pesquisa e Pós-Graduação"/>
        <s v="FORPOP"/>
        <s v="Europaische"/>
        <s v="Assoc. nac. de Pesquisa Turismo"/>
        <s v="Alisson Andrey Puska"/>
        <s v="Guilherme Alex Derenievicz"/>
        <s v="Gustavo Henrique Gomes Matshita"/>
        <s v="Renan Domingos Merlin Greca"/>
        <s v="ernani Gottardo"/>
        <s v="Thiago do Nascimento Ferreira"/>
        <s v="Igor Steuck Lopes"/>
        <s v="André Gustavo Hochuli"/>
        <s v="Alexandre Huff"/>
        <s v="Arthur Emilio G. Ferreira"/>
        <s v="Thiago Garret"/>
        <s v="Benevid Felix da Silva"/>
        <s v="Henrique Hepp"/>
        <s v="Andressa Vergutz"/>
        <s v="rayson B. laroca dos Santos"/>
        <s v="Giovanni Venâncio de Souza"/>
        <s v="Murilo F. lemos Schmidt"/>
        <s v="Jeovane H. Alves"/>
        <s v="Augusto Lopez Dantas"/>
        <s v="Rafhael Ksiaskiewcz Czovny"/>
        <s v="Newton Carlos Will"/>
        <s v="marcos Aurélio Carrero"/>
        <s v="Joelle de Melo Turnes"/>
        <s v="Erika Ivanna Araya"/>
        <s v="Angela Tais Mattei da Silva"/>
        <s v="Camilla Castellar"/>
        <s v="Thiago Oliari Ribeiro"/>
        <s v="Carlos Cesar Cavassin Diniz"/>
        <s v="Thaís Cugler Meneghetti"/>
        <s v="Eurico Lourenço Nicácio Junior"/>
        <s v="Fernanda Carolina Colere Frohlich"/>
        <s v="Daiane Cristina da Rocha"/>
        <s v="Thayse Geane Iglesias da Silva"/>
        <s v="Núbbia Mendonça de Oliveira"/>
        <s v="Aline Mari Huf dos Reis"/>
        <s v="Thomas Berdusque Verderesi"/>
        <s v="Milena Arruda Silva"/>
        <s v="Verônica Satomi Kasama"/>
        <s v="Iago França Lopes"/>
        <s v="Fernando Albertin"/>
        <s v="Tamara akemi Takahashi"/>
        <s v="Cintia de Moraes Fagundes"/>
        <s v="Carolina Smanhotto s. Augusto"/>
        <s v="Henrique da Costa V. Quagilato"/>
        <s v="Eduardo da Silva"/>
        <s v="Igor Sulaiman Said felicio Borck"/>
        <s v="Carlos Henrique A. Jesus"/>
        <s v="Valentin Cóppola Segoyia"/>
        <s v="Elis Marina Sales de Castro"/>
        <s v="Juliano Pierezan"/>
        <s v="Stefhanie Chiquinquira D. Urdaneta"/>
        <s v="Ruann Oswaldo C. da Silva"/>
        <s v="Glaucia Julião Bernardo"/>
        <s v="Lilianny Rodrigues B. dos Passos"/>
        <s v="Judit Gommes da Silva"/>
        <s v="Ana Carolina Ramos Belei"/>
        <s v="Emerson Hideki Handa"/>
        <s v="Taísa Lewitzki"/>
        <s v="Vitor Albiero"/>
        <s v="Priscila Paola Dario"/>
        <s v="Rodrigo Cesar Raimundo"/>
        <s v="Elen de Arruda Marins"/>
        <s v="Camila Weber Langhinotti"/>
        <s v="Kauê Barreiros C. P. Guimarães"/>
        <s v="Kamille Brescansin Mattar"/>
        <s v="Carolina Simões Pacheco"/>
        <s v="Rodrigo souza F. de Salles Graça"/>
        <s v="Renata Beguetto Pacheco"/>
        <s v="Luanne da Cruz Carrion"/>
        <s v="Ferdinando Afonso A. Iruretagoyena"/>
        <s v="Ellen Caroline Baettker"/>
        <s v="Elisa Stefan"/>
        <s v="Orlando antonio D. Hernandez"/>
        <s v="Tulio Salatiel Cintra"/>
        <s v="Stéfhanie Abisag S. M. Plazza"/>
        <s v="Leandro josé L. Stival"/>
        <s v="Luciani Antunes das neves Rabel"/>
        <s v="Lays Gonçalves da Silva"/>
        <s v="Robertta Moryel Pelanda"/>
        <s v="Dyeison C. Mlenek"/>
        <s v="Myrrena Inácio"/>
        <s v="Jair Augusto Zanon"/>
        <s v="Eduardo Henrique M. Pena"/>
        <s v="Thales Baggio Portugal"/>
        <s v="Nádia Luzia Balestrin"/>
        <s v="Alexandre Dal Forno Mastella"/>
        <s v="Rodrigo Condé Alves"/>
        <s v="Ana Paula Araujo C. de Lima"/>
        <s v="Betina Ditmar Blum"/>
        <s v="Silvia daniele Rodrigues"/>
        <s v="Felipe Kurpiel Jose"/>
        <s v="Isis LidianeNorato de Souza"/>
        <s v="Eduarda Ximenes Dantas"/>
        <s v="Rafael Stefanischen Ferronato"/>
        <s v="Maieli Minozzo"/>
        <s v="Maurício Gonçalves Nunes"/>
        <s v="Tehane de Souza Twardowiski"/>
        <s v="Franciel Eduardo Rex"/>
        <s v="Luiz Alexandre P. Kosteczka"/>
        <s v="Marlova Teresinha Fritzen"/>
        <s v="Ana Paula Geraldo"/>
        <s v="Ícaro de Oliveira Vieira"/>
        <s v="Serena  Mucciolo"/>
        <s v="Cristiano Osinski"/>
        <s v="Ricardo schumaker"/>
        <s v="Benisio Ferreiira da S. Filho"/>
        <s v="Renato Sellaro Doriguello"/>
        <s v="Aldiny Paula de Godoy"/>
        <s v="Evander Ruthieri S. da Silva"/>
        <s v="Pauléte C. de Oliveira"/>
        <s v="Beatriz Aparecida Pinto"/>
        <s v="Gislaine Bonete da Cruz"/>
        <s v="Anderson Tadeu de A. Ramos"/>
        <s v="Márcio Rogério de Souza"/>
        <s v="Lucas José de Souza"/>
        <s v="Victor Emanuel M. Moreira"/>
        <s v="Michelle P. de Aguiar"/>
        <s v="Teresa Cristina T. Piekarski"/>
        <s v="Edson Daniel B. Varela"/>
        <s v="Felipe Alex Pinto"/>
        <s v="Conrado José G. Bozza"/>
        <s v="Mateus Alves Amorim"/>
        <s v="Carlos Vilcatoma Medina"/>
        <s v="Edson Gil S. Júnior"/>
        <s v="Angélica Massaroli"/>
        <s v="Bruna Camila G. Bersani"/>
        <s v="Lorena Lucena Furtado"/>
        <s v="Letícia Meier Pereira"/>
        <s v="Estevan rafael D. Bruginski"/>
        <s v="Luiz Sérgio R. da Silva"/>
        <s v="Alessandro Elias"/>
        <s v="João Pedro W. Bernardi"/>
        <s v="Leandro M. Zatesko"/>
        <s v="Nathalie A.dos Santos"/>
        <s v="Nadia Rafaela dos S. Koubik"/>
        <s v="Bruno de Lessa Victor"/>
        <s v="Adson Sampaio Melo"/>
        <s v="Tainara Cristina B. Goes"/>
        <s v="Maristela Candido"/>
        <s v="Guadalupe V. Torres"/>
        <s v="Giovvana de Andrade Zanlorenci"/>
        <s v="Cristina Viana de Jesus"/>
        <s v="Pedro Henrique L. Ribeiro"/>
        <s v=" Juliana Greco Yamaoka"/>
        <s v="Jessica Gislaine das Neves"/>
        <s v="Tieme Carvalho Nishiyama"/>
        <s v="Felipe Foroni C. Souza"/>
        <s v="Daniela Alves C. dos Santos"/>
        <s v="Gustavo Algusto S. Elste"/>
        <s v="Dionne do Carmo A. Freitas"/>
        <s v="Eduardo Suza da Silva"/>
        <s v="Breno Menezes de Campos"/>
        <s v="Guilherme Nishimura"/>
        <s v="Wagner Augusto A. de Morais"/>
        <s v="Thiago Rodrigues da Silva"/>
        <s v="Aline Daniela da C. Silva"/>
        <s v="Frederico Alves Dias"/>
        <s v="Bárbara Thaís Poliselo de Sá"/>
        <s v="Amanda de Cássia A. da Silva"/>
        <s v="Lígia Lopes Ribeiro"/>
        <s v="Aline Mitie b. Budal"/>
        <s v="Karine Thaís Secchi"/>
        <s v="Jéssica R. da Silva Noll gonçalves"/>
        <s v="Gustavo Pereira Valani"/>
        <s v="Flávia Roberta Fernandes"/>
        <s v="Camila Ribeiro de almeida Rezende"/>
        <s v="André Luis Cândido da silva"/>
        <s v="Fernanda Gatto de Almeida"/>
        <s v="Rubens Candido Zimmermann"/>
        <s v="Mariana Ferreira Schilipake"/>
        <s v="Ana Paula Mikos"/>
        <s v="Jayson Pereira Godinho"/>
        <s v="Anne Miskalo"/>
        <s v="Amanda Christine G. Silva"/>
        <s v="Sabrina Requião Pinto"/>
        <s v="Jordana Furman"/>
        <s v="Márcio Nassif Maluf"/>
        <s v="Ana Paula Machado Marques"/>
        <s v="Heloísa Victorino Guerra"/>
        <s v="Jeferson Machado Batista"/>
        <s v="Ana Maria Raimundi"/>
        <s v="Marlise Teresinha Mauerwerk"/>
        <s v="Gleice Menezes de Almeida"/>
        <s v="Francielle Calegari"/>
        <s v="Leonardo  Bento de Andrade"/>
        <s v="Nathália Lange Hartwig"/>
        <s v="dilson Colman Cassaro"/>
        <s v="Cainã Alves"/>
        <s v="Larissa Brum Leite G. Pinheiro"/>
        <s v="Raíza Wallace G. da Rocha"/>
        <s v="Ingrid Cristini Kroich Frandji"/>
        <s v="Michele Trombim de Souza"/>
        <s v="Abel Ribeiro dos Santos"/>
        <s v="Mireli Trombim de Souza"/>
        <s v="Maria Lilian de araújo Barbosa"/>
        <s v="Manuella Machado Godoi"/>
        <s v="Juliana Varella Cruz"/>
        <s v="Isabella Karoline maba"/>
        <s v="Amabily bohn"/>
        <s v="Daniele Cristina Ramos"/>
        <s v="Claudia Rita Corso"/>
        <s v="Adriano Fabri"/>
        <s v="Cibelle Amaral Reis"/>
        <s v="Claudio G. Francisco Juizo"/>
        <s v="Joielan Xipaia dos Santos"/>
        <s v="Jéssica Heinzen Vicentin"/>
        <s v="Felipe E. Znão de Souza"/>
        <s v="Mattijs Van de Port"/>
        <s v="Rodrigo de Azeredo GrüneWald"/>
        <s v="Homero Moro Martins"/>
        <s v="Camila Feix Vidal"/>
        <s v="Fidel Irving Pérez Flores"/>
        <s v="Luciana de Barros Jaccoud"/>
        <s v="Paulo Henrique P. Cassimiro"/>
        <s v="Renato R. Boschi"/>
        <s v="Maria do Carmo Duarte Freitas"/>
        <s v="Felipe Geremia Nievinski"/>
        <s v="Paulo Oliveira Camargo"/>
        <s v="Irinéia de Lourdes Batista"/>
        <s v="Mauro Lúcio Leitão Condé"/>
        <s v="Ainda Maris Peres"/>
        <s v="Katia Campos de Almeida"/>
        <s v="Raquel Marchesan"/>
        <s v="João Vicente de F. Latorraca"/>
        <s v="Roberto Carlos Costa Lelis"/>
        <s v="Marcelo teixeira Tavares"/>
        <s v="Antonio José C. de Aguiar"/>
        <s v="Tiago Fernando carrijo"/>
        <s v="Elidiomar R. da Silva"/>
        <s v="Adelita Maria Linsmeier"/>
        <s v="Alexandre de Oliveira T. Carrasco"/>
        <s v="Erik Calheiros de lima"/>
        <s v="José Pinheiro Pertille"/>
        <s v="Lena VirgÍnia S. Monteiro"/>
        <s v="Carlos Alberto Rosiere"/>
        <s v="Leonardo Martins Graça"/>
        <s v="Jacqueline Hermann"/>
        <s v="Paulo Roberto Sodré"/>
        <s v="Renata Cristina de S. N. Pereira"/>
        <s v="Margarida M. de Carvalho"/>
        <s v="Leila Rodrigues da Silva"/>
        <s v="Marcos F. N. de Eugênio"/>
        <s v="Sandra Duarte de Souza"/>
        <s v="Valéria Cristina Vilhena"/>
        <s v="Paulo Rodrigo Cavalin"/>
        <s v="Lucas Eduardo da S. Galon"/>
        <s v="Rosane Cardoso de Araújo"/>
        <s v="Tatiana Olivieri Catanzaro"/>
        <s v="Luiz Fernando Loili"/>
        <s v="Laura Barbosa de Carvalho"/>
        <s v="Marta Helena de Freitas"/>
        <s v="Cristina Rossi Nakayama"/>
        <s v="Alda Lucia G. monteiro"/>
        <s v="Anibal de Moraes"/>
        <s v="Arthur Arrobas M. Barroso"/>
        <s v="Rodrigo de Azevedo Grünewald"/>
        <s v="Álvaro José de Almeida Bicudo"/>
        <s v="Lilian D. dos Santos"/>
        <s v="Andréa Rodrigues Ávila"/>
        <s v="Ciro a. Oliveira Ribeiro"/>
        <s v="Fernando M. Louzada"/>
        <s v="Marco Antonio F. Randi"/>
        <s v="Jairo C. de Oliveira Junior"/>
        <s v="Felipe de Oliveira Junior"/>
        <s v="Larissa de Brum  Passini"/>
        <s v="Marcos Claudio Signorelli"/>
        <s v="Giselle Schimidt A. Diaz Merino"/>
        <s v="Robson andré Ar mindo"/>
        <s v="Adriano Scheid"/>
        <s v="Elaine Della G. Soares"/>
        <s v="Daniela de A. Cabrini"/>
        <s v="Janaína MenezesZanoveli"/>
        <s v="Natália Tavares de Azevedo"/>
        <s v="Camila Marconi"/>
        <s v=" Edwin Pitre-Vásquez"/>
        <s v="Ernesto Frederico H. Sobrinho"/>
        <s v="Rafael G. Ditterich"/>
        <s v="Carlos Augusto Serbena"/>
        <s v="Nadja Nara B. Pinheiro"/>
        <s v="Rafael Teixeira de Castro"/>
        <s v="Cynthia Ening"/>
        <s v="Emerson Zotti"/>
        <s v="José Paes de Almeida N. Pinto"/>
        <s v="Patrícia Barcelos Costa"/>
        <s v="Danilo eduardo Rozane"/>
        <s v="Edson Armando silva"/>
        <s v="Romulo Antonio Fuentes Flores"/>
        <s v="rosangela W. Zulian"/>
        <s v="Giuliano Gadioli La Guardia"/>
        <s v="Daniel R. Cenci"/>
        <s v="Fábio André dos Santos"/>
        <s v="Constanza M. de Los Rios Odebrecht"/>
        <s v="Marcia Helena B. Pinto"/>
        <s v="Jeff Podos"/>
        <s v="Jean Ricardo Simões Vitule"/>
        <s v="Marco André Argenta"/>
        <s v="Anita Nashiyama"/>
        <s v="Zélia Chueke"/>
        <s v="Noela invernizi Castillo"/>
        <s v="Patrick Schimidt"/>
        <s v="Hans Ingo Weber"/>
        <s v="Gustavo Goulart Moreira Moura"/>
        <s v="Aurea Junglos"/>
        <s v="Sérgio soares Braga"/>
        <s v="Maria José jeronimo Ponte"/>
        <s v="Maria Fernanda de Paula"/>
        <s v="Evelio Martin Garcia Fernan"/>
        <s v="Ricardo Fernando Perez"/>
        <s v="Francisco de Assis Mendonça"/>
        <s v="Giseli Klassem"/>
        <s v="Paulo Henrique Labiak Evangelista"/>
        <s v="Maria da Graça Bicalho"/>
        <s v="Andrey José de andrade"/>
        <s v="Thíaís Helena Sydentriker"/>
        <s v="Ana Cláudia Bonatto"/>
        <s v="Lupe Furtado Alle"/>
        <s v="Cristina A. Jark Stern"/>
        <s v="Lia Nakao"/>
        <s v="Daniel Eiras"/>
        <s v="Glaucio Valdameri"/>
        <s v="ThÍaís Helena Sydenstriker"/>
        <s v="Maria Aparecida da Cruz Bridi"/>
        <s v="Carlos alberto Bavastri"/>
        <s v=" Thiaís Helena Sydenstriker"/>
        <s v="Fabiane Gomes de Moraes Rego"/>
        <s v="Gisele Klassem"/>
        <s v="João Paulo Steffens"/>
        <s v="Andréa E. M. Sthighen"/>
        <s v="Andrea Senff Ribeiro"/>
        <s v="LLiane Marilia Tiepolo"/>
        <s v="Michele Rigon"/>
        <s v="Roberto Sentone"/>
        <s v="Alexandre F. dos Santos"/>
        <s v="Francinete R. Campos"/>
        <s v="Iara José de Messias reason"/>
        <s v="Tárcio Teodoro Braga"/>
        <s v="Ida Chapaval Pimentel"/>
        <s v="Liliane Marilia"/>
        <s v="Dayane Alberton"/>
        <s v="Alan Guilherme Goonçalves"/>
        <s v="LLiani Marilia Tiepolo"/>
        <s v="Josiane de Fátima G. Dias"/>
        <s v="Carolina Bagattolli"/>
        <s v="Diego leal"/>
        <s v="Cassius C.Torres Pereira"/>
        <s v="Roberto Pontarolo"/>
        <s v="Chirlei Glienke"/>
        <s v="Juliana de Moura"/>
        <s v="Maria Clara Vieira"/>
        <s v="Carolina camargo de Oliveira"/>
        <s v="Alexsander Roberto Zampronio"/>
        <s v="Magda Clara Vieira C. Ribeiro"/>
        <s v="Vania Vicente"/>
        <s v="Jaqueline Leobet"/>
        <s v="Rodrigo Perito Cardoso"/>
        <s v="Wesley"/>
        <s v="Edinéia Cavalieri"/>
        <s v="Sonia Mara Raboni"/>
        <s v="Rodrigo A. Reis"/>
        <s v="Inscrição"/>
        <s v="Anuidade"/>
        <s v="mariana machado garcez Duarte"/>
        <s v="Jorge Miranda de Almeida"/>
        <s v="Maria Wanda de Alencar"/>
        <s v="Marcela Vergícia de medeiros"/>
        <s v="Jorge Luiz Dallazen"/>
        <s v="Victoria Beatriz Ruthes"/>
        <s v="Deisi Cristine Forlin Benedet"/>
        <s v="Louise Aracema Scussiato"/>
        <s v="Leticia Costa Coelho"/>
        <s v="Felipe Lukacievicz Barbosa"/>
        <s v="Paulo Roberto Homem de Góes"/>
        <s v="Pedro Henrique Ribas Fortes"/>
        <s v="José Roberto Hino Júnior"/>
        <s v="Isabela Grossi da Silva"/>
        <s v="Andrés Miguel Acevedo"/>
        <s v="Fabieli Borges"/>
        <s v="Maycon Eduardo Matias"/>
        <s v="Ana Paula Martins Winter"/>
        <s v="Julian Olaya Restrepo"/>
        <s v="Carolina de Lima Adam"/>
        <s v="Leonardo de Castro e Souza"/>
        <s v="Gisele Yumi Ribeiro"/>
        <s v="Helena Baggio Soares"/>
        <s v="Matheus Barbosa Cruz"/>
        <s v="Carolina Trochmann Cordeiro"/>
        <s v="Bruna Natali da Costa"/>
        <s v="Sze Mei Lo"/>
        <s v="Rafael Schimitz"/>
        <s v="Paula Pontes de Campos"/>
        <s v="Nicole Stakowian"/>
        <s v="Diogo Neves Melo"/>
        <s v="Cristiane Coradin"/>
        <s v="Matias Nicolas Muñoz"/>
        <s v="Bruno Tsujigushi"/>
        <s v="Tainara Cristina Goes"/>
        <s v="Bruna Fernanda Bomm"/>
        <s v="Vanessa de Cassia Colatusso"/>
        <s v="Gabriela Neubert da Silva"/>
        <s v="Daniel Arias Zierhut"/>
        <s v="Eleonora Camargo de Mendonça"/>
        <s v="Juliane Nesi"/>
        <s v="Severo Ivasko Junior"/>
        <s v="Tamara Ribeiro Maria"/>
        <s v="Sara Emília Tolouei"/>
        <s v="Carlos Eduardo Galoski"/>
        <s v="Daiane Siqueira de Luccas"/>
        <s v="Renan Kovalczuk Portelinha"/>
        <s v="Evandro Miguel Kuszera"/>
        <s v="Cássio Dal Ponte"/>
        <s v="Paulo Cesar Flores Junior"/>
        <s v="Vanessa Ishibashi"/>
        <s v="Melrian Schetz"/>
        <s v="Evandro Cardoso do Nascimento"/>
        <s v="Pedro Henrique Bezerra"/>
        <s v="Evelize Stacoviaki Rosa"/>
        <s v="Leandro Canezin Guideli"/>
        <s v="Drielle Sanchez Leitner"/>
        <s v="Acácia Maria Lourenço Nasr"/>
        <s v="Gabriel Mitsuo Inague"/>
        <s v="Patrícia Diniz"/>
        <s v="Caroline Jordão"/>
        <s v="Francine Ceccon Barchik"/>
        <s v="Rúbia Eliza Schultz Ascari"/>
        <s v="Gian Maurício Fritsche"/>
        <s v="Jackson Antonio do Prado Lima"/>
        <s v="Thainá Mariani"/>
        <s v="Diego Rafael Lucio"/>
        <s v="Mateus Rambo Strey"/>
        <s v="Mailson de Matos"/>
        <s v="Lorenna Alves Xavier"/>
        <s v="Angelica Bonafede Teixeira"/>
        <s v="Roger Raupp Cipriano"/>
        <s v="Carlos Cezar Diniz"/>
        <s v="Liége Fernanda Wosiacki "/>
        <s v="Jessica Buchner Albizu"/>
        <s v="Carolina Natel de Moura"/>
        <s v="João Henrique Mine"/>
        <s v="Laura Calderan de Lannoy"/>
        <s v="Gessica Carolina Bisewski"/>
        <s v="Jean Marlon Kramer"/>
        <s v="Melyssa Kmeicick"/>
        <s v="Leonardo Ereno Tadielo"/>
        <s v="André José Guimarães"/>
        <s v="Thiago Henrique Bellé"/>
        <s v="Daniela Lorencena"/>
        <s v="Lanny Kapes Nogueira"/>
        <s v="Cristina Satie Hideshima"/>
        <s v="Luiza Costa Barcello"/>
        <s v="Bianca Resseti da Silva"/>
        <s v="Jessica Damiana Valente"/>
        <s v="Anna Claudia Mongruel"/>
        <s v="Maria Alice Schnaider"/>
        <s v="Ana Paula Sato"/>
        <s v="Ahmed Abdulkadir Hassan"/>
        <s v="Aline Luiza Konell"/>
        <s v="Amanda Caroline Dudczak"/>
        <s v="Jéssica Cocco"/>
        <s v="Angélica Massarolli"/>
        <s v="Bruna Camila Bersani"/>
        <s v="Francielly Silveira Richardt"/>
        <s v="Lubar Eduardo Rivero"/>
        <s v="Maria Kelviane Gomes"/>
        <s v="Luciana Kelly Oliveira Silva"/>
        <s v="Barbara Carolina Gimenez"/>
        <s v="Tatiane Lima Ho"/>
        <s v="Cézar Falavigna Silva"/>
        <s v="Tiago Marafiga Degrandi"/>
        <s v="Fancielle Boçon Munhos"/>
        <s v="Rafael Lima Oliveira"/>
        <s v="Georgia Maria Aragão"/>
        <s v="Ana Lúcia Lindroth Dauner"/>
        <s v="Cecília Souto Maior de Brito"/>
        <s v="Helison Bertoli Alves Dias"/>
        <s v="Danilo Candido Vieira"/>
        <s v="Tugstenio Lima de Souza"/>
        <s v="Andressa Zanella"/>
        <s v="David Luersen Moreira"/>
        <s v="Lucas de Paula Soares"/>
        <s v="Adelia Maria Bischoff"/>
        <s v="Francelise Bridi Cavassin"/>
        <s v="Katia Regina Vieira"/>
        <s v="Rafaela Mocochinski Gonçalves"/>
        <s v="Sabrina Aparecida Fabrini"/>
        <s v="Thiago Vargas Maldonado"/>
        <s v="Jonatan Marlon Konrath"/>
        <s v="Ivonaldo Brandani Gusmão"/>
        <s v="Bruno Eduardo Slongo Garcia"/>
        <s v="Gabriel Luiz Fritz Benachio"/>
        <s v="Beatriz Santos"/>
        <s v="Camila Pereira Croge"/>
        <s v="Bruna da Silva Soley"/>
        <s v="Felipe Francisco"/>
        <s v="Dominique Leite Adam"/>
        <s v="Bruna Brogin"/>
        <s v="Marina Moraes de Araújo"/>
        <s v="Bruna Carmona Bonifácio"/>
        <s v="Yasmin Fabris"/>
        <s v="Waleska Chagas Pacheco"/>
        <s v="Fernanda Cristine Poletto da Silva"/>
        <s v="Luciano Alves Leandro"/>
        <s v="Magda Eline Portugal"/>
        <s v="Luis Alexandre Lomba"/>
        <s v="Alexandre Luiz da Silva"/>
        <s v="Luana Salete Celante"/>
        <s v="Ronaldo dos Santos Rodrigues"/>
        <s v="Heloisa Ihle Giamberardino"/>
        <s v="Aléxia Silva Saraiva"/>
        <s v="Eloni dos Santos Perin"/>
        <s v="Vinicius Nogueira Torresan"/>
        <s v="Karina da Cunha Pizzini"/>
        <s v="Gustavo Henrique Fontes de Holanda"/>
        <s v="Isadora Nunes Petrucci"/>
        <s v="Silvano Kruchelski"/>
        <s v="Amanda Corrêa Tortato"/>
        <s v="Charles Leonle Sanches"/>
        <s v="Renata Franciéli Moraes"/>
        <s v="Daniela Maria Martin"/>
        <s v="Leonardo de Paula Rios"/>
        <s v="Ana Mart Schafaschek "/>
        <s v="Sandra Dalila Corbari"/>
        <s v="Jhéssica Letícia Bald"/>
        <s v="Mayara da Silva Campos"/>
        <s v="Carolina Mocelin Pires"/>
        <s v="Ézio Pereira da Costa Junior"/>
        <s v="Cassio Roberto Padilha"/>
        <s v="Ana Christina Duarte Pires"/>
        <s v="Deborah Yasmin de Souza"/>
        <s v="Silvana Aparecida da Silva"/>
        <s v="Rudson Silva Oliveira"/>
        <s v="Sandra Lucia Soares Mayer"/>
        <s v="Elivaldo Sapucaia Junior"/>
        <s v="Jéssica Cabral"/>
        <s v="Lorena Fernanda Silva"/>
        <s v="Cecília Ulisses dos Reis"/>
        <s v="Ana Elizabete Ferreira"/>
        <s v="Carolina Poltronieri Bassani"/>
        <s v="Caroline Pereira Martins"/>
        <s v="Christopher Smith Neves"/>
        <s v="Cleusa Wu Teng"/>
        <s v="Daniella Pereira Barbosa"/>
        <s v="Débora Gonçalces Alencar"/>
        <s v="Evandro Luis Veis"/>
        <s v="Fabio Fernandes"/>
        <s v="Francisco José de Castro"/>
        <s v="Jenyfer Machado Vincentim"/>
        <s v="Mayna de Aquino"/>
        <s v="Nadia Giannini"/>
        <s v="Rodrigo Guissoni"/>
        <s v="Tarsila Dominoni"/>
        <s v="Wagner Otavio Gabardo"/>
        <s v="Patrícia Denkewicz"/>
        <s v="Raquel dos Santos Vieira"/>
        <s v="Jenifer Priscila de Araujo"/>
        <s v="Margareth de Mello Brandenburg"/>
        <s v="Amanda Carvalho Garcia"/>
        <s v="Alessandro Tokumoto"/>
        <s v="Diogo Tavares Ferreira"/>
        <s v="Fabrícia Almeida Vieira"/>
        <s v="Fellipe Herman"/>
        <s v="Fernanda Cavassana de Caravalho"/>
        <s v="Giovanna Castro da Cruz"/>
        <s v="Guilia Sbaraini Fontes"/>
        <s v="Juliana Inez de Souza"/>
        <s v="Luiz Fernando Zelinski da Silva"/>
        <s v="Marcio Cunha Carlomagno"/>
        <s v="Natali Laise Hoff"/>
        <s v="Paulo Ferraciolo Silva"/>
        <s v="Paulo Franz Junior"/>
        <s v="Ulisses Alves Arias"/>
        <s v="Bruna Barbosa da Luz"/>
        <s v="Lais Aline Grossel"/>
        <s v="Vivian Midori Takashi"/>
        <s v="Gustavo Leite Franklin"/>
        <s v="Andres Jessé Porfirio"/>
        <s v="Carlos Eduardo Andrade Iatskiu"/>
        <s v="Júlia dos Santos Ortiz"/>
        <s v="Maíra Codo Canal"/>
        <s v="Ana Carolina Vilas-Boas"/>
        <s v="Manoela Mendes Duarte"/>
        <s v="Sandra Lucia Mayer"/>
        <s v="Monica Moreno Gabira"/>
        <s v="Camila Pasquini de Souza"/>
        <s v="Fernanda Grillo Rocha"/>
        <s v="Gabriel Lucas de Jesus"/>
        <s v="Breno Rodrigo de Araújo"/>
        <s v="Fundação de Desenvolvimento"/>
        <s v="Faculdade Latinoamericana de Ciências Sociais"/>
        <s v="PRPPG liberou para profa de Gestão da Informação "/>
        <s v="Associação Brasileira de Editores Científicos"/>
        <s v="Labmachine"/>
        <s v="Sinapse Biotecnologia"/>
        <s v="Malvern Panalytical"/>
        <s v="Siscomex"/>
        <s v="Pac Logística"/>
        <s v="Wegh"/>
        <s v="Carl Arms"/>
        <s v="Labcompany"/>
        <s v="Dsyslab "/>
        <s v="LSC"/>
        <s v="Qualy"/>
        <s v="Allerbest"/>
        <s v="Guilherme Caldeira"/>
        <s v="ACL"/>
        <s v="S.D."/>
        <s v="Merck"/>
        <s v="Dental Med"/>
        <s v="Pró Análise"/>
        <s v="Alphalife"/>
        <s v="White Martins"/>
        <s v="National Instruments"/>
        <s v="Jorge Wenda"/>
        <s v="Rey"/>
        <s v="Dsyslab Importação e Exportação"/>
        <s v="MS Tecnopon"/>
        <s v="Scharlab Brasil"/>
        <s v="S.D. Teixeira"/>
        <s v="Laborglas"/>
        <s v="Bio Scie"/>
        <s v="Nova Analítica"/>
        <s v="Brulab"/>
        <s v="Kleber Ávila"/>
        <s v="Tecnoglobo"/>
        <s v="T.P. Nogueira"/>
        <s v="Air Liquide Brasil"/>
        <s v="Ecológicas Oxigênio"/>
        <s v="Lusa Med"/>
        <s v="United Chemicals"/>
        <s v="Vexer"/>
        <s v="DB"/>
        <s v="Laboratta"/>
        <s v="Shimadzu"/>
        <s v="Mylabor"/>
        <s v="Mastersul"/>
        <s v="All Lab"/>
        <s v="Nativa"/>
        <s v="Cromolab"/>
        <s v="PH Científica"/>
        <s v="H L P Comércio"/>
        <s v="AB Sciex"/>
        <s v="Atena"/>
        <s v="Mauro de Freitas Santos"/>
        <s v="SENAI"/>
        <s v="A &amp; C Comercial"/>
        <s v="Formédica"/>
        <s v="Research"/>
        <s v="Jairo Calderari de Oliveira"/>
        <s v="Axigas"/>
        <s v="Arotec"/>
        <s v="Incomplast Polímeros e Metais"/>
        <s v="Teclago"/>
        <s v="Intermeios"/>
        <s v="Meta Química"/>
        <s v="Life Technologies"/>
        <s v="ACL Assistência e Comércio"/>
        <s v="Ants produtos para laboratórios"/>
        <s v="Ortovet"/>
        <s v="Fratelli"/>
        <s v="Randox Brasil"/>
        <s v="Splabor"/>
        <s v="Sanbio"/>
        <s v="Exxtend Biotecnologia"/>
        <s v="Angular Saúde"/>
        <s v="Equiposfauna"/>
        <s v="México Embalagens"/>
        <s v="Analyser"/>
        <s v="Bio Rad"/>
        <s v="Ciencor"/>
        <s v="Dielab"/>
        <s v="M.F.P. Eletrônicos"/>
        <s v="ZS Têxtil"/>
        <s v="Ray Glass"/>
        <s v="Irias Ferreira Essencial Películas"/>
        <s v="Ihsan Esteves Morales Farias"/>
        <s v="Natália Rese"/>
        <s v="Rivanda Meira Teixeira"/>
        <s v="Henrique da Silva Duarte"/>
        <s v="José Lindomar C. Albuquerque"/>
        <s v="Almir Manoel Cunico"/>
        <s v="André Martins V. dos Santos"/>
        <s v="Lilian Carolina R. da Silva"/>
        <s v="Leandro Portz"/>
        <s v="Eric de Camargo Smidt"/>
        <s v="Erika Amano"/>
        <s v="Luciana Lopes F. Ribas"/>
        <s v="Jovanir Inês Muller Fernandes"/>
        <s v="Silvia Cristina Osaki"/>
        <s v="Eloana Janice Bonfleur"/>
        <s v="Glaciela Kaschuk"/>
        <s v="Rafael Cardoso Sampaio"/>
        <s v="Daniel Carvalho Granemann"/>
        <s v="Luciene Stamato Delazari"/>
        <s v="Camila Marinelli Martins"/>
        <s v="Elaine Cristina M. da Silva"/>
        <s v="Mayra Taiza Sulzbach"/>
        <s v="Rodrigo Arantes Reis"/>
        <s v="Luciane Maria Fadel"/>
        <s v="Verônica de Azevedo Mazza"/>
        <s v="Sandro José Froehner"/>
        <s v="Izabel Cristina Zattar"/>
        <s v="Mariana Kleina"/>
        <s v="Soraia Vilele Broges"/>
        <s v="Carlos Augusto Chernicharo"/>
        <s v="Heitor Breno P. Ferreira"/>
        <s v="Fábio Veríssimo Gonçalves"/>
        <s v="Marcos Von Sperling"/>
        <s v="Renato P. Ribeiro"/>
        <s v="Teodorico Alves Sobrinho"/>
        <s v="Andre Augusto Mariano"/>
        <s v="Eduardo Gonçalves de Lima"/>
        <s v="Gideon Villar Leandro"/>
        <s v="Gustavo Henrique Oliveira"/>
        <s v="Oscar da Costa G. Filho"/>
        <s v="Vitalio Alfonso Reguera"/>
        <s v="Alexandre Nascimento de Almeida"/>
        <s v="Carla Poleselli Bruniera"/>
        <s v="João Vicente de Figueiredo"/>
        <s v="Renato Cesar G. Robert"/>
        <s v="Romano Timofeiczyk Junior"/>
        <s v="Antônio Fábio C. da Silva"/>
        <s v="Guilherme Bertoldo"/>
        <s v="Antonio Ricardo Panizzi"/>
        <s v="Edilson Caron"/>
        <s v="Daniela de Almeida Cabrini"/>
        <s v="Janaína Menezes Zanoveli"/>
        <s v="Eunice André"/>
        <s v="Joice Maria da Cunha"/>
        <s v="Maria Fernanda Werner"/>
        <s v="Inara Zanuzzi"/>
        <s v="Luciana Zaterka"/>
        <s v="Marina dos Santos"/>
        <s v="Pedro Fernandes Galé"/>
        <s v="Danielle Aparecida G. Pereira"/>
        <s v="Viviane Prodocimo"/>
        <s v="Iris Hass"/>
        <s v="André Augusto R. Salgado"/>
        <s v="Claudinei Taborda da Silveira"/>
        <s v="Fábio Marcelo Breunig"/>
        <s v="Leila Christina D. Dias"/>
        <s v="Werther Holzer"/>
        <s v="Maria Luiza Correa Rosa"/>
        <s v="Arthur Lima de Ávila"/>
        <s v="Eduardo Pellejero"/>
        <s v="Marta Denise Jardim"/>
        <s v="Rafael Palermo Buti"/>
        <s v="Renata Cristina Pereira"/>
        <s v="André Luiz Pires Guedes"/>
        <s v="Carmem Satie Hara"/>
        <s v="Márcia Aparecida Fernandes"/>
        <s v="Silvia Regina Vergilio"/>
        <s v="Eliezer Batista"/>
        <s v="Hugo José L. Urdaneta"/>
        <s v="Pedro Walmsley Frejlich"/>
        <s v="Fernanda Edna Moura"/>
        <s v="Julian Perez Cassarino"/>
        <s v="Thiago Zagonel Serafini"/>
        <s v="Valdir Frigo Denardin"/>
        <s v="Giuliano Obici"/>
        <s v="Cristina Maria P. C. Gerling"/>
        <s v="Daniel Fils Puig"/>
        <s v="Lúcia Silva Barrenechea"/>
        <s v="Leonardo Winter"/>
        <s v="Pedro Sousa Bittencourt"/>
        <s v="Silvana Ruffier Scarinci"/>
        <s v="Cassius Carvalho Torres Pereira"/>
        <s v="Walter Tadahiro Shima"/>
        <s v="Ana Cecília R. A. Barbosa"/>
        <s v="Cesar de Castro Martins"/>
        <s v="Erica Alves Gonzalez Vidal"/>
        <s v="Marcelo da Rosa Alexandre"/>
        <s v="Eliane Hermes"/>
        <s v="Ivonete Rossi Bautitz"/>
        <s v="Karla Magalhães Campião"/>
        <s v="Lilian Tonelli Manica"/>
        <s v="Nei Moreira"/>
        <s v="Setuko Masunari"/>
        <s v="Capa"/>
        <s v="Anpocs"/>
        <s v="Inpi"/>
        <s v="Agromid"/>
        <s v="Afonso José C. Soares"/>
        <s v="Alessandro Nogueira"/>
        <s v="Amilcar Torrao Filho"/>
        <s v="Ana Maria R. V. C. Cesar"/>
        <s v="Ana Maria Rufino Gillies"/>
        <s v="Angela Maria Endlich"/>
        <s v="Carla Cristine Kanunfre"/>
        <s v="Carlos Aurélio P. de Faria"/>
        <s v="Célia Cristina da Silva Tavares"/>
        <s v="Clarice Garcia Borges Demétrio"/>
        <s v="Cristian Andres O. Gonzalez"/>
        <s v="Cynthia Fernandes da Luz"/>
        <s v="Daniela Tomio"/>
        <s v="Davi Pessoa Carneiro"/>
        <s v="Deise Fabiana Ely"/>
        <s v="Edson Passetti"/>
        <s v="Eduardo Salinas Chávez"/>
        <s v="Eduardo Yassuda"/>
        <s v="Elias Taylor D. Severo"/>
        <s v="Ileno Izídio da Costa"/>
        <s v="Evaldo Toniolo Kubaski"/>
        <s v="Fernando Luís Dissenha"/>
        <s v="Jefferson Mainardes"/>
        <s v="Florivaldo Menezes Filho"/>
        <s v="Jorge Pavez Ojeda"/>
        <s v="Jose Carlos Gimenez"/>
        <s v="José Rodolfo S. Martins"/>
        <s v="Leonel Brizolla Monastirsky"/>
        <s v="Leopoldo Cavalieri Gerhandiger"/>
        <s v="Lino Anderson Grama"/>
        <s v="Lucio Cardozo Filho"/>
        <s v="Luis Enrique Sanchez"/>
        <s v="Luiz Carlos Weinschutz"/>
        <s v="Marcelo Machado Ferro"/>
        <s v="Marcia Regina Calegari"/>
        <s v="Marta Teresa Arretche"/>
        <s v="Méri Frotscher"/>
        <s v="Michael Jay Sadowsky"/>
        <s v="Mikhailo Dokuchaev"/>
        <s v="Nadia Maria Guariza"/>
        <s v="Natasha Bachini Pereira"/>
        <s v="Philipe Casemiro Soares"/>
        <s v="Raquel Gryszczenko Gomes"/>
        <s v="Raquel Rejane B. Negrelle"/>
        <s v="Reinaldo Lindolfo Lohn"/>
        <s v="Rodolfo Coelho N. de Souza"/>
        <s v="Sebastião do Amaral Machado"/>
        <s v="Sergio Mazurek Tebcherani"/>
        <s v="Silvia Pereira G. de Moraes"/>
        <s v="William Barbosa Gomes"/>
        <s v="Anderson Zampier Ulbrich"/>
        <s v="Andrea Paula Segatto"/>
        <s v="Natálisa Rese"/>
        <s v="Ricanda Meira Teixeira"/>
        <s v="Juliana Sperotto Brum"/>
        <s v="Ana Maria Roux V. C. Cesar"/>
        <s v="Fernando Renato Cavichiolli"/>
        <s v="Gleber Pereira"/>
        <s v="João Francisco Cajaba da Silva"/>
        <s v="Antonio Fábio C. da Silva"/>
        <s v="José Eduardo Freitas Porcher"/>
        <s v="Marcos Aurélio Pelegrina"/>
        <s v="Marcilene dos Santos"/>
        <s v="Renata Guimarães Netto"/>
        <s v="Angélica Góis Morales"/>
        <s v="Gustavo Goulart M. Moura"/>
        <s v="Julian"/>
        <s v="Silvia Alapanian"/>
        <s v="Renato Eugenio de Lima"/>
        <s v="Renato Janine Ribeiro"/>
        <s v="Ileno Azídio da Costa"/>
        <s v="Leonardo Cavalcanti da Silva"/>
        <s v="Eduardo Parra Lopez"/>
        <s v="Silvina Ines Jensen"/>
        <s v="LSC Comercial "/>
        <s v="Polisil Indústria e Comércio de Silicones"/>
        <s v="TA Comércio de Equipamentos Eletrônicos"/>
        <s v="Nitrotec"/>
        <s v="Leega"/>
        <s v="Labsynth"/>
        <s v="PerkinElmer do Brasil"/>
        <s v="NeoBio"/>
        <s v="Scientec"/>
        <s v="Oxford University Press"/>
        <s v="Powersys Solutions"/>
        <s v="Darthmouth Journal Services"/>
        <s v="Neoprospecta"/>
        <s v="Marcela Wolf"/>
        <s v="Vinicius Bentivóglio C. Silva"/>
        <s v="Leopoldo M. de Almeida"/>
        <s v="Lucas Schimidt Bassi"/>
        <s v="Marley Conceição dos Santos"/>
        <s v="Dâmaris Araújo da Silva"/>
        <s v="Allan Rodrigo N. dos Reis"/>
        <s v="Paulète Cristiane de Oliveira"/>
        <s v="Igor Alexandre C. de Menezes"/>
        <s v="Sandro Paulino de Faria"/>
        <s v="Arthur Carlos F. Oliveira"/>
        <s v="Julio Cezar Rietow"/>
        <s v="Caroline Kozak"/>
        <s v="André Luis D. dos Santos"/>
        <s v="Lorena Euclydes"/>
        <s v="Lucas Emilio B. H."/>
        <s v="Geovana Thaís Colombo"/>
        <s v="Daniel de Oliveira e Souza"/>
        <s v="Luiz Antonio Z. Junior"/>
        <s v="Carla Eduarda O. de Moraes"/>
        <s v="Mayara Alves Schrodes"/>
        <s v="Claudio Gumane F. Juizo"/>
        <s v="Bruna Fernanda H. Bomm"/>
        <s v="Leandro Rodrigo C. Bonfim"/>
        <s v="Rodrigo Branco Rodakoviski"/>
        <s v="Ricardo Augusto Borba"/>
        <s v="Diana Melo Italiani"/>
        <s v="Juliana Greco Yamaoka"/>
        <s v="Natália Luiza de Souza"/>
        <s v="Priscila Cristina dos Santos"/>
        <s v="Élson Ferreira de Araujo"/>
        <s v="Daniella Novak"/>
        <s v="Elton Eiji Sasaki"/>
        <s v="Byanca Neumann Salerno"/>
        <s v="Aline Aparecida Zanotti"/>
        <s v="Bruna Louise P. Luz"/>
        <s v="Alexandre Zanatta Vieira"/>
        <s v="Ligia Ferreira G. da Luz"/>
        <s v="Amanda Wilczek"/>
        <s v="Letícia Graziela C. Santos"/>
        <s v="Beatriz Marques Assad"/>
        <s v="Camilla Reginatto de Pierri"/>
        <s v="Linéia Roberta Zen"/>
        <s v="Amanda Silva R. D'Angelis"/>
        <s v="Ana Paula de Azevedo Pasqualini"/>
        <s v="Juliane Andressa Pavão"/>
        <s v="Paulo Henrique A. Santos"/>
        <s v="André Irazoqui de Lima"/>
        <s v="Ricardo Henrique Ribeiro"/>
        <s v="Caroline Amadori"/>
        <s v="Ellen Mara M. Nogueira"/>
        <s v="Lívia Maia Braga"/>
        <s v="Gustavo Bernardi Pereira"/>
        <s v="José Joaquim Franze"/>
        <s v="Estevan Luiz da Silveira"/>
        <s v="Rafael de Carvalho Bueno"/>
        <s v="Fabrícia Lorrane R. Oliveira"/>
        <s v="Leila Soares Seiffert"/>
        <s v="Geissiane Neves Toledo"/>
        <s v="Tomaz Soligo de Mello Ayres"/>
        <s v="Eduardo Roncatto"/>
        <s v="Julio Pereira dos Santos"/>
        <s v="Karla Luisa Calderon Olaguivel"/>
        <s v="Rafaela Moos"/>
        <s v="Leon Adan G. de Carvalho"/>
        <s v="Matheus Machado Vieira"/>
        <s v="Flávia da Rosa Melo"/>
        <s v="Cíntia Silva da Conceição"/>
        <s v="Elyson Richard Gums"/>
        <s v="Fabia Cristine Ioscote"/>
        <s v="Daniela Nicole Ferreira"/>
        <s v="Albert Matheus Melinski"/>
        <s v="Gustavo David dos Santos"/>
        <s v="Jefferson Souza Santos"/>
        <s v="Flávio Augustino Back"/>
        <s v="Jaqueline Valerius"/>
        <s v="Bianca Cristini da Silva"/>
        <s v="Marcela Caroline Sibim"/>
        <s v="Ives Clayton Goulart"/>
        <s v="Igor Giacomelli Zanella"/>
        <s v="João Felipe Vieira Lima"/>
        <s v="Marta Angélica M. Ferreira"/>
        <s v="Deógenes Pereira da Silva Junior"/>
        <s v="Pedro Irineu Teider Junior"/>
        <s v="Juliana Maria Maczuga"/>
        <s v="Thiago Souza da Rosa"/>
        <s v="Gabrielle Ribeiro R. da Silva"/>
        <s v="Heloísa Thomazi Kleina"/>
        <s v="Fernando Irto Zanetti"/>
        <s v="Erika Zanoni"/>
        <s v="Ederlan Magri"/>
        <s v="Jocelito Buch Castro da Cruz"/>
        <s v="Luiz Gabriel Gemin"/>
        <s v="Juliana de Oliveira Amatussi"/>
        <s v="Ely Cristina N. Cordeiro"/>
        <s v="Aline Novaski"/>
        <s v="Gabriela Massame Ono"/>
        <s v="Rafael Kalinoski"/>
        <s v="Cleiton Frigo"/>
        <s v="Bruna Marceli Claudino B. K."/>
        <s v="Flávia Iankowski C. Pereira"/>
        <s v="Carlos Henrique Pereira"/>
        <s v="Eduardo Ferreira"/>
        <s v="Lenir Fátima Gotz"/>
        <s v="Nádia Mariane Mucha"/>
        <s v="Gilvani Alves de Araújo"/>
        <s v="Rodrigo Hossi Horochovski"/>
        <s v="Renato Moscateli"/>
        <s v="Camila Domit"/>
        <s v="Elemar do Nascimento Cezimbra"/>
        <s v="Glauco Gomes de Menezes"/>
        <s v="Roberto Andreatini"/>
        <s v="Danilo Ramos"/>
        <s v="Paulo Henrique M. Prado"/>
        <s v="Levi Marques Pereira"/>
        <s v="Jeroniza Nunes Marchaukoski"/>
        <s v="Leonardo Magalhães Cruz"/>
        <s v="Flavia Regina de Souza Lima"/>
        <s v="Paulo Roberto Neves Costa"/>
        <s v="Daniel Rodrigues dos Santos"/>
        <s v="Vicente Pacheco"/>
        <s v="Lillian Daisy G. Wolff"/>
        <s v="Francisco Damasceno Freitas"/>
        <s v="Jucélio Tomás Pereira"/>
        <s v="Marcela Laura Monne Freire"/>
        <s v="Mônica Antunes Ulysséa"/>
        <s v="Paschoal Coelho Grossi"/>
        <s v="Ricardo Kawada"/>
        <s v="Renato Blat Migliorini"/>
        <s v="Cláudio De Sá M. Júnior"/>
        <s v="Marcelo Irajá Hoffman"/>
        <s v="Marta Denise da Rosa Jardim"/>
        <s v="Luciana Gomes de Araújo"/>
        <s v="Antonio Carlos S. Diegues"/>
        <s v="Adilandri Mercio Lobeiro"/>
        <s v="Analice Costacurta Brandi"/>
        <s v="Leonardo Silva De Lima"/>
        <s v="José Augusto Fontoura Costa"/>
        <s v="Alexandre Dias P. C. Filho"/>
        <s v="Sávio Machado Cavalcante"/>
        <s v="Luís Daniel Giusti Bruno"/>
        <s v="Richard Demo Souza"/>
        <s v="Meri Bordignon Nogueira"/>
        <s v="Antônio Fernando S. Aamaral"/>
        <s v="Luis Amilton Foerster"/>
        <s v="Marta Rosa Amoroso"/>
        <s v="Ednaldo Aparecido Ribeiro"/>
        <s v="Valdir Roque Dallabrida"/>
        <s v="Gilmar Evandro Szczepanik"/>
        <s v="Leandro Callegari Coelho"/>
        <s v="Moisés Alves Soares"/>
        <s v="Bernardino Fernández Calvo"/>
        <s v="Daniel Correa Mograbi"/>
        <s v="Sergio Rodrigo Fernandes"/>
        <s v="Forlab Express"/>
        <m/>
      </sharedItems>
    </cacheField>
    <cacheField name="CPF/CNPJ" numFmtId="0">
      <sharedItems containsNonDate="0" containsString="0" containsBlank="1" count="1">
        <m/>
      </sharedItems>
    </cacheField>
    <cacheField name="Valor" numFmtId="0">
      <sharedItems containsString="0" containsBlank="1" containsNumber="1" minValue="20" maxValue="19800"/>
    </cacheField>
    <cacheField name="Saldo" numFmtId="43">
      <sharedItems containsBlank="1" containsMixedTypes="1" containsNumber="1" containsInteger="1" minValue="0" maxValue="6300" count="11">
        <n v="2100"/>
        <n v="2600"/>
        <n v="0"/>
        <n v="5200"/>
        <n v="1650"/>
        <n v="1550"/>
        <s v="   "/>
        <n v="1200"/>
        <n v="6300"/>
        <m/>
        <s v=""/>
      </sharedItems>
    </cacheField>
  </cacheFields>
  <extLst>
    <ext xmlns:x14="http://schemas.microsoft.com/office/spreadsheetml/2009/9/main" uri="{725AE2AE-9491-48be-B2B4-4EB974FC3084}">
      <x14:pivotCacheDefinition pivotCacheId="189261144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OF" refreshedDate="43391.572750694446" createdVersion="6" refreshedVersion="6" minRefreshableVersion="3" recordCount="85">
  <cacheSource type="worksheet">
    <worksheetSource ref="A1:H86" sheet="DATA"/>
  </cacheSource>
  <cacheFields count="8">
    <cacheField name="PPG" numFmtId="0">
      <sharedItems containsBlank="1" count="85">
        <m/>
        <s v="ADMINISTRAÇÃO"/>
        <s v="AGRONOMIA (PRODUÇÃO VEGETAL)"/>
        <s v="ALIMENTAÇÃO E NUTRIÇÃO"/>
        <s v="ANTROPOLOGIA"/>
        <s v="AQUICULTURA E DESENVOLVIMENTO SUSTENTÁVEL"/>
        <s v="ASSISTÊNCIA FARMACÊUTICA"/>
        <s v="BIOENERGIA - UEL - UEM - UEPG - UNICENTRO - UNIOESTE - UFPR"/>
        <s v="BIOINFORMÁTICA"/>
        <s v="BIOLOGIA CELULAR E MOLECULAR"/>
        <s v="BOTÂNICA"/>
        <s v="CIÊNCIA ANIMAL"/>
        <s v="CIÊNCIA DO SOLO"/>
        <s v="CIÊNCIA POLÍTICA"/>
        <s v="CIÊNCIA, GESTÃO E TECNOLOGIA DA INFORMAÇÃO"/>
        <s v="CIÊNCIAS (BIOQUÍMICA)"/>
        <s v="CIÊNCIAS BIOLÓGICAS (ENTOMOLOGIA)"/>
        <s v="CIÊNCIAS FARMACÊUTICAS"/>
        <s v="CIÊNCIAS GEODÉSICAS"/>
        <s v="CIÊNCIAS VETERINÁRIAS"/>
        <s v="COMUNICAÇÃO"/>
        <s v="CONTABILIDADE"/>
        <s v="DESENVOLVIMENTO ECONÔMICO"/>
        <s v="DESENVOLVIMENTO ECONÔMICO PROFISSIONAL"/>
        <s v="DESENVOLVIMENTO TERRITORIAL SUSTENTÁVEL"/>
        <s v="DESIGN"/>
        <s v="DIREITO"/>
        <s v="ECOLOGIA E CONSERVAÇÃO"/>
        <s v="EDUCAÇÃO"/>
        <s v="EDUCAÇÃO EM CIÊNCIAS E EM MATEMÁTICA"/>
        <s v="EDUCAÇÃO FÍSICA"/>
        <s v="EDUCAÇÃO: TEORIA E PRÁTICA DE ENSINO"/>
        <s v="ENFERMAGEM"/>
        <s v="ENFERMAGEM PROFISSIONAL"/>
        <s v="ENGENHARIA AMBIENTAL"/>
        <s v="ENGENHARIA DE ALIMENTOS"/>
        <s v="ENGENHARIA DE BIOPROCESSOS E BIOTECNOLOGIA"/>
        <s v="ENGENHARIA DE CONSTRUÇÃO CIVIL"/>
        <s v="ENGENHARIA DE PRODUÇÃO"/>
        <s v="ENGENHARIA DE RECURSOS HÍDRICOS E AMBIENTAL"/>
        <s v="ENGENHARIA E CIÊNCIA DOS MATERIAIS"/>
        <s v="ENGENHARIA ELÉTRICA"/>
        <s v="ENGENHARIA FLORESTAL"/>
        <s v="ENGENHARIA MECÂNICA"/>
        <s v="ENGENHARIA QUÍMICA"/>
        <s v="Ensino das Ciências Ambientais (PROFCIAMB) - Em rede"/>
        <s v="ENSINO DE HISTÓRIA - PROFISSIONAL"/>
        <s v="FARMACOLOGIA"/>
        <s v="FILOSOFIA"/>
        <s v="FILOSOFIA PROFISSIONAL"/>
        <s v="FÍSICA"/>
        <s v="FISIOLOGIA"/>
        <s v="GENÉTICA"/>
        <s v="GEOGRAFIA"/>
        <s v="GEOLOGIA"/>
        <s v="HISTÓRIA"/>
        <s v="INFORMÁTICA"/>
        <s v="LETRAS"/>
        <s v="MATEMÁTICA"/>
        <s v="MATEMÁTICA EM REDE NACIONAL"/>
        <s v="MEDICINA (CLÍNICA CIRÚRGICA)"/>
        <s v="MEDICINA INTERNA"/>
        <s v="MEIO AMBIENTE E DESENVOLVIMENTO"/>
        <s v="MEIO AMBIENTE URBANO E INDUSTRIAL"/>
        <s v="MÉTODOS NUMÉRICOS EM ENGENHARIA"/>
        <s v="MICROBIOLOGIA, PARASITOLOGIA E PATOLOGIA"/>
        <s v="MULTICÊNTRICO EM BIOQUÍMICA E BIOLOGIA MOLECULAR"/>
        <s v="MÚSICA"/>
        <s v="ODONTOLOGIA"/>
        <s v="PLANEJAMENTO URBANO"/>
        <s v="POLÍTICAS PÚBLICAS"/>
        <s v="PSICOLOGIA"/>
        <s v="QUÍMICA"/>
        <s v="SAÚDE COLETIVA"/>
        <s v="SAÚDE COLETIVA PROFISSIONAL"/>
        <s v="SAÚDE DA CRIANÇA E DO ADOLESCENTE"/>
        <s v="SAÚDE DA FAMÍLIA EM REDE NACIONAL - PROFSAÚDE"/>
        <s v="SISTEMAS COSTEIROS E OCEÂNICOS"/>
        <s v="SOCIOLOGIA"/>
        <s v="TECNOLOGIAS DE BIOPRODUTOS AGROINDUSTRIAIS"/>
        <s v="TOCOGINECOLOGIA"/>
        <s v="TURISMO"/>
        <s v="ZOOLOGIA"/>
        <s v="ZOOTECNIA"/>
        <s v="PRPPG"/>
      </sharedItems>
    </cacheField>
    <cacheField name="SETOR" numFmtId="0">
      <sharedItems containsBlank="1"/>
    </cacheField>
    <cacheField name="Despesa" numFmtId="0">
      <sharedItems containsBlank="1"/>
    </cacheField>
    <cacheField name="Saldo Inicial PROAP" numFmtId="0">
      <sharedItems containsString="0" containsBlank="1" containsNumber="1" minValue="-2100" maxValue="121446.89"/>
    </cacheField>
    <cacheField name="Saldo Inicial PNPD" numFmtId="0">
      <sharedItems containsString="0" containsBlank="1" containsNumber="1" containsInteger="1" minValue="1200" maxValue="6300"/>
    </cacheField>
    <cacheField name="Saldo Inicial Total" numFmtId="0">
      <sharedItems containsString="0" containsBlank="1" containsNumber="1" minValue="0" maxValue="124046.89"/>
    </cacheField>
    <cacheField name="Saldo Atual" numFmtId="0">
      <sharedItems containsString="0" containsBlank="1" containsNumber="1" minValue="-18020.669999999998" maxValue="42034.68"/>
    </cacheField>
    <cacheField name="% Utilizado" numFmtId="0">
      <sharedItems containsBlank="1" containsMixedTypes="1" containsNumber="1" minValue="-45.668183551119604" maxValue="100"/>
    </cacheField>
  </cacheFields>
  <extLst>
    <ext xmlns:x14="http://schemas.microsoft.com/office/spreadsheetml/2009/9/main" uri="{725AE2AE-9491-48be-B2B4-4EB974FC3084}">
      <x14:pivotCacheDefinition pivotCacheId="189261144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20">
  <r>
    <n v="1"/>
    <d v="2018-04-26T09:09:33"/>
    <x v="0"/>
    <x v="0"/>
    <x v="0"/>
    <x v="0"/>
    <x v="0"/>
    <n v="1890.35"/>
    <x v="0"/>
  </r>
  <r>
    <n v="2"/>
    <d v="2018-04-26T09:13:12"/>
    <x v="1"/>
    <x v="1"/>
    <x v="0"/>
    <x v="1"/>
    <x v="0"/>
    <n v="374.38"/>
    <x v="1"/>
  </r>
  <r>
    <n v="3"/>
    <d v="2018-04-26T09:16:10"/>
    <x v="1"/>
    <x v="1"/>
    <x v="0"/>
    <x v="2"/>
    <x v="0"/>
    <n v="329.8"/>
    <x v="1"/>
  </r>
  <r>
    <n v="4"/>
    <d v="2018-04-26T09:16:10"/>
    <x v="1"/>
    <x v="1"/>
    <x v="0"/>
    <x v="3"/>
    <x v="0"/>
    <n v="623.6"/>
    <x v="1"/>
  </r>
  <r>
    <n v="5"/>
    <d v="2018-04-26T09:18:48"/>
    <x v="2"/>
    <x v="2"/>
    <x v="0"/>
    <x v="4"/>
    <x v="0"/>
    <n v="1348.2"/>
    <x v="1"/>
  </r>
  <r>
    <n v="6"/>
    <d v="2018-04-26T09:22:41"/>
    <x v="3"/>
    <x v="0"/>
    <x v="0"/>
    <x v="5"/>
    <x v="0"/>
    <n v="1644.48"/>
    <x v="0"/>
  </r>
  <r>
    <n v="7"/>
    <d v="2018-04-26T09:22:43"/>
    <x v="3"/>
    <x v="0"/>
    <x v="0"/>
    <x v="6"/>
    <x v="0"/>
    <n v="1487.73"/>
    <x v="0"/>
  </r>
  <r>
    <n v="8"/>
    <d v="2018-04-26T09:26:16"/>
    <x v="4"/>
    <x v="3"/>
    <x v="0"/>
    <x v="7"/>
    <x v="0"/>
    <n v="741.77"/>
    <x v="2"/>
  </r>
  <r>
    <n v="9"/>
    <d v="2018-04-26T09:27:22"/>
    <x v="5"/>
    <x v="3"/>
    <x v="0"/>
    <x v="8"/>
    <x v="0"/>
    <n v="304.64"/>
    <x v="1"/>
  </r>
  <r>
    <n v="10"/>
    <d v="2018-04-26T09:28:50"/>
    <x v="6"/>
    <x v="4"/>
    <x v="0"/>
    <x v="9"/>
    <x v="0"/>
    <n v="482.48"/>
    <x v="0"/>
  </r>
  <r>
    <n v="11"/>
    <d v="2018-04-26T09:31:17"/>
    <x v="2"/>
    <x v="2"/>
    <x v="0"/>
    <x v="10"/>
    <x v="0"/>
    <n v="1753.64"/>
    <x v="1"/>
  </r>
  <r>
    <n v="12"/>
    <d v="2018-04-26T09:32:33"/>
    <x v="7"/>
    <x v="5"/>
    <x v="0"/>
    <x v="11"/>
    <x v="0"/>
    <n v="1833.62"/>
    <x v="2"/>
  </r>
  <r>
    <n v="13"/>
    <d v="2018-04-26T09:38:54"/>
    <x v="4"/>
    <x v="3"/>
    <x v="0"/>
    <x v="12"/>
    <x v="0"/>
    <n v="297.38"/>
    <x v="2"/>
  </r>
  <r>
    <n v="14"/>
    <d v="2018-04-26T09:39:31"/>
    <x v="8"/>
    <x v="0"/>
    <x v="0"/>
    <x v="13"/>
    <x v="0"/>
    <n v="191.85"/>
    <x v="0"/>
  </r>
  <r>
    <n v="15"/>
    <d v="2018-04-26T09:48:38"/>
    <x v="1"/>
    <x v="1"/>
    <x v="0"/>
    <x v="14"/>
    <x v="0"/>
    <n v="523.6"/>
    <x v="1"/>
  </r>
  <r>
    <n v="16"/>
    <d v="2018-04-26T09:49:21"/>
    <x v="7"/>
    <x v="5"/>
    <x v="0"/>
    <x v="15"/>
    <x v="0"/>
    <n v="892.6"/>
    <x v="2"/>
  </r>
  <r>
    <n v="17"/>
    <d v="2018-04-26T09:52:02"/>
    <x v="9"/>
    <x v="6"/>
    <x v="0"/>
    <x v="16"/>
    <x v="0"/>
    <n v="1601.04"/>
    <x v="1"/>
  </r>
  <r>
    <n v="18"/>
    <d v="2018-04-26T09:55:17"/>
    <x v="8"/>
    <x v="0"/>
    <x v="0"/>
    <x v="17"/>
    <x v="0"/>
    <n v="819.14"/>
    <x v="0"/>
  </r>
  <r>
    <n v="19"/>
    <d v="2018-04-26T09:59:30"/>
    <x v="10"/>
    <x v="7"/>
    <x v="0"/>
    <x v="18"/>
    <x v="0"/>
    <n v="270.93"/>
    <x v="0"/>
  </r>
  <r>
    <n v="20"/>
    <d v="2018-04-26T10:01:27"/>
    <x v="1"/>
    <x v="1"/>
    <x v="0"/>
    <x v="19"/>
    <x v="0"/>
    <n v="1197.4100000000001"/>
    <x v="1"/>
  </r>
  <r>
    <n v="22"/>
    <d v="2018-04-26T10:11:38"/>
    <x v="5"/>
    <x v="3"/>
    <x v="0"/>
    <x v="20"/>
    <x v="0"/>
    <n v="1008.85"/>
    <x v="1"/>
  </r>
  <r>
    <n v="23"/>
    <d v="2018-04-26T10:13:09"/>
    <x v="0"/>
    <x v="0"/>
    <x v="0"/>
    <x v="21"/>
    <x v="0"/>
    <n v="577.6"/>
    <x v="0"/>
  </r>
  <r>
    <n v="24"/>
    <d v="2018-04-26T10:21:38"/>
    <x v="5"/>
    <x v="3"/>
    <x v="0"/>
    <x v="22"/>
    <x v="0"/>
    <n v="1195.48"/>
    <x v="1"/>
  </r>
  <r>
    <n v="25"/>
    <d v="2018-04-26T10:23:06"/>
    <x v="8"/>
    <x v="0"/>
    <x v="0"/>
    <x v="23"/>
    <x v="0"/>
    <n v="771.42"/>
    <x v="0"/>
  </r>
  <r>
    <n v="26"/>
    <d v="2018-04-26T10:26:32"/>
    <x v="9"/>
    <x v="6"/>
    <x v="0"/>
    <x v="24"/>
    <x v="0"/>
    <n v="1288.9100000000001"/>
    <x v="1"/>
  </r>
  <r>
    <n v="27"/>
    <d v="2018-04-26T10:28:44"/>
    <x v="0"/>
    <x v="0"/>
    <x v="0"/>
    <x v="25"/>
    <x v="0"/>
    <n v="293.10000000000002"/>
    <x v="0"/>
  </r>
  <r>
    <n v="28"/>
    <d v="2018-04-26T10:29:16"/>
    <x v="7"/>
    <x v="5"/>
    <x v="0"/>
    <x v="26"/>
    <x v="0"/>
    <n v="293.10000000000002"/>
    <x v="2"/>
  </r>
  <r>
    <n v="29"/>
    <d v="2018-04-26T10:29:56"/>
    <x v="8"/>
    <x v="0"/>
    <x v="0"/>
    <x v="27"/>
    <x v="0"/>
    <n v="687.45"/>
    <x v="0"/>
  </r>
  <r>
    <n v="30"/>
    <d v="2018-04-26T10:37:34"/>
    <x v="11"/>
    <x v="7"/>
    <x v="0"/>
    <x v="28"/>
    <x v="0"/>
    <n v="608.85"/>
    <x v="3"/>
  </r>
  <r>
    <n v="31"/>
    <d v="2018-04-26T10:37:48"/>
    <x v="11"/>
    <x v="7"/>
    <x v="0"/>
    <x v="29"/>
    <x v="0"/>
    <n v="1333.04"/>
    <x v="3"/>
  </r>
  <r>
    <n v="32"/>
    <d v="2018-04-26T10:59:21"/>
    <x v="12"/>
    <x v="3"/>
    <x v="0"/>
    <x v="30"/>
    <x v="0"/>
    <n v="964.33"/>
    <x v="1"/>
  </r>
  <r>
    <n v="33"/>
    <d v="2018-04-26T11:06:19"/>
    <x v="13"/>
    <x v="7"/>
    <x v="0"/>
    <x v="31"/>
    <x v="0"/>
    <n v="212.02"/>
    <x v="0"/>
  </r>
  <r>
    <n v="34"/>
    <d v="2018-04-26T11:07:20"/>
    <x v="2"/>
    <x v="2"/>
    <x v="0"/>
    <x v="32"/>
    <x v="0"/>
    <n v="1044.6400000000001"/>
    <x v="1"/>
  </r>
  <r>
    <n v="35"/>
    <d v="2018-04-26T11:08:23"/>
    <x v="14"/>
    <x v="0"/>
    <x v="0"/>
    <x v="33"/>
    <x v="0"/>
    <n v="382.67"/>
    <x v="0"/>
  </r>
  <r>
    <n v="36"/>
    <d v="2018-04-26T11:09:19"/>
    <x v="13"/>
    <x v="7"/>
    <x v="0"/>
    <x v="34"/>
    <x v="0"/>
    <n v="1262.3399999999999"/>
    <x v="0"/>
  </r>
  <r>
    <n v="37"/>
    <d v="2018-04-26T11:13:06"/>
    <x v="4"/>
    <x v="3"/>
    <x v="0"/>
    <x v="35"/>
    <x v="0"/>
    <n v="80.23"/>
    <x v="2"/>
  </r>
  <r>
    <n v="38"/>
    <d v="2018-04-26T11:14:33"/>
    <x v="8"/>
    <x v="0"/>
    <x v="0"/>
    <x v="36"/>
    <x v="0"/>
    <n v="174.35"/>
    <x v="0"/>
  </r>
  <r>
    <n v="39"/>
    <d v="2018-04-26T11:21:19"/>
    <x v="2"/>
    <x v="2"/>
    <x v="0"/>
    <x v="37"/>
    <x v="0"/>
    <n v="694.6"/>
    <x v="1"/>
  </r>
  <r>
    <n v="40"/>
    <d v="2018-04-26T11:23:09"/>
    <x v="3"/>
    <x v="0"/>
    <x v="0"/>
    <x v="38"/>
    <x v="0"/>
    <n v="753.69"/>
    <x v="0"/>
  </r>
  <r>
    <n v="41"/>
    <d v="2018-04-26T11:24:48"/>
    <x v="12"/>
    <x v="3"/>
    <x v="0"/>
    <x v="39"/>
    <x v="0"/>
    <n v="2256.85"/>
    <x v="1"/>
  </r>
  <r>
    <n v="42"/>
    <d v="2018-04-26T11:25:20"/>
    <x v="15"/>
    <x v="2"/>
    <x v="0"/>
    <x v="40"/>
    <x v="0"/>
    <n v="1048.79"/>
    <x v="2"/>
  </r>
  <r>
    <n v="43"/>
    <d v="2018-04-26T11:28:53"/>
    <x v="16"/>
    <x v="8"/>
    <x v="0"/>
    <x v="41"/>
    <x v="0"/>
    <n v="345.08"/>
    <x v="2"/>
  </r>
  <r>
    <n v="44"/>
    <d v="2018-04-26T11:29:55"/>
    <x v="4"/>
    <x v="3"/>
    <x v="0"/>
    <x v="42"/>
    <x v="0"/>
    <n v="1341.85"/>
    <x v="2"/>
  </r>
  <r>
    <n v="45"/>
    <d v="2018-04-26T13:25:37"/>
    <x v="5"/>
    <x v="3"/>
    <x v="0"/>
    <x v="43"/>
    <x v="0"/>
    <n v="1451.48"/>
    <x v="1"/>
  </r>
  <r>
    <n v="46"/>
    <d v="2018-04-26T13:27:20"/>
    <x v="14"/>
    <x v="0"/>
    <x v="0"/>
    <x v="44"/>
    <x v="0"/>
    <n v="1559.04"/>
    <x v="0"/>
  </r>
  <r>
    <n v="47"/>
    <d v="2018-04-26T13:28:34"/>
    <x v="5"/>
    <x v="3"/>
    <x v="0"/>
    <x v="45"/>
    <x v="0"/>
    <n v="923.78"/>
    <x v="1"/>
  </r>
  <r>
    <n v="48"/>
    <d v="2018-04-26T13:29:01"/>
    <x v="3"/>
    <x v="0"/>
    <x v="0"/>
    <x v="46"/>
    <x v="0"/>
    <n v="1354.34"/>
    <x v="0"/>
  </r>
  <r>
    <n v="49"/>
    <d v="2018-04-26T13:32:22"/>
    <x v="5"/>
    <x v="3"/>
    <x v="0"/>
    <x v="47"/>
    <x v="0"/>
    <n v="1588.54"/>
    <x v="1"/>
  </r>
  <r>
    <n v="50"/>
    <d v="2018-04-26T13:45:21"/>
    <x v="15"/>
    <x v="2"/>
    <x v="0"/>
    <x v="48"/>
    <x v="0"/>
    <n v="1026.56"/>
    <x v="2"/>
  </r>
  <r>
    <n v="51"/>
    <d v="2018-04-26T13:45:32"/>
    <x v="17"/>
    <x v="0"/>
    <x v="0"/>
    <x v="49"/>
    <x v="0"/>
    <n v="887.64"/>
    <x v="2"/>
  </r>
  <r>
    <n v="52"/>
    <d v="2018-04-26T13:51:50"/>
    <x v="3"/>
    <x v="0"/>
    <x v="0"/>
    <x v="50"/>
    <x v="0"/>
    <n v="282.39999999999998"/>
    <x v="0"/>
  </r>
  <r>
    <n v="53"/>
    <d v="2018-04-26T13:52:07"/>
    <x v="15"/>
    <x v="2"/>
    <x v="0"/>
    <x v="51"/>
    <x v="0"/>
    <n v="1649.24"/>
    <x v="2"/>
  </r>
  <r>
    <n v="54"/>
    <d v="2018-04-26T13:52:10"/>
    <x v="15"/>
    <x v="2"/>
    <x v="0"/>
    <x v="52"/>
    <x v="0"/>
    <n v="738.74"/>
    <x v="2"/>
  </r>
  <r>
    <n v="55"/>
    <d v="2018-04-26T13:56:35"/>
    <x v="2"/>
    <x v="2"/>
    <x v="0"/>
    <x v="53"/>
    <x v="0"/>
    <n v="1046.0899999999999"/>
    <x v="1"/>
  </r>
  <r>
    <n v="56"/>
    <d v="2018-04-26T13:57:25"/>
    <x v="18"/>
    <x v="9"/>
    <x v="0"/>
    <x v="54"/>
    <x v="0"/>
    <n v="626.54999999999995"/>
    <x v="0"/>
  </r>
  <r>
    <n v="57"/>
    <d v="2018-04-26T13:58:19"/>
    <x v="16"/>
    <x v="8"/>
    <x v="0"/>
    <x v="41"/>
    <x v="0"/>
    <n v="345.08"/>
    <x v="2"/>
  </r>
  <r>
    <n v="58"/>
    <d v="2018-04-26T14:02:58"/>
    <x v="0"/>
    <x v="0"/>
    <x v="0"/>
    <x v="55"/>
    <x v="0"/>
    <n v="857.74"/>
    <x v="0"/>
  </r>
  <r>
    <n v="59"/>
    <d v="2018-04-26T14:03:34"/>
    <x v="15"/>
    <x v="2"/>
    <x v="0"/>
    <x v="56"/>
    <x v="0"/>
    <n v="1104.04"/>
    <x v="2"/>
  </r>
  <r>
    <n v="60"/>
    <d v="2018-04-26T14:04:53"/>
    <x v="19"/>
    <x v="5"/>
    <x v="0"/>
    <x v="57"/>
    <x v="0"/>
    <n v="1433.48"/>
    <x v="0"/>
  </r>
  <r>
    <n v="61"/>
    <d v="2018-04-26T14:05:42"/>
    <x v="15"/>
    <x v="2"/>
    <x v="0"/>
    <x v="58"/>
    <x v="0"/>
    <n v="631.78"/>
    <x v="2"/>
  </r>
  <r>
    <n v="62"/>
    <d v="2018-04-26T14:11:33"/>
    <x v="20"/>
    <x v="2"/>
    <x v="0"/>
    <x v="59"/>
    <x v="0"/>
    <n v="564.79999999999995"/>
    <x v="0"/>
  </r>
  <r>
    <n v="63"/>
    <d v="2018-04-26T14:12:44"/>
    <x v="3"/>
    <x v="0"/>
    <x v="0"/>
    <x v="60"/>
    <x v="0"/>
    <n v="988.61"/>
    <x v="0"/>
  </r>
  <r>
    <n v="64"/>
    <d v="2018-04-26T14:18:52"/>
    <x v="15"/>
    <x v="2"/>
    <x v="0"/>
    <x v="61"/>
    <x v="0"/>
    <n v="714.54"/>
    <x v="2"/>
  </r>
  <r>
    <n v="65"/>
    <d v="2018-04-26T14:19:00"/>
    <x v="12"/>
    <x v="3"/>
    <x v="0"/>
    <x v="62"/>
    <x v="0"/>
    <n v="80.349999999999994"/>
    <x v="1"/>
  </r>
  <r>
    <n v="68"/>
    <d v="2018-04-26T14:38:13"/>
    <x v="20"/>
    <x v="2"/>
    <x v="0"/>
    <x v="63"/>
    <x v="0"/>
    <n v="563.5"/>
    <x v="0"/>
  </r>
  <r>
    <n v="69"/>
    <d v="2018-04-26T14:38:13"/>
    <x v="20"/>
    <x v="2"/>
    <x v="0"/>
    <x v="64"/>
    <x v="0"/>
    <n v="588.59"/>
    <x v="0"/>
  </r>
  <r>
    <n v="70"/>
    <d v="2018-04-26T14:38:13"/>
    <x v="5"/>
    <x v="3"/>
    <x v="0"/>
    <x v="65"/>
    <x v="0"/>
    <n v="800.04"/>
    <x v="1"/>
  </r>
  <r>
    <n v="71"/>
    <d v="2018-04-26T14:38:13"/>
    <x v="14"/>
    <x v="0"/>
    <x v="0"/>
    <x v="66"/>
    <x v="0"/>
    <n v="414.25"/>
    <x v="0"/>
  </r>
  <r>
    <n v="72"/>
    <d v="2018-04-26T14:38:13"/>
    <x v="8"/>
    <x v="0"/>
    <x v="0"/>
    <x v="67"/>
    <x v="0"/>
    <n v="919.24"/>
    <x v="0"/>
  </r>
  <r>
    <n v="73"/>
    <d v="2018-04-26T14:38:13"/>
    <x v="3"/>
    <x v="0"/>
    <x v="0"/>
    <x v="68"/>
    <x v="0"/>
    <n v="539.84"/>
    <x v="0"/>
  </r>
  <r>
    <n v="74"/>
    <d v="2018-04-26T14:38:13"/>
    <x v="19"/>
    <x v="5"/>
    <x v="0"/>
    <x v="69"/>
    <x v="0"/>
    <n v="519.21"/>
    <x v="0"/>
  </r>
  <r>
    <n v="75"/>
    <d v="2018-04-26T14:38:13"/>
    <x v="3"/>
    <x v="0"/>
    <x v="0"/>
    <x v="70"/>
    <x v="0"/>
    <n v="695.54"/>
    <x v="0"/>
  </r>
  <r>
    <n v="76"/>
    <d v="2018-04-26T14:38:13"/>
    <x v="12"/>
    <x v="3"/>
    <x v="0"/>
    <x v="71"/>
    <x v="0"/>
    <n v="399.05"/>
    <x v="1"/>
  </r>
  <r>
    <n v="77"/>
    <d v="2018-04-26T14:38:13"/>
    <x v="8"/>
    <x v="0"/>
    <x v="0"/>
    <x v="72"/>
    <x v="0"/>
    <n v="411.54"/>
    <x v="0"/>
  </r>
  <r>
    <n v="78"/>
    <d v="2018-04-26T14:38:13"/>
    <x v="1"/>
    <x v="1"/>
    <x v="0"/>
    <x v="73"/>
    <x v="0"/>
    <n v="144.12"/>
    <x v="1"/>
  </r>
  <r>
    <n v="79"/>
    <d v="2018-04-26T14:38:13"/>
    <x v="10"/>
    <x v="7"/>
    <x v="0"/>
    <x v="74"/>
    <x v="0"/>
    <n v="391.54"/>
    <x v="0"/>
  </r>
  <r>
    <n v="80"/>
    <d v="2018-04-26T14:38:13"/>
    <x v="3"/>
    <x v="0"/>
    <x v="0"/>
    <x v="75"/>
    <x v="0"/>
    <n v="730.67"/>
    <x v="0"/>
  </r>
  <r>
    <n v="81"/>
    <d v="2018-04-26T14:38:13"/>
    <x v="21"/>
    <x v="9"/>
    <x v="0"/>
    <x v="76"/>
    <x v="0"/>
    <n v="492.64"/>
    <x v="1"/>
  </r>
  <r>
    <n v="82"/>
    <d v="2018-04-26T14:38:13"/>
    <x v="21"/>
    <x v="9"/>
    <x v="0"/>
    <x v="77"/>
    <x v="0"/>
    <n v="754.84"/>
    <x v="1"/>
  </r>
  <r>
    <n v="83"/>
    <d v="2018-04-26T14:38:13"/>
    <x v="19"/>
    <x v="5"/>
    <x v="0"/>
    <x v="78"/>
    <x v="0"/>
    <n v="1201.6500000000001"/>
    <x v="0"/>
  </r>
  <r>
    <n v="84"/>
    <d v="2018-04-26T14:38:13"/>
    <x v="14"/>
    <x v="0"/>
    <x v="0"/>
    <x v="79"/>
    <x v="0"/>
    <n v="908.22"/>
    <x v="0"/>
  </r>
  <r>
    <n v="85"/>
    <d v="2018-04-26T14:38:13"/>
    <x v="8"/>
    <x v="0"/>
    <x v="0"/>
    <x v="80"/>
    <x v="0"/>
    <n v="319.79000000000002"/>
    <x v="0"/>
  </r>
  <r>
    <n v="86"/>
    <d v="2018-04-26T14:42:02"/>
    <x v="8"/>
    <x v="0"/>
    <x v="0"/>
    <x v="81"/>
    <x v="0"/>
    <n v="473.22"/>
    <x v="0"/>
  </r>
  <r>
    <n v="87"/>
    <d v="2018-04-26T14:42:02"/>
    <x v="14"/>
    <x v="0"/>
    <x v="0"/>
    <x v="82"/>
    <x v="0"/>
    <n v="1384.74"/>
    <x v="0"/>
  </r>
  <r>
    <n v="88"/>
    <d v="2018-04-26T14:42:02"/>
    <x v="8"/>
    <x v="0"/>
    <x v="0"/>
    <x v="83"/>
    <x v="0"/>
    <n v="426.19"/>
    <x v="0"/>
  </r>
  <r>
    <n v="89"/>
    <d v="2018-04-26T14:42:02"/>
    <x v="5"/>
    <x v="3"/>
    <x v="0"/>
    <x v="22"/>
    <x v="0"/>
    <n v="291"/>
    <x v="1"/>
  </r>
  <r>
    <n v="90"/>
    <d v="2018-04-26T14:42:02"/>
    <x v="5"/>
    <x v="3"/>
    <x v="0"/>
    <x v="22"/>
    <x v="0"/>
    <n v="142"/>
    <x v="1"/>
  </r>
  <r>
    <n v="91"/>
    <d v="2018-04-26T14:42:02"/>
    <x v="14"/>
    <x v="0"/>
    <x v="0"/>
    <x v="84"/>
    <x v="0"/>
    <n v="717.65"/>
    <x v="0"/>
  </r>
  <r>
    <n v="92"/>
    <d v="2018-04-26T14:42:02"/>
    <x v="8"/>
    <x v="0"/>
    <x v="0"/>
    <x v="85"/>
    <x v="0"/>
    <n v="376.94"/>
    <x v="0"/>
  </r>
  <r>
    <n v="93"/>
    <d v="2018-04-26T14:42:02"/>
    <x v="8"/>
    <x v="0"/>
    <x v="0"/>
    <x v="86"/>
    <x v="0"/>
    <n v="640.35"/>
    <x v="0"/>
  </r>
  <r>
    <n v="94"/>
    <d v="2018-04-26T14:42:02"/>
    <x v="17"/>
    <x v="0"/>
    <x v="0"/>
    <x v="87"/>
    <x v="0"/>
    <n v="283.64"/>
    <x v="2"/>
  </r>
  <r>
    <n v="95"/>
    <d v="2018-04-26T14:42:02"/>
    <x v="4"/>
    <x v="3"/>
    <x v="0"/>
    <x v="88"/>
    <x v="0"/>
    <n v="625.64"/>
    <x v="2"/>
  </r>
  <r>
    <n v="96"/>
    <d v="2018-04-26T14:42:02"/>
    <x v="8"/>
    <x v="0"/>
    <x v="0"/>
    <x v="89"/>
    <x v="0"/>
    <n v="249.42"/>
    <x v="0"/>
  </r>
  <r>
    <n v="97"/>
    <d v="2018-04-26T14:42:02"/>
    <x v="2"/>
    <x v="2"/>
    <x v="0"/>
    <x v="90"/>
    <x v="0"/>
    <n v="1285.8800000000001"/>
    <x v="1"/>
  </r>
  <r>
    <n v="98"/>
    <d v="2018-04-26T14:42:02"/>
    <x v="2"/>
    <x v="2"/>
    <x v="0"/>
    <x v="91"/>
    <x v="0"/>
    <n v="1285.8800000000001"/>
    <x v="1"/>
  </r>
  <r>
    <n v="99"/>
    <d v="2018-04-26T14:42:02"/>
    <x v="1"/>
    <x v="1"/>
    <x v="0"/>
    <x v="92"/>
    <x v="0"/>
    <n v="705.23"/>
    <x v="1"/>
  </r>
  <r>
    <n v="100"/>
    <d v="2018-04-26T14:47:42"/>
    <x v="22"/>
    <x v="6"/>
    <x v="1"/>
    <x v="93"/>
    <x v="0"/>
    <n v="6317.26"/>
    <x v="2"/>
  </r>
  <r>
    <n v="101"/>
    <d v="2018-04-26T14:55:52"/>
    <x v="2"/>
    <x v="2"/>
    <x v="2"/>
    <x v="4"/>
    <x v="0"/>
    <n v="274.77999999999997"/>
    <x v="1"/>
  </r>
  <r>
    <n v="102"/>
    <d v="2018-04-26T14:55:52"/>
    <x v="5"/>
    <x v="3"/>
    <x v="2"/>
    <x v="94"/>
    <x v="0"/>
    <n v="893.6"/>
    <x v="1"/>
  </r>
  <r>
    <n v="103"/>
    <d v="2018-04-26T14:55:52"/>
    <x v="15"/>
    <x v="2"/>
    <x v="2"/>
    <x v="95"/>
    <x v="0"/>
    <n v="242.74"/>
    <x v="2"/>
  </r>
  <r>
    <n v="104"/>
    <d v="2018-04-26T14:55:52"/>
    <x v="6"/>
    <x v="4"/>
    <x v="2"/>
    <x v="9"/>
    <x v="0"/>
    <n v="174.48"/>
    <x v="0"/>
  </r>
  <r>
    <n v="105"/>
    <d v="2018-04-26T14:55:52"/>
    <x v="2"/>
    <x v="2"/>
    <x v="2"/>
    <x v="10"/>
    <x v="0"/>
    <n v="412.91"/>
    <x v="1"/>
  </r>
  <r>
    <n v="106"/>
    <d v="2018-04-26T14:55:52"/>
    <x v="10"/>
    <x v="7"/>
    <x v="2"/>
    <x v="18"/>
    <x v="0"/>
    <n v="274.77999999999997"/>
    <x v="0"/>
  </r>
  <r>
    <n v="107"/>
    <d v="2018-04-26T14:55:52"/>
    <x v="5"/>
    <x v="3"/>
    <x v="2"/>
    <x v="96"/>
    <x v="0"/>
    <n v="639.64"/>
    <x v="1"/>
  </r>
  <r>
    <n v="108"/>
    <d v="2018-04-26T14:55:52"/>
    <x v="5"/>
    <x v="3"/>
    <x v="2"/>
    <x v="20"/>
    <x v="0"/>
    <n v="554.86"/>
    <x v="1"/>
  </r>
  <r>
    <n v="109"/>
    <d v="2018-04-26T14:55:52"/>
    <x v="0"/>
    <x v="0"/>
    <x v="2"/>
    <x v="21"/>
    <x v="0"/>
    <n v="454.56"/>
    <x v="0"/>
  </r>
  <r>
    <n v="110"/>
    <d v="2018-04-26T14:55:52"/>
    <x v="9"/>
    <x v="6"/>
    <x v="2"/>
    <x v="97"/>
    <x v="0"/>
    <n v="179.78"/>
    <x v="1"/>
  </r>
  <r>
    <n v="111"/>
    <d v="2018-04-26T14:55:52"/>
    <x v="15"/>
    <x v="2"/>
    <x v="2"/>
    <x v="98"/>
    <x v="0"/>
    <n v="300.89999999999998"/>
    <x v="2"/>
  </r>
  <r>
    <n v="112"/>
    <d v="2018-04-26T14:55:52"/>
    <x v="9"/>
    <x v="6"/>
    <x v="2"/>
    <x v="24"/>
    <x v="0"/>
    <n v="454.56"/>
    <x v="1"/>
  </r>
  <r>
    <n v="113"/>
    <d v="2018-04-26T14:55:52"/>
    <x v="4"/>
    <x v="3"/>
    <x v="2"/>
    <x v="99"/>
    <x v="0"/>
    <n v="79.48"/>
    <x v="2"/>
  </r>
  <r>
    <n v="114"/>
    <d v="2018-04-26T14:55:52"/>
    <x v="15"/>
    <x v="2"/>
    <x v="2"/>
    <x v="100"/>
    <x v="0"/>
    <n v="259.26"/>
    <x v="2"/>
  </r>
  <r>
    <n v="115"/>
    <d v="2018-04-26T14:55:52"/>
    <x v="0"/>
    <x v="0"/>
    <x v="2"/>
    <x v="25"/>
    <x v="0"/>
    <n v="253.96"/>
    <x v="0"/>
  </r>
  <r>
    <n v="116"/>
    <d v="2018-04-26T14:55:52"/>
    <x v="7"/>
    <x v="5"/>
    <x v="2"/>
    <x v="26"/>
    <x v="0"/>
    <n v="174.48"/>
    <x v="2"/>
  </r>
  <r>
    <n v="117"/>
    <d v="2018-04-26T14:55:52"/>
    <x v="11"/>
    <x v="7"/>
    <x v="2"/>
    <x v="28"/>
    <x v="0"/>
    <n v="253.96"/>
    <x v="3"/>
  </r>
  <r>
    <n v="118"/>
    <d v="2018-04-26T14:55:52"/>
    <x v="12"/>
    <x v="3"/>
    <x v="2"/>
    <x v="30"/>
    <x v="0"/>
    <n v="253.96"/>
    <x v="1"/>
  </r>
  <r>
    <n v="119"/>
    <d v="2018-04-26T14:55:52"/>
    <x v="13"/>
    <x v="7"/>
    <x v="2"/>
    <x v="31"/>
    <x v="0"/>
    <n v="253.96"/>
    <x v="0"/>
  </r>
  <r>
    <n v="120"/>
    <d v="2018-04-26T14:55:52"/>
    <x v="11"/>
    <x v="7"/>
    <x v="2"/>
    <x v="101"/>
    <x v="0"/>
    <n v="539.34"/>
    <x v="3"/>
  </r>
  <r>
    <n v="121"/>
    <d v="2018-04-26T14:55:52"/>
    <x v="2"/>
    <x v="2"/>
    <x v="2"/>
    <x v="32"/>
    <x v="0"/>
    <n v="333.44"/>
    <x v="1"/>
  </r>
  <r>
    <n v="122"/>
    <d v="2018-04-26T14:55:52"/>
    <x v="13"/>
    <x v="7"/>
    <x v="2"/>
    <x v="34"/>
    <x v="0"/>
    <n v="253.96"/>
    <x v="0"/>
  </r>
  <r>
    <n v="123"/>
    <d v="2018-04-26T14:55:52"/>
    <x v="12"/>
    <x v="3"/>
    <x v="2"/>
    <x v="102"/>
    <x v="0"/>
    <n v="253.96"/>
    <x v="1"/>
  </r>
  <r>
    <n v="124"/>
    <d v="2018-04-26T14:55:52"/>
    <x v="2"/>
    <x v="2"/>
    <x v="2"/>
    <x v="37"/>
    <x v="0"/>
    <n v="395"/>
    <x v="1"/>
  </r>
  <r>
    <n v="125"/>
    <d v="2018-04-26T14:55:52"/>
    <x v="15"/>
    <x v="2"/>
    <x v="2"/>
    <x v="40"/>
    <x v="0"/>
    <n v="395.9"/>
    <x v="2"/>
  </r>
  <r>
    <n v="126"/>
    <d v="2018-04-26T14:55:52"/>
    <x v="4"/>
    <x v="3"/>
    <x v="2"/>
    <x v="42"/>
    <x v="0"/>
    <n v="253.96"/>
    <x v="2"/>
  </r>
  <r>
    <n v="127"/>
    <d v="2018-04-26T14:55:52"/>
    <x v="5"/>
    <x v="3"/>
    <x v="2"/>
    <x v="43"/>
    <x v="0"/>
    <n v="554.86"/>
    <x v="1"/>
  </r>
  <r>
    <n v="128"/>
    <d v="2018-04-26T14:55:52"/>
    <x v="15"/>
    <x v="2"/>
    <x v="2"/>
    <x v="48"/>
    <x v="0"/>
    <n v="395.9"/>
    <x v="2"/>
  </r>
  <r>
    <n v="130"/>
    <d v="2018-04-26T14:55:52"/>
    <x v="17"/>
    <x v="0"/>
    <x v="2"/>
    <x v="49"/>
    <x v="0"/>
    <n v="253.96"/>
    <x v="2"/>
  </r>
  <r>
    <n v="134"/>
    <d v="2018-04-26T14:55:52"/>
    <x v="18"/>
    <x v="9"/>
    <x v="2"/>
    <x v="54"/>
    <x v="0"/>
    <n v="253.96"/>
    <x v="0"/>
  </r>
  <r>
    <n v="135"/>
    <d v="2018-04-26T14:55:52"/>
    <x v="7"/>
    <x v="5"/>
    <x v="2"/>
    <x v="103"/>
    <x v="0"/>
    <n v="397.4"/>
    <x v="2"/>
  </r>
  <r>
    <n v="136"/>
    <d v="2018-04-26T14:55:52"/>
    <x v="15"/>
    <x v="2"/>
    <x v="2"/>
    <x v="61"/>
    <x v="0"/>
    <n v="734.64"/>
    <x v="2"/>
  </r>
  <r>
    <n v="137"/>
    <d v="2018-04-26T14:55:52"/>
    <x v="2"/>
    <x v="2"/>
    <x v="2"/>
    <x v="104"/>
    <x v="0"/>
    <n v="259.26"/>
    <x v="1"/>
  </r>
  <r>
    <n v="139"/>
    <d v="2018-04-26T14:55:52"/>
    <x v="7"/>
    <x v="5"/>
    <x v="2"/>
    <x v="105"/>
    <x v="0"/>
    <n v="1580.18"/>
    <x v="2"/>
  </r>
  <r>
    <n v="140"/>
    <d v="2018-04-26T14:55:52"/>
    <x v="12"/>
    <x v="3"/>
    <x v="2"/>
    <x v="62"/>
    <x v="0"/>
    <n v="174.48"/>
    <x v="1"/>
  </r>
  <r>
    <n v="141"/>
    <d v="2018-04-26T14:55:52"/>
    <x v="19"/>
    <x v="5"/>
    <x v="2"/>
    <x v="106"/>
    <x v="0"/>
    <n v="174.48"/>
    <x v="0"/>
  </r>
  <r>
    <n v="142"/>
    <d v="2018-04-26T14:55:52"/>
    <x v="5"/>
    <x v="3"/>
    <x v="2"/>
    <x v="107"/>
    <x v="0"/>
    <n v="439.04"/>
    <x v="1"/>
  </r>
  <r>
    <n v="143"/>
    <d v="2018-04-26T14:55:52"/>
    <x v="14"/>
    <x v="0"/>
    <x v="2"/>
    <x v="66"/>
    <x v="0"/>
    <n v="375.08"/>
    <x v="0"/>
  </r>
  <r>
    <n v="144"/>
    <d v="2018-04-26T14:55:52"/>
    <x v="3"/>
    <x v="0"/>
    <x v="2"/>
    <x v="68"/>
    <x v="0"/>
    <n v="174.48"/>
    <x v="0"/>
  </r>
  <r>
    <n v="145"/>
    <d v="2018-04-26T14:55:52"/>
    <x v="3"/>
    <x v="0"/>
    <x v="2"/>
    <x v="75"/>
    <x v="0"/>
    <n v="454.56"/>
    <x v="0"/>
  </r>
  <r>
    <n v="146"/>
    <d v="2018-04-26T15:21:50"/>
    <x v="7"/>
    <x v="5"/>
    <x v="3"/>
    <x v="11"/>
    <x v="0"/>
    <n v="295.60000000000002"/>
    <x v="2"/>
  </r>
  <r>
    <n v="147"/>
    <d v="2018-04-26T15:21:50"/>
    <x v="0"/>
    <x v="0"/>
    <x v="3"/>
    <x v="0"/>
    <x v="0"/>
    <n v="496.2"/>
    <x v="0"/>
  </r>
  <r>
    <n v="148"/>
    <d v="2018-04-26T15:21:50"/>
    <x v="2"/>
    <x v="2"/>
    <x v="3"/>
    <x v="108"/>
    <x v="0"/>
    <n v="300.89999999999998"/>
    <x v="1"/>
  </r>
  <r>
    <n v="149"/>
    <d v="2018-04-26T15:21:50"/>
    <x v="2"/>
    <x v="2"/>
    <x v="3"/>
    <x v="109"/>
    <x v="0"/>
    <n v="300.89999999999998"/>
    <x v="1"/>
  </r>
  <r>
    <n v="150"/>
    <d v="2018-04-26T15:21:50"/>
    <x v="2"/>
    <x v="2"/>
    <x v="3"/>
    <x v="110"/>
    <x v="0"/>
    <n v="100.3"/>
    <x v="1"/>
  </r>
  <r>
    <n v="151"/>
    <d v="2018-04-26T15:21:50"/>
    <x v="2"/>
    <x v="2"/>
    <x v="3"/>
    <x v="111"/>
    <x v="0"/>
    <n v="100.3"/>
    <x v="1"/>
  </r>
  <r>
    <n v="152"/>
    <d v="2018-04-26T15:21:50"/>
    <x v="4"/>
    <x v="3"/>
    <x v="3"/>
    <x v="7"/>
    <x v="0"/>
    <n v="195.3"/>
    <x v="2"/>
  </r>
  <r>
    <n v="153"/>
    <d v="2018-04-26T15:21:50"/>
    <x v="5"/>
    <x v="3"/>
    <x v="3"/>
    <x v="112"/>
    <x v="0"/>
    <n v="596.5"/>
    <x v="1"/>
  </r>
  <r>
    <n v="154"/>
    <d v="2018-04-26T15:21:50"/>
    <x v="2"/>
    <x v="2"/>
    <x v="3"/>
    <x v="113"/>
    <x v="0"/>
    <n v="300.89999999999998"/>
    <x v="1"/>
  </r>
  <r>
    <n v="155"/>
    <d v="2018-04-26T15:21:50"/>
    <x v="2"/>
    <x v="2"/>
    <x v="3"/>
    <x v="114"/>
    <x v="0"/>
    <n v="300.89999999999998"/>
    <x v="1"/>
  </r>
  <r>
    <n v="156"/>
    <d v="2018-04-26T15:21:50"/>
    <x v="5"/>
    <x v="3"/>
    <x v="3"/>
    <x v="115"/>
    <x v="0"/>
    <n v="1504.5"/>
    <x v="1"/>
  </r>
  <r>
    <n v="157"/>
    <d v="2018-04-26T15:21:50"/>
    <x v="4"/>
    <x v="3"/>
    <x v="3"/>
    <x v="12"/>
    <x v="0"/>
    <n v="395.9"/>
    <x v="2"/>
  </r>
  <r>
    <n v="158"/>
    <d v="2018-04-26T15:21:50"/>
    <x v="22"/>
    <x v="6"/>
    <x v="3"/>
    <x v="16"/>
    <x v="0"/>
    <n v="195.3"/>
    <x v="2"/>
  </r>
  <r>
    <n v="159"/>
    <d v="2018-04-26T15:21:50"/>
    <x v="2"/>
    <x v="2"/>
    <x v="3"/>
    <x v="111"/>
    <x v="0"/>
    <n v="100.3"/>
    <x v="1"/>
  </r>
  <r>
    <n v="160"/>
    <d v="2018-04-26T15:21:50"/>
    <x v="15"/>
    <x v="2"/>
    <x v="3"/>
    <x v="116"/>
    <x v="0"/>
    <n v="1303.9000000000001"/>
    <x v="2"/>
  </r>
  <r>
    <n v="161"/>
    <d v="2018-04-26T15:21:50"/>
    <x v="2"/>
    <x v="2"/>
    <x v="3"/>
    <x v="117"/>
    <x v="0"/>
    <n v="100.3"/>
    <x v="1"/>
  </r>
  <r>
    <n v="162"/>
    <d v="2018-04-26T15:21:50"/>
    <x v="2"/>
    <x v="2"/>
    <x v="3"/>
    <x v="118"/>
    <x v="0"/>
    <n v="100.3"/>
    <x v="1"/>
  </r>
  <r>
    <n v="163"/>
    <d v="2018-04-26T15:21:50"/>
    <x v="11"/>
    <x v="7"/>
    <x v="3"/>
    <x v="29"/>
    <x v="0"/>
    <n v="195.3"/>
    <x v="3"/>
  </r>
  <r>
    <n v="164"/>
    <d v="2018-04-26T15:21:50"/>
    <x v="22"/>
    <x v="6"/>
    <x v="3"/>
    <x v="93"/>
    <x v="0"/>
    <n v="1604.8"/>
    <x v="2"/>
  </r>
  <r>
    <n v="165"/>
    <d v="2018-04-26T15:21:50"/>
    <x v="14"/>
    <x v="0"/>
    <x v="3"/>
    <x v="33"/>
    <x v="0"/>
    <n v="395.9"/>
    <x v="0"/>
  </r>
  <r>
    <n v="166"/>
    <d v="2018-04-26T15:21:50"/>
    <x v="2"/>
    <x v="2"/>
    <x v="3"/>
    <x v="119"/>
    <x v="0"/>
    <n v="300.89999999999998"/>
    <x v="1"/>
  </r>
  <r>
    <n v="167"/>
    <d v="2018-04-26T15:21:50"/>
    <x v="4"/>
    <x v="3"/>
    <x v="3"/>
    <x v="35"/>
    <x v="0"/>
    <n v="195.3"/>
    <x v="2"/>
  </r>
  <r>
    <n v="168"/>
    <d v="2018-04-26T15:21:50"/>
    <x v="15"/>
    <x v="2"/>
    <x v="3"/>
    <x v="120"/>
    <x v="0"/>
    <n v="501.5"/>
    <x v="2"/>
  </r>
  <r>
    <n v="169"/>
    <d v="2018-04-26T15:21:50"/>
    <x v="3"/>
    <x v="0"/>
    <x v="3"/>
    <x v="38"/>
    <x v="0"/>
    <n v="195.3"/>
    <x v="0"/>
  </r>
  <r>
    <n v="170"/>
    <d v="2018-04-26T15:21:50"/>
    <x v="2"/>
    <x v="2"/>
    <x v="3"/>
    <x v="121"/>
    <x v="0"/>
    <n v="300.89999999999998"/>
    <x v="1"/>
  </r>
  <r>
    <n v="171"/>
    <d v="2018-04-26T15:21:50"/>
    <x v="3"/>
    <x v="0"/>
    <x v="3"/>
    <x v="46"/>
    <x v="0"/>
    <n v="195.3"/>
    <x v="0"/>
  </r>
  <r>
    <n v="172"/>
    <d v="2018-04-26T15:21:50"/>
    <x v="5"/>
    <x v="3"/>
    <x v="3"/>
    <x v="47"/>
    <x v="0"/>
    <n v="395.9"/>
    <x v="1"/>
  </r>
  <r>
    <n v="173"/>
    <d v="2018-04-26T15:21:50"/>
    <x v="15"/>
    <x v="2"/>
    <x v="3"/>
    <x v="48"/>
    <x v="0"/>
    <n v="395.9"/>
    <x v="2"/>
  </r>
  <r>
    <n v="174"/>
    <d v="2018-04-26T15:21:50"/>
    <x v="2"/>
    <x v="2"/>
    <x v="3"/>
    <x v="122"/>
    <x v="0"/>
    <n v="300.89999999999998"/>
    <x v="1"/>
  </r>
  <r>
    <n v="175"/>
    <d v="2018-04-26T15:21:50"/>
    <x v="2"/>
    <x v="2"/>
    <x v="3"/>
    <x v="123"/>
    <x v="0"/>
    <n v="300.89999999999998"/>
    <x v="1"/>
  </r>
  <r>
    <n v="176"/>
    <d v="2018-04-26T15:21:50"/>
    <x v="2"/>
    <x v="2"/>
    <x v="3"/>
    <x v="124"/>
    <x v="0"/>
    <n v="300.89999999999998"/>
    <x v="1"/>
  </r>
  <r>
    <n v="177"/>
    <d v="2018-04-26T15:21:50"/>
    <x v="4"/>
    <x v="3"/>
    <x v="3"/>
    <x v="125"/>
    <x v="0"/>
    <n v="195.3"/>
    <x v="2"/>
  </r>
  <r>
    <n v="178"/>
    <d v="2018-04-26T15:21:50"/>
    <x v="3"/>
    <x v="0"/>
    <x v="3"/>
    <x v="50"/>
    <x v="0"/>
    <n v="496.2"/>
    <x v="0"/>
  </r>
  <r>
    <n v="179"/>
    <d v="2018-04-26T15:21:50"/>
    <x v="15"/>
    <x v="2"/>
    <x v="3"/>
    <x v="52"/>
    <x v="0"/>
    <n v="395.9"/>
    <x v="2"/>
  </r>
  <r>
    <n v="180"/>
    <d v="2018-04-26T15:21:50"/>
    <x v="2"/>
    <x v="2"/>
    <x v="3"/>
    <x v="53"/>
    <x v="0"/>
    <n v="596.5"/>
    <x v="1"/>
  </r>
  <r>
    <n v="181"/>
    <d v="2018-04-26T15:21:50"/>
    <x v="15"/>
    <x v="2"/>
    <x v="3"/>
    <x v="58"/>
    <x v="0"/>
    <n v="596.5"/>
    <x v="2"/>
  </r>
  <r>
    <n v="182"/>
    <d v="2018-04-26T15:21:50"/>
    <x v="0"/>
    <x v="0"/>
    <x v="3"/>
    <x v="55"/>
    <x v="0"/>
    <n v="195.3"/>
    <x v="0"/>
  </r>
  <r>
    <n v="183"/>
    <d v="2018-04-26T15:21:50"/>
    <x v="15"/>
    <x v="2"/>
    <x v="3"/>
    <x v="56"/>
    <x v="0"/>
    <n v="195.3"/>
    <x v="2"/>
  </r>
  <r>
    <n v="184"/>
    <d v="2018-04-26T15:21:50"/>
    <x v="3"/>
    <x v="0"/>
    <x v="3"/>
    <x v="60"/>
    <x v="0"/>
    <n v="295.60000000000002"/>
    <x v="0"/>
  </r>
  <r>
    <n v="186"/>
    <d v="2018-04-26T15:21:50"/>
    <x v="17"/>
    <x v="0"/>
    <x v="3"/>
    <x v="126"/>
    <x v="0"/>
    <n v="395.9"/>
    <x v="2"/>
  </r>
  <r>
    <n v="187"/>
    <d v="2018-04-26T15:21:50"/>
    <x v="19"/>
    <x v="5"/>
    <x v="3"/>
    <x v="69"/>
    <x v="0"/>
    <n v="295.60000000000002"/>
    <x v="0"/>
  </r>
  <r>
    <n v="188"/>
    <d v="2018-04-26T15:21:50"/>
    <x v="3"/>
    <x v="0"/>
    <x v="3"/>
    <x v="70"/>
    <x v="0"/>
    <n v="295.60000000000002"/>
    <x v="0"/>
  </r>
  <r>
    <n v="189"/>
    <d v="2018-04-26T15:21:50"/>
    <x v="12"/>
    <x v="3"/>
    <x v="3"/>
    <x v="71"/>
    <x v="0"/>
    <n v="195.3"/>
    <x v="1"/>
  </r>
  <r>
    <n v="190"/>
    <d v="2018-04-26T15:21:50"/>
    <x v="21"/>
    <x v="9"/>
    <x v="3"/>
    <x v="77"/>
    <x v="0"/>
    <n v="395.9"/>
    <x v="1"/>
  </r>
  <r>
    <n v="191"/>
    <d v="2018-04-26T15:21:50"/>
    <x v="2"/>
    <x v="2"/>
    <x v="3"/>
    <x v="127"/>
    <x v="0"/>
    <n v="100.3"/>
    <x v="1"/>
  </r>
  <r>
    <n v="192"/>
    <d v="2018-04-26T15:28:06"/>
    <x v="20"/>
    <x v="2"/>
    <x v="4"/>
    <x v="128"/>
    <x v="0"/>
    <n v="3086.17"/>
    <x v="0"/>
  </r>
  <r>
    <n v="193"/>
    <d v="2018-04-26T15:29:41"/>
    <x v="1"/>
    <x v="1"/>
    <x v="5"/>
    <x v="1"/>
    <x v="0"/>
    <n v="105"/>
    <x v="1"/>
  </r>
  <r>
    <n v="194"/>
    <d v="2018-04-26T15:29:41"/>
    <x v="1"/>
    <x v="1"/>
    <x v="5"/>
    <x v="2"/>
    <x v="0"/>
    <n v="105"/>
    <x v="1"/>
  </r>
  <r>
    <n v="195"/>
    <d v="2018-04-26T15:29:41"/>
    <x v="1"/>
    <x v="1"/>
    <x v="5"/>
    <x v="3"/>
    <x v="0"/>
    <n v="210"/>
    <x v="1"/>
  </r>
  <r>
    <n v="196"/>
    <d v="2018-04-26T15:29:41"/>
    <x v="5"/>
    <x v="3"/>
    <x v="5"/>
    <x v="8"/>
    <x v="0"/>
    <n v="350"/>
    <x v="1"/>
  </r>
  <r>
    <n v="197"/>
    <d v="2018-04-26T15:29:41"/>
    <x v="8"/>
    <x v="0"/>
    <x v="5"/>
    <x v="13"/>
    <x v="0"/>
    <n v="350"/>
    <x v="0"/>
  </r>
  <r>
    <n v="198"/>
    <d v="2018-04-26T15:29:41"/>
    <x v="1"/>
    <x v="1"/>
    <x v="5"/>
    <x v="14"/>
    <x v="0"/>
    <n v="210"/>
    <x v="1"/>
  </r>
  <r>
    <n v="199"/>
    <d v="2018-04-26T15:29:41"/>
    <x v="7"/>
    <x v="5"/>
    <x v="5"/>
    <x v="11"/>
    <x v="0"/>
    <n v="175"/>
    <x v="2"/>
  </r>
  <r>
    <n v="200"/>
    <d v="2018-04-26T15:29:41"/>
    <x v="7"/>
    <x v="5"/>
    <x v="5"/>
    <x v="15"/>
    <x v="0"/>
    <n v="105"/>
    <x v="2"/>
  </r>
  <r>
    <n v="201"/>
    <d v="2018-04-26T15:29:41"/>
    <x v="8"/>
    <x v="0"/>
    <x v="5"/>
    <x v="23"/>
    <x v="0"/>
    <n v="350"/>
    <x v="0"/>
  </r>
  <r>
    <n v="202"/>
    <d v="2018-04-26T15:29:41"/>
    <x v="8"/>
    <x v="0"/>
    <x v="5"/>
    <x v="129"/>
    <x v="0"/>
    <n v="105"/>
    <x v="0"/>
  </r>
  <r>
    <n v="203"/>
    <d v="2018-04-26T15:29:41"/>
    <x v="8"/>
    <x v="0"/>
    <x v="5"/>
    <x v="27"/>
    <x v="0"/>
    <n v="105"/>
    <x v="0"/>
  </r>
  <r>
    <n v="204"/>
    <d v="2018-04-26T15:29:41"/>
    <x v="16"/>
    <x v="8"/>
    <x v="5"/>
    <x v="41"/>
    <x v="0"/>
    <n v="175"/>
    <x v="2"/>
  </r>
  <r>
    <n v="205"/>
    <d v="2018-04-26T15:29:41"/>
    <x v="14"/>
    <x v="0"/>
    <x v="5"/>
    <x v="44"/>
    <x v="0"/>
    <n v="175"/>
    <x v="0"/>
  </r>
  <r>
    <n v="206"/>
    <d v="2018-04-26T15:29:41"/>
    <x v="5"/>
    <x v="3"/>
    <x v="5"/>
    <x v="45"/>
    <x v="0"/>
    <n v="350"/>
    <x v="1"/>
  </r>
  <r>
    <n v="207"/>
    <d v="2018-04-26T15:29:41"/>
    <x v="16"/>
    <x v="8"/>
    <x v="5"/>
    <x v="41"/>
    <x v="0"/>
    <n v="350"/>
    <x v="2"/>
  </r>
  <r>
    <n v="208"/>
    <d v="2018-04-26T15:29:41"/>
    <x v="20"/>
    <x v="2"/>
    <x v="5"/>
    <x v="130"/>
    <x v="0"/>
    <n v="147"/>
    <x v="0"/>
  </r>
  <r>
    <n v="209"/>
    <d v="2018-04-26T15:29:41"/>
    <x v="5"/>
    <x v="3"/>
    <x v="5"/>
    <x v="65"/>
    <x v="0"/>
    <n v="147"/>
    <x v="1"/>
  </r>
  <r>
    <n v="210"/>
    <d v="2018-04-26T15:29:41"/>
    <x v="8"/>
    <x v="0"/>
    <x v="5"/>
    <x v="72"/>
    <x v="0"/>
    <n v="294"/>
    <x v="0"/>
  </r>
  <r>
    <n v="211"/>
    <d v="2018-04-26T15:29:41"/>
    <x v="10"/>
    <x v="7"/>
    <x v="5"/>
    <x v="74"/>
    <x v="0"/>
    <n v="105"/>
    <x v="0"/>
  </r>
  <r>
    <n v="212"/>
    <d v="2018-04-26T15:29:41"/>
    <x v="21"/>
    <x v="9"/>
    <x v="5"/>
    <x v="76"/>
    <x v="0"/>
    <n v="210"/>
    <x v="1"/>
  </r>
  <r>
    <n v="213"/>
    <d v="2018-04-26T15:29:41"/>
    <x v="8"/>
    <x v="0"/>
    <x v="5"/>
    <x v="80"/>
    <x v="0"/>
    <n v="350"/>
    <x v="0"/>
  </r>
  <r>
    <n v="214"/>
    <d v="2018-04-26T15:29:41"/>
    <x v="8"/>
    <x v="0"/>
    <x v="5"/>
    <x v="81"/>
    <x v="0"/>
    <n v="588"/>
    <x v="0"/>
  </r>
  <r>
    <n v="215"/>
    <d v="2018-04-26T15:29:41"/>
    <x v="8"/>
    <x v="0"/>
    <x v="5"/>
    <x v="131"/>
    <x v="0"/>
    <n v="175"/>
    <x v="0"/>
  </r>
  <r>
    <n v="216"/>
    <d v="2018-04-26T15:29:41"/>
    <x v="8"/>
    <x v="0"/>
    <x v="5"/>
    <x v="85"/>
    <x v="0"/>
    <n v="147"/>
    <x v="0"/>
  </r>
  <r>
    <n v="217"/>
    <d v="2018-04-26T15:29:41"/>
    <x v="17"/>
    <x v="0"/>
    <x v="5"/>
    <x v="87"/>
    <x v="0"/>
    <n v="175"/>
    <x v="2"/>
  </r>
  <r>
    <n v="218"/>
    <d v="2018-04-26T15:29:41"/>
    <x v="19"/>
    <x v="5"/>
    <x v="5"/>
    <x v="78"/>
    <x v="0"/>
    <n v="175"/>
    <x v="0"/>
  </r>
  <r>
    <n v="219"/>
    <d v="2018-04-26T15:29:41"/>
    <x v="14"/>
    <x v="0"/>
    <x v="5"/>
    <x v="79"/>
    <x v="0"/>
    <n v="175"/>
    <x v="0"/>
  </r>
  <r>
    <n v="220"/>
    <d v="2018-04-26T15:29:41"/>
    <x v="8"/>
    <x v="0"/>
    <x v="5"/>
    <x v="132"/>
    <x v="0"/>
    <n v="350"/>
    <x v="0"/>
  </r>
  <r>
    <n v="222"/>
    <d v="2018-05-22T00:00:00"/>
    <x v="1"/>
    <x v="1"/>
    <x v="0"/>
    <x v="133"/>
    <x v="0"/>
    <n v="631.73"/>
    <x v="1"/>
  </r>
  <r>
    <n v="223"/>
    <d v="2018-05-22T00:00:00"/>
    <x v="10"/>
    <x v="7"/>
    <x v="0"/>
    <x v="134"/>
    <x v="0"/>
    <n v="829.7"/>
    <x v="0"/>
  </r>
  <r>
    <n v="224"/>
    <d v="2018-05-22T00:00:00"/>
    <x v="13"/>
    <x v="7"/>
    <x v="0"/>
    <x v="135"/>
    <x v="0"/>
    <n v="903.52"/>
    <x v="0"/>
  </r>
  <r>
    <n v="225"/>
    <d v="2018-05-22T00:00:00"/>
    <x v="23"/>
    <x v="9"/>
    <x v="0"/>
    <x v="136"/>
    <x v="0"/>
    <n v="723.67"/>
    <x v="3"/>
  </r>
  <r>
    <n v="226"/>
    <d v="2018-05-22T00:00:00"/>
    <x v="23"/>
    <x v="9"/>
    <x v="0"/>
    <x v="137"/>
    <x v="0"/>
    <n v="1154.43"/>
    <x v="3"/>
  </r>
  <r>
    <n v="227"/>
    <d v="2018-05-22T00:00:00"/>
    <x v="21"/>
    <x v="9"/>
    <x v="0"/>
    <x v="138"/>
    <x v="0"/>
    <n v="554.85"/>
    <x v="1"/>
  </r>
  <r>
    <n v="228"/>
    <d v="2018-05-22T00:00:00"/>
    <x v="3"/>
    <x v="0"/>
    <x v="0"/>
    <x v="139"/>
    <x v="0"/>
    <n v="558.74"/>
    <x v="0"/>
  </r>
  <r>
    <n v="229"/>
    <d v="2018-05-22T00:00:00"/>
    <x v="3"/>
    <x v="0"/>
    <x v="0"/>
    <x v="140"/>
    <x v="0"/>
    <n v="558.74"/>
    <x v="0"/>
  </r>
  <r>
    <n v="230"/>
    <d v="2018-05-22T00:00:00"/>
    <x v="3"/>
    <x v="0"/>
    <x v="0"/>
    <x v="141"/>
    <x v="0"/>
    <n v="1383.32"/>
    <x v="0"/>
  </r>
  <r>
    <n v="233"/>
    <d v="2018-05-22T00:00:00"/>
    <x v="3"/>
    <x v="0"/>
    <x v="0"/>
    <x v="142"/>
    <x v="0"/>
    <n v="358.3"/>
    <x v="0"/>
  </r>
  <r>
    <n v="234"/>
    <d v="2018-05-22T00:00:00"/>
    <x v="12"/>
    <x v="3"/>
    <x v="0"/>
    <x v="143"/>
    <x v="0"/>
    <n v="152.55000000000001"/>
    <x v="1"/>
  </r>
  <r>
    <n v="235"/>
    <d v="2018-05-22T00:00:00"/>
    <x v="12"/>
    <x v="3"/>
    <x v="0"/>
    <x v="143"/>
    <x v="0"/>
    <n v="154.9"/>
    <x v="1"/>
  </r>
  <r>
    <n v="236"/>
    <d v="2018-05-22T00:00:00"/>
    <x v="5"/>
    <x v="3"/>
    <x v="0"/>
    <x v="144"/>
    <x v="0"/>
    <n v="807.64"/>
    <x v="1"/>
  </r>
  <r>
    <n v="237"/>
    <d v="2018-05-22T00:00:00"/>
    <x v="24"/>
    <x v="1"/>
    <x v="0"/>
    <x v="145"/>
    <x v="0"/>
    <n v="1361.85"/>
    <x v="0"/>
  </r>
  <r>
    <n v="238"/>
    <d v="2018-05-22T00:00:00"/>
    <x v="16"/>
    <x v="8"/>
    <x v="0"/>
    <x v="146"/>
    <x v="0"/>
    <n v="735.35"/>
    <x v="2"/>
  </r>
  <r>
    <n v="239"/>
    <d v="2018-05-22T00:00:00"/>
    <x v="25"/>
    <x v="4"/>
    <x v="0"/>
    <x v="147"/>
    <x v="0"/>
    <n v="636.58000000000004"/>
    <x v="2"/>
  </r>
  <r>
    <n v="240"/>
    <d v="2018-05-22T00:00:00"/>
    <x v="26"/>
    <x v="2"/>
    <x v="2"/>
    <x v="148"/>
    <x v="0"/>
    <n v="2004.3"/>
    <x v="3"/>
  </r>
  <r>
    <n v="241"/>
    <d v="2018-05-22T00:00:00"/>
    <x v="7"/>
    <x v="5"/>
    <x v="2"/>
    <x v="105"/>
    <x v="0"/>
    <n v="798.6"/>
    <x v="2"/>
  </r>
  <r>
    <n v="242"/>
    <d v="2018-05-22T00:00:00"/>
    <x v="7"/>
    <x v="5"/>
    <x v="2"/>
    <x v="149"/>
    <x v="0"/>
    <n v="734.64"/>
    <x v="2"/>
  </r>
  <r>
    <n v="243"/>
    <d v="2018-05-22T00:00:00"/>
    <x v="27"/>
    <x v="10"/>
    <x v="2"/>
    <x v="150"/>
    <x v="0"/>
    <n v="755.12"/>
    <x v="4"/>
  </r>
  <r>
    <n v="244"/>
    <d v="2018-05-22T00:00:00"/>
    <x v="28"/>
    <x v="4"/>
    <x v="2"/>
    <x v="151"/>
    <x v="0"/>
    <n v="454.56"/>
    <x v="0"/>
  </r>
  <r>
    <n v="245"/>
    <d v="2018-05-22T00:00:00"/>
    <x v="4"/>
    <x v="3"/>
    <x v="2"/>
    <x v="152"/>
    <x v="0"/>
    <n v="354.14"/>
    <x v="2"/>
  </r>
  <r>
    <n v="247"/>
    <d v="2018-05-22T00:00:00"/>
    <x v="1"/>
    <x v="1"/>
    <x v="2"/>
    <x v="153"/>
    <x v="0"/>
    <n v="253.96"/>
    <x v="1"/>
  </r>
  <r>
    <n v="249"/>
    <d v="2018-05-22T00:00:00"/>
    <x v="1"/>
    <x v="1"/>
    <x v="2"/>
    <x v="154"/>
    <x v="0"/>
    <n v="618.82000000000005"/>
    <x v="1"/>
  </r>
  <r>
    <n v="250"/>
    <d v="2018-05-22T00:00:00"/>
    <x v="11"/>
    <x v="7"/>
    <x v="2"/>
    <x v="101"/>
    <x v="0"/>
    <n v="280.08"/>
    <x v="3"/>
  </r>
  <r>
    <n v="251"/>
    <d v="2018-05-22T00:00:00"/>
    <x v="10"/>
    <x v="7"/>
    <x v="2"/>
    <x v="134"/>
    <x v="0"/>
    <n v="253.96"/>
    <x v="0"/>
  </r>
  <r>
    <n v="252"/>
    <d v="2018-05-22T00:00:00"/>
    <x v="2"/>
    <x v="2"/>
    <x v="2"/>
    <x v="155"/>
    <x v="0"/>
    <n v="713.82"/>
    <x v="1"/>
  </r>
  <r>
    <n v="253"/>
    <d v="2018-05-22T00:00:00"/>
    <x v="2"/>
    <x v="2"/>
    <x v="2"/>
    <x v="91"/>
    <x v="0"/>
    <n v="684.78"/>
    <x v="1"/>
  </r>
  <r>
    <n v="254"/>
    <d v="2018-05-22T00:00:00"/>
    <x v="2"/>
    <x v="2"/>
    <x v="2"/>
    <x v="156"/>
    <x v="0"/>
    <n v="834.94"/>
    <x v="1"/>
  </r>
  <r>
    <n v="256"/>
    <d v="2018-05-22T00:00:00"/>
    <x v="23"/>
    <x v="9"/>
    <x v="2"/>
    <x v="136"/>
    <x v="0"/>
    <n v="354.26"/>
    <x v="3"/>
  </r>
  <r>
    <n v="257"/>
    <d v="2018-05-22T00:00:00"/>
    <x v="23"/>
    <x v="9"/>
    <x v="2"/>
    <x v="157"/>
    <x v="0"/>
    <n v="554.86"/>
    <x v="3"/>
  </r>
  <r>
    <n v="258"/>
    <d v="2018-05-22T00:00:00"/>
    <x v="23"/>
    <x v="9"/>
    <x v="2"/>
    <x v="158"/>
    <x v="0"/>
    <n v="425.1"/>
    <x v="3"/>
  </r>
  <r>
    <n v="260"/>
    <d v="2018-05-22T00:00:00"/>
    <x v="21"/>
    <x v="9"/>
    <x v="2"/>
    <x v="138"/>
    <x v="0"/>
    <n v="690.56"/>
    <x v="1"/>
  </r>
  <r>
    <n v="261"/>
    <d v="2018-05-22T00:00:00"/>
    <x v="3"/>
    <x v="0"/>
    <x v="2"/>
    <x v="159"/>
    <x v="0"/>
    <n v="253.96"/>
    <x v="0"/>
  </r>
  <r>
    <n v="262"/>
    <d v="2018-05-22T09:54:12"/>
    <x v="3"/>
    <x v="0"/>
    <x v="2"/>
    <x v="142"/>
    <x v="0"/>
    <n v="475.38"/>
    <x v="0"/>
  </r>
  <r>
    <n v="264"/>
    <d v="2018-05-22T00:00:00"/>
    <x v="8"/>
    <x v="0"/>
    <x v="2"/>
    <x v="160"/>
    <x v="0"/>
    <n v="259.26"/>
    <x v="0"/>
  </r>
  <r>
    <n v="265"/>
    <d v="2018-05-22T00:00:00"/>
    <x v="8"/>
    <x v="0"/>
    <x v="2"/>
    <x v="86"/>
    <x v="0"/>
    <n v="967.52"/>
    <x v="0"/>
  </r>
  <r>
    <n v="267"/>
    <d v="2018-05-22T00:00:00"/>
    <x v="16"/>
    <x v="8"/>
    <x v="6"/>
    <x v="161"/>
    <x v="0"/>
    <n v="274.77999999999997"/>
    <x v="2"/>
  </r>
  <r>
    <n v="268"/>
    <d v="2018-05-22T00:00:00"/>
    <x v="16"/>
    <x v="8"/>
    <x v="2"/>
    <x v="162"/>
    <x v="0"/>
    <n v="79.48"/>
    <x v="2"/>
  </r>
  <r>
    <n v="269"/>
    <d v="2018-05-22T00:00:00"/>
    <x v="17"/>
    <x v="0"/>
    <x v="2"/>
    <x v="126"/>
    <x v="0"/>
    <n v="395.9"/>
    <x v="2"/>
  </r>
  <r>
    <n v="271"/>
    <d v="2018-05-22T00:00:00"/>
    <x v="14"/>
    <x v="0"/>
    <x v="2"/>
    <x v="84"/>
    <x v="0"/>
    <n v="652.61"/>
    <x v="0"/>
  </r>
  <r>
    <n v="272"/>
    <d v="2018-05-22T00:00:00"/>
    <x v="3"/>
    <x v="0"/>
    <x v="5"/>
    <x v="141"/>
    <x v="0"/>
    <n v="175"/>
    <x v="0"/>
  </r>
  <r>
    <n v="273"/>
    <d v="2018-05-22T00:00:00"/>
    <x v="8"/>
    <x v="0"/>
    <x v="5"/>
    <x v="89"/>
    <x v="0"/>
    <n v="525"/>
    <x v="0"/>
  </r>
  <r>
    <n v="274"/>
    <d v="2018-05-22T00:00:00"/>
    <x v="17"/>
    <x v="0"/>
    <x v="3"/>
    <x v="163"/>
    <x v="0"/>
    <n v="200.6"/>
    <x v="2"/>
  </r>
  <r>
    <n v="275"/>
    <d v="2018-05-22T00:00:00"/>
    <x v="11"/>
    <x v="7"/>
    <x v="3"/>
    <x v="164"/>
    <x v="0"/>
    <n v="100.3"/>
    <x v="3"/>
  </r>
  <r>
    <n v="276"/>
    <d v="2018-05-22T00:00:00"/>
    <x v="11"/>
    <x v="7"/>
    <x v="3"/>
    <x v="165"/>
    <x v="0"/>
    <n v="300.89999999999998"/>
    <x v="3"/>
  </r>
  <r>
    <n v="277"/>
    <d v="2018-05-22T00:00:00"/>
    <x v="2"/>
    <x v="2"/>
    <x v="3"/>
    <x v="166"/>
    <x v="0"/>
    <n v="300.89999999999998"/>
    <x v="1"/>
  </r>
  <r>
    <n v="278"/>
    <d v="2018-05-22T00:00:00"/>
    <x v="2"/>
    <x v="2"/>
    <x v="3"/>
    <x v="167"/>
    <x v="0"/>
    <n v="300.89999999999998"/>
    <x v="1"/>
  </r>
  <r>
    <n v="279"/>
    <d v="2018-05-22T00:00:00"/>
    <x v="2"/>
    <x v="2"/>
    <x v="3"/>
    <x v="168"/>
    <x v="0"/>
    <n v="300.89999999999998"/>
    <x v="1"/>
  </r>
  <r>
    <n v="280"/>
    <d v="2018-05-22T00:00:00"/>
    <x v="2"/>
    <x v="2"/>
    <x v="3"/>
    <x v="109"/>
    <x v="0"/>
    <n v="300.89999999999998"/>
    <x v="1"/>
  </r>
  <r>
    <n v="281"/>
    <d v="2018-05-22T00:00:00"/>
    <x v="13"/>
    <x v="7"/>
    <x v="3"/>
    <x v="135"/>
    <x v="0"/>
    <n v="496.2"/>
    <x v="0"/>
  </r>
  <r>
    <n v="282"/>
    <d v="2018-05-22T00:00:00"/>
    <x v="23"/>
    <x v="9"/>
    <x v="3"/>
    <x v="169"/>
    <x v="0"/>
    <n v="195.3"/>
    <x v="3"/>
  </r>
  <r>
    <n v="283"/>
    <d v="2018-05-22T00:00:00"/>
    <x v="3"/>
    <x v="0"/>
    <x v="3"/>
    <x v="139"/>
    <x v="0"/>
    <n v="496.2"/>
    <x v="0"/>
  </r>
  <r>
    <n v="284"/>
    <d v="2018-05-22T00:00:00"/>
    <x v="3"/>
    <x v="0"/>
    <x v="3"/>
    <x v="140"/>
    <x v="0"/>
    <n v="496.2"/>
    <x v="0"/>
  </r>
  <r>
    <n v="285"/>
    <d v="2018-05-22T00:00:00"/>
    <x v="3"/>
    <x v="0"/>
    <x v="3"/>
    <x v="170"/>
    <x v="0"/>
    <n v="195.3"/>
    <x v="0"/>
  </r>
  <r>
    <n v="286"/>
    <d v="2018-05-22T00:00:00"/>
    <x v="12"/>
    <x v="3"/>
    <x v="3"/>
    <x v="171"/>
    <x v="0"/>
    <n v="100.3"/>
    <x v="1"/>
  </r>
  <r>
    <n v="287"/>
    <d v="2018-05-22T00:00:00"/>
    <x v="12"/>
    <x v="3"/>
    <x v="3"/>
    <x v="172"/>
    <x v="0"/>
    <n v="100.3"/>
    <x v="1"/>
  </r>
  <r>
    <n v="288"/>
    <d v="2018-05-22T00:00:00"/>
    <x v="5"/>
    <x v="3"/>
    <x v="3"/>
    <x v="22"/>
    <x v="0"/>
    <n v="797.1"/>
    <x v="1"/>
  </r>
  <r>
    <n v="289"/>
    <d v="2018-05-22T00:00:00"/>
    <x v="5"/>
    <x v="3"/>
    <x v="3"/>
    <x v="144"/>
    <x v="0"/>
    <n v="195.3"/>
    <x v="1"/>
  </r>
  <r>
    <n v="290"/>
    <d v="2018-05-22T00:00:00"/>
    <x v="24"/>
    <x v="1"/>
    <x v="3"/>
    <x v="145"/>
    <x v="0"/>
    <n v="395.9"/>
    <x v="0"/>
  </r>
  <r>
    <n v="291"/>
    <d v="2018-05-22T00:00:00"/>
    <x v="25"/>
    <x v="4"/>
    <x v="3"/>
    <x v="147"/>
    <x v="0"/>
    <n v="395.9"/>
    <x v="2"/>
  </r>
  <r>
    <n v="292"/>
    <d v="2018-05-22T00:00:00"/>
    <x v="29"/>
    <x v="1"/>
    <x v="3"/>
    <x v="173"/>
    <x v="0"/>
    <n v="295.60000000000002"/>
    <x v="2"/>
  </r>
  <r>
    <n v="293"/>
    <d v="2018-05-22T00:00:00"/>
    <x v="14"/>
    <x v="0"/>
    <x v="3"/>
    <x v="174"/>
    <x v="0"/>
    <n v="300.89999999999998"/>
    <x v="0"/>
  </r>
  <r>
    <n v="295"/>
    <d v="2018-05-25T00:00:00"/>
    <x v="3"/>
    <x v="0"/>
    <x v="5"/>
    <x v="175"/>
    <x v="0"/>
    <n v="79.64"/>
    <x v="0"/>
  </r>
  <r>
    <n v="296"/>
    <d v="2018-06-04T00:00:00"/>
    <x v="21"/>
    <x v="9"/>
    <x v="7"/>
    <x v="176"/>
    <x v="0"/>
    <n v="579.6"/>
    <x v="1"/>
  </r>
  <r>
    <n v="297"/>
    <d v="2018-06-04T00:00:00"/>
    <x v="30"/>
    <x v="1"/>
    <x v="7"/>
    <x v="177"/>
    <x v="0"/>
    <n v="97.12"/>
    <x v="1"/>
  </r>
  <r>
    <n v="298"/>
    <d v="2018-06-04T00:00:00"/>
    <x v="26"/>
    <x v="2"/>
    <x v="7"/>
    <x v="178"/>
    <x v="0"/>
    <n v="1060"/>
    <x v="3"/>
  </r>
  <r>
    <n v="299"/>
    <d v="2018-06-04T00:00:00"/>
    <x v="26"/>
    <x v="2"/>
    <x v="7"/>
    <x v="179"/>
    <x v="0"/>
    <n v="1239"/>
    <x v="3"/>
  </r>
  <r>
    <n v="300"/>
    <d v="2018-06-04T00:00:00"/>
    <x v="31"/>
    <x v="9"/>
    <x v="7"/>
    <x v="180"/>
    <x v="0"/>
    <n v="344"/>
    <x v="3"/>
  </r>
  <r>
    <n v="301"/>
    <d v="2018-06-04T00:00:00"/>
    <x v="30"/>
    <x v="1"/>
    <x v="7"/>
    <x v="181"/>
    <x v="0"/>
    <n v="139"/>
    <x v="1"/>
  </r>
  <r>
    <n v="302"/>
    <d v="2018-06-04T00:00:00"/>
    <x v="32"/>
    <x v="0"/>
    <x v="5"/>
    <x v="182"/>
    <x v="0"/>
    <n v="500"/>
    <x v="4"/>
  </r>
  <r>
    <n v="303"/>
    <d v="2018-06-04T00:00:00"/>
    <x v="31"/>
    <x v="9"/>
    <x v="7"/>
    <x v="183"/>
    <x v="0"/>
    <n v="3074"/>
    <x v="3"/>
  </r>
  <r>
    <n v="304"/>
    <d v="2018-06-04T00:00:00"/>
    <x v="21"/>
    <x v="9"/>
    <x v="7"/>
    <x v="184"/>
    <x v="0"/>
    <n v="1242.8"/>
    <x v="1"/>
  </r>
  <r>
    <n v="305"/>
    <d v="2018-06-04T00:00:00"/>
    <x v="31"/>
    <x v="9"/>
    <x v="7"/>
    <x v="185"/>
    <x v="0"/>
    <n v="925"/>
    <x v="3"/>
  </r>
  <r>
    <n v="306"/>
    <d v="2018-06-04T00:00:00"/>
    <x v="31"/>
    <x v="9"/>
    <x v="7"/>
    <x v="177"/>
    <x v="0"/>
    <n v="1658.53"/>
    <x v="3"/>
  </r>
  <r>
    <n v="307"/>
    <d v="2018-06-04T00:00:00"/>
    <x v="31"/>
    <x v="9"/>
    <x v="7"/>
    <x v="186"/>
    <x v="0"/>
    <n v="769.69"/>
    <x v="3"/>
  </r>
  <r>
    <n v="308"/>
    <d v="2018-06-04T00:00:00"/>
    <x v="33"/>
    <x v="7"/>
    <x v="5"/>
    <x v="187"/>
    <x v="0"/>
    <n v="1400"/>
    <x v="1"/>
  </r>
  <r>
    <n v="309"/>
    <d v="2018-06-04T00:00:00"/>
    <x v="2"/>
    <x v="2"/>
    <x v="5"/>
    <x v="188"/>
    <x v="0"/>
    <n v="900"/>
    <x v="1"/>
  </r>
  <r>
    <n v="310"/>
    <d v="2018-06-04T00:00:00"/>
    <x v="27"/>
    <x v="10"/>
    <x v="5"/>
    <x v="189"/>
    <x v="0"/>
    <n v="2000.38"/>
    <x v="4"/>
  </r>
  <r>
    <n v="311"/>
    <d v="2018-06-04T00:00:00"/>
    <x v="2"/>
    <x v="2"/>
    <x v="5"/>
    <x v="190"/>
    <x v="0"/>
    <n v="1700"/>
    <x v="1"/>
  </r>
  <r>
    <n v="312"/>
    <d v="2018-06-04T00:00:00"/>
    <x v="14"/>
    <x v="0"/>
    <x v="5"/>
    <x v="182"/>
    <x v="0"/>
    <n v="2750"/>
    <x v="0"/>
  </r>
  <r>
    <n v="313"/>
    <d v="2018-06-04T00:00:00"/>
    <x v="32"/>
    <x v="0"/>
    <x v="5"/>
    <x v="182"/>
    <x v="0"/>
    <n v="2750"/>
    <x v="4"/>
  </r>
  <r>
    <n v="314"/>
    <d v="2018-06-04T00:00:00"/>
    <x v="34"/>
    <x v="7"/>
    <x v="5"/>
    <x v="191"/>
    <x v="0"/>
    <n v="1200"/>
    <x v="5"/>
  </r>
  <r>
    <n v="315"/>
    <d v="2018-06-04T00:00:00"/>
    <x v="17"/>
    <x v="0"/>
    <x v="5"/>
    <x v="182"/>
    <x v="0"/>
    <n v="1499.2"/>
    <x v="2"/>
  </r>
  <r>
    <n v="316"/>
    <d v="2018-06-13T00:00:00"/>
    <x v="15"/>
    <x v="2"/>
    <x v="7"/>
    <x v="192"/>
    <x v="0"/>
    <n v="2087.81"/>
    <x v="6"/>
  </r>
  <r>
    <n v="317"/>
    <d v="2018-06-18T00:00:00"/>
    <x v="35"/>
    <x v="10"/>
    <x v="8"/>
    <x v="193"/>
    <x v="0"/>
    <n v="923"/>
    <x v="4"/>
  </r>
  <r>
    <n v="318"/>
    <d v="2018-06-18T00:00:00"/>
    <x v="35"/>
    <x v="10"/>
    <x v="8"/>
    <x v="194"/>
    <x v="0"/>
    <n v="531"/>
    <x v="4"/>
  </r>
  <r>
    <n v="319"/>
    <d v="2018-06-18T00:00:00"/>
    <x v="10"/>
    <x v="7"/>
    <x v="8"/>
    <x v="195"/>
    <x v="0"/>
    <n v="1000"/>
    <x v="0"/>
  </r>
  <r>
    <n v="320"/>
    <d v="2018-06-18T00:00:00"/>
    <x v="35"/>
    <x v="10"/>
    <x v="8"/>
    <x v="196"/>
    <x v="0"/>
    <n v="531"/>
    <x v="4"/>
  </r>
  <r>
    <n v="321"/>
    <d v="2018-06-18T00:00:00"/>
    <x v="35"/>
    <x v="10"/>
    <x v="8"/>
    <x v="197"/>
    <x v="0"/>
    <n v="1000"/>
    <x v="4"/>
  </r>
  <r>
    <n v="322"/>
    <d v="2018-06-18T00:00:00"/>
    <x v="1"/>
    <x v="1"/>
    <x v="8"/>
    <x v="198"/>
    <x v="0"/>
    <n v="531"/>
    <x v="1"/>
  </r>
  <r>
    <n v="323"/>
    <d v="2018-06-18T00:00:00"/>
    <x v="36"/>
    <x v="7"/>
    <x v="8"/>
    <x v="199"/>
    <x v="0"/>
    <n v="896"/>
    <x v="3"/>
  </r>
  <r>
    <n v="324"/>
    <d v="2018-06-18T00:00:00"/>
    <x v="37"/>
    <x v="2"/>
    <x v="8"/>
    <x v="200"/>
    <x v="0"/>
    <n v="177"/>
    <x v="1"/>
  </r>
  <r>
    <n v="325"/>
    <d v="2018-06-18T00:00:00"/>
    <x v="3"/>
    <x v="0"/>
    <x v="8"/>
    <x v="201"/>
    <x v="0"/>
    <n v="1062"/>
    <x v="0"/>
  </r>
  <r>
    <n v="326"/>
    <d v="2018-06-18T00:00:00"/>
    <x v="2"/>
    <x v="2"/>
    <x v="8"/>
    <x v="202"/>
    <x v="0"/>
    <n v="1000"/>
    <x v="1"/>
  </r>
  <r>
    <n v="332"/>
    <d v="2018-06-18T00:00:00"/>
    <x v="35"/>
    <x v="10"/>
    <x v="8"/>
    <x v="203"/>
    <x v="0"/>
    <n v="923"/>
    <x v="4"/>
  </r>
  <r>
    <n v="337"/>
    <d v="2018-06-18T00:00:00"/>
    <x v="38"/>
    <x v="7"/>
    <x v="8"/>
    <x v="204"/>
    <x v="0"/>
    <n v="400"/>
    <x v="0"/>
  </r>
  <r>
    <n v="338"/>
    <d v="2018-06-18T00:00:00"/>
    <x v="28"/>
    <x v="4"/>
    <x v="8"/>
    <x v="205"/>
    <x v="0"/>
    <n v="600"/>
    <x v="0"/>
  </r>
  <r>
    <n v="339"/>
    <d v="2018-06-18T00:00:00"/>
    <x v="28"/>
    <x v="4"/>
    <x v="8"/>
    <x v="206"/>
    <x v="0"/>
    <n v="600"/>
    <x v="0"/>
  </r>
  <r>
    <n v="354"/>
    <d v="2018-06-18T00:00:00"/>
    <x v="10"/>
    <x v="7"/>
    <x v="8"/>
    <x v="207"/>
    <x v="0"/>
    <n v="1000"/>
    <x v="0"/>
  </r>
  <r>
    <n v="355"/>
    <d v="2018-06-18T00:00:00"/>
    <x v="10"/>
    <x v="7"/>
    <x v="8"/>
    <x v="208"/>
    <x v="0"/>
    <n v="1000"/>
    <x v="0"/>
  </r>
  <r>
    <n v="356"/>
    <d v="2018-06-18T00:00:00"/>
    <x v="37"/>
    <x v="2"/>
    <x v="8"/>
    <x v="209"/>
    <x v="0"/>
    <n v="708"/>
    <x v="1"/>
  </r>
  <r>
    <n v="357"/>
    <d v="2018-06-18T00:00:00"/>
    <x v="2"/>
    <x v="2"/>
    <x v="8"/>
    <x v="210"/>
    <x v="0"/>
    <n v="1000"/>
    <x v="1"/>
  </r>
  <r>
    <n v="358"/>
    <d v="2018-06-18T00:00:00"/>
    <x v="4"/>
    <x v="3"/>
    <x v="8"/>
    <x v="211"/>
    <x v="0"/>
    <n v="672.6"/>
    <x v="2"/>
  </r>
  <r>
    <n v="359"/>
    <d v="2018-06-18T00:00:00"/>
    <x v="28"/>
    <x v="4"/>
    <x v="8"/>
    <x v="212"/>
    <x v="0"/>
    <n v="600"/>
    <x v="0"/>
  </r>
  <r>
    <n v="360"/>
    <d v="2018-06-18T00:00:00"/>
    <x v="26"/>
    <x v="2"/>
    <x v="8"/>
    <x v="213"/>
    <x v="0"/>
    <n v="708"/>
    <x v="3"/>
  </r>
  <r>
    <n v="361"/>
    <d v="2018-06-18T00:00:00"/>
    <x v="26"/>
    <x v="2"/>
    <x v="8"/>
    <x v="214"/>
    <x v="0"/>
    <n v="1062"/>
    <x v="3"/>
  </r>
  <r>
    <n v="362"/>
    <d v="2018-06-18T00:00:00"/>
    <x v="26"/>
    <x v="2"/>
    <x v="8"/>
    <x v="215"/>
    <x v="0"/>
    <n v="708"/>
    <x v="3"/>
  </r>
  <r>
    <n v="363"/>
    <d v="2018-06-18T00:00:00"/>
    <x v="21"/>
    <x v="9"/>
    <x v="8"/>
    <x v="216"/>
    <x v="0"/>
    <n v="951.87"/>
    <x v="1"/>
  </r>
  <r>
    <n v="364"/>
    <d v="2018-06-18T00:00:00"/>
    <x v="10"/>
    <x v="7"/>
    <x v="8"/>
    <x v="217"/>
    <x v="0"/>
    <n v="1000"/>
    <x v="0"/>
  </r>
  <r>
    <n v="365"/>
    <d v="2018-06-18T00:00:00"/>
    <x v="10"/>
    <x v="7"/>
    <x v="8"/>
    <x v="218"/>
    <x v="0"/>
    <n v="1000"/>
    <x v="0"/>
  </r>
  <r>
    <n v="369"/>
    <d v="2018-06-18T00:00:00"/>
    <x v="35"/>
    <x v="10"/>
    <x v="8"/>
    <x v="219"/>
    <x v="0"/>
    <n v="923"/>
    <x v="4"/>
  </r>
  <r>
    <n v="371"/>
    <d v="2018-06-18T00:00:00"/>
    <x v="38"/>
    <x v="7"/>
    <x v="8"/>
    <x v="220"/>
    <x v="0"/>
    <n v="1000"/>
    <x v="0"/>
  </r>
  <r>
    <n v="372"/>
    <d v="2018-06-18T00:00:00"/>
    <x v="3"/>
    <x v="0"/>
    <x v="8"/>
    <x v="221"/>
    <x v="0"/>
    <n v="1062"/>
    <x v="0"/>
  </r>
  <r>
    <n v="373"/>
    <d v="2018-06-18T00:00:00"/>
    <x v="2"/>
    <x v="2"/>
    <x v="8"/>
    <x v="222"/>
    <x v="0"/>
    <n v="1000"/>
    <x v="1"/>
  </r>
  <r>
    <n v="374"/>
    <d v="2018-06-18T00:00:00"/>
    <x v="26"/>
    <x v="2"/>
    <x v="8"/>
    <x v="223"/>
    <x v="0"/>
    <n v="885"/>
    <x v="3"/>
  </r>
  <r>
    <n v="375"/>
    <d v="2018-06-18T00:00:00"/>
    <x v="26"/>
    <x v="2"/>
    <x v="8"/>
    <x v="224"/>
    <x v="0"/>
    <n v="885"/>
    <x v="3"/>
  </r>
  <r>
    <n v="376"/>
    <d v="2018-06-18T00:00:00"/>
    <x v="26"/>
    <x v="2"/>
    <x v="8"/>
    <x v="225"/>
    <x v="0"/>
    <n v="885"/>
    <x v="3"/>
  </r>
  <r>
    <n v="377"/>
    <d v="2018-06-18T00:00:00"/>
    <x v="26"/>
    <x v="2"/>
    <x v="8"/>
    <x v="226"/>
    <x v="0"/>
    <n v="531"/>
    <x v="3"/>
  </r>
  <r>
    <n v="378"/>
    <d v="2018-06-18T00:00:00"/>
    <x v="26"/>
    <x v="2"/>
    <x v="8"/>
    <x v="227"/>
    <x v="0"/>
    <n v="885"/>
    <x v="3"/>
  </r>
  <r>
    <n v="379"/>
    <d v="2018-06-18T00:00:00"/>
    <x v="26"/>
    <x v="2"/>
    <x v="8"/>
    <x v="228"/>
    <x v="0"/>
    <n v="885"/>
    <x v="3"/>
  </r>
  <r>
    <n v="380"/>
    <d v="2018-06-18T00:00:00"/>
    <x v="26"/>
    <x v="2"/>
    <x v="8"/>
    <x v="228"/>
    <x v="0"/>
    <n v="885"/>
    <x v="3"/>
  </r>
  <r>
    <n v="381"/>
    <d v="2018-06-18T00:00:00"/>
    <x v="3"/>
    <x v="0"/>
    <x v="8"/>
    <x v="229"/>
    <x v="0"/>
    <n v="900"/>
    <x v="0"/>
  </r>
  <r>
    <n v="382"/>
    <d v="2018-06-18T00:00:00"/>
    <x v="3"/>
    <x v="0"/>
    <x v="8"/>
    <x v="230"/>
    <x v="0"/>
    <n v="900"/>
    <x v="0"/>
  </r>
  <r>
    <n v="383"/>
    <d v="2018-06-18T00:00:00"/>
    <x v="3"/>
    <x v="0"/>
    <x v="8"/>
    <x v="231"/>
    <x v="0"/>
    <n v="950"/>
    <x v="0"/>
  </r>
  <r>
    <n v="384"/>
    <d v="2018-06-18T00:00:00"/>
    <x v="3"/>
    <x v="0"/>
    <x v="8"/>
    <x v="232"/>
    <x v="0"/>
    <n v="1062"/>
    <x v="0"/>
  </r>
  <r>
    <n v="385"/>
    <d v="2018-06-18T00:00:00"/>
    <x v="1"/>
    <x v="1"/>
    <x v="8"/>
    <x v="233"/>
    <x v="0"/>
    <n v="531"/>
    <x v="1"/>
  </r>
  <r>
    <n v="388"/>
    <d v="2018-06-18T00:00:00"/>
    <x v="26"/>
    <x v="2"/>
    <x v="8"/>
    <x v="234"/>
    <x v="0"/>
    <n v="885"/>
    <x v="3"/>
  </r>
  <r>
    <n v="389"/>
    <d v="2018-06-18T00:00:00"/>
    <x v="36"/>
    <x v="7"/>
    <x v="8"/>
    <x v="235"/>
    <x v="0"/>
    <n v="1427.65"/>
    <x v="3"/>
  </r>
  <r>
    <n v="390"/>
    <d v="2018-06-18T00:00:00"/>
    <x v="27"/>
    <x v="10"/>
    <x v="8"/>
    <x v="236"/>
    <x v="0"/>
    <m/>
    <x v="4"/>
  </r>
  <r>
    <n v="391"/>
    <d v="2018-06-18T00:00:00"/>
    <x v="27"/>
    <x v="10"/>
    <x v="8"/>
    <x v="237"/>
    <x v="0"/>
    <n v="1000"/>
    <x v="4"/>
  </r>
  <r>
    <n v="392"/>
    <d v="2018-06-18T00:00:00"/>
    <x v="8"/>
    <x v="0"/>
    <x v="8"/>
    <x v="238"/>
    <x v="0"/>
    <n v="250"/>
    <x v="0"/>
  </r>
  <r>
    <n v="393"/>
    <d v="2018-06-18T00:00:00"/>
    <x v="0"/>
    <x v="0"/>
    <x v="8"/>
    <x v="239"/>
    <x v="0"/>
    <n v="650"/>
    <x v="0"/>
  </r>
  <r>
    <n v="394"/>
    <d v="2018-06-18T00:00:00"/>
    <x v="0"/>
    <x v="0"/>
    <x v="8"/>
    <x v="240"/>
    <x v="0"/>
    <n v="650"/>
    <x v="0"/>
  </r>
  <r>
    <n v="395"/>
    <d v="2018-06-18T00:00:00"/>
    <x v="0"/>
    <x v="0"/>
    <x v="8"/>
    <x v="241"/>
    <x v="0"/>
    <n v="354"/>
    <x v="0"/>
  </r>
  <r>
    <n v="396"/>
    <d v="2018-06-18T00:00:00"/>
    <x v="39"/>
    <x v="11"/>
    <x v="8"/>
    <x v="242"/>
    <x v="0"/>
    <n v="500"/>
    <x v="5"/>
  </r>
  <r>
    <n v="397"/>
    <d v="2018-06-18T00:00:00"/>
    <x v="26"/>
    <x v="2"/>
    <x v="0"/>
    <x v="243"/>
    <x v="0"/>
    <n v="272.26"/>
    <x v="3"/>
  </r>
  <r>
    <n v="398"/>
    <d v="2018-06-18T00:00:00"/>
    <x v="26"/>
    <x v="2"/>
    <x v="0"/>
    <x v="244"/>
    <x v="0"/>
    <n v="453.7"/>
    <x v="3"/>
  </r>
  <r>
    <n v="399"/>
    <d v="2018-06-18T00:00:00"/>
    <x v="7"/>
    <x v="5"/>
    <x v="0"/>
    <x v="149"/>
    <x v="0"/>
    <n v="711.56"/>
    <x v="2"/>
  </r>
  <r>
    <n v="400"/>
    <d v="2018-06-18T00:00:00"/>
    <x v="15"/>
    <x v="2"/>
    <x v="0"/>
    <x v="245"/>
    <x v="0"/>
    <n v="412.04"/>
    <x v="2"/>
  </r>
  <r>
    <n v="401"/>
    <d v="2018-06-18T00:00:00"/>
    <x v="28"/>
    <x v="4"/>
    <x v="0"/>
    <x v="151"/>
    <x v="0"/>
    <n v="961.82"/>
    <x v="0"/>
  </r>
  <r>
    <n v="402"/>
    <d v="2018-06-18T00:00:00"/>
    <x v="4"/>
    <x v="3"/>
    <x v="0"/>
    <x v="152"/>
    <x v="0"/>
    <n v="445.39"/>
    <x v="2"/>
  </r>
  <r>
    <n v="403"/>
    <d v="2018-06-18T00:00:00"/>
    <x v="4"/>
    <x v="3"/>
    <x v="0"/>
    <x v="246"/>
    <x v="0"/>
    <n v="475.32"/>
    <x v="2"/>
  </r>
  <r>
    <n v="404"/>
    <d v="2018-06-18T00:00:00"/>
    <x v="4"/>
    <x v="3"/>
    <x v="0"/>
    <x v="247"/>
    <x v="0"/>
    <n v="577.24"/>
    <x v="2"/>
  </r>
  <r>
    <n v="405"/>
    <d v="2018-06-18T00:00:00"/>
    <x v="1"/>
    <x v="1"/>
    <x v="0"/>
    <x v="248"/>
    <x v="0"/>
    <n v="630.66"/>
    <x v="1"/>
  </r>
  <r>
    <n v="406"/>
    <d v="2018-06-18T00:00:00"/>
    <x v="1"/>
    <x v="1"/>
    <x v="0"/>
    <x v="249"/>
    <x v="0"/>
    <n v="636.58000000000004"/>
    <x v="1"/>
  </r>
  <r>
    <n v="408"/>
    <d v="2018-06-18T00:00:00"/>
    <x v="33"/>
    <x v="7"/>
    <x v="0"/>
    <x v="250"/>
    <x v="0"/>
    <n v="929.15"/>
    <x v="1"/>
  </r>
  <r>
    <n v="409"/>
    <d v="2018-06-18T00:00:00"/>
    <x v="33"/>
    <x v="7"/>
    <x v="0"/>
    <x v="126"/>
    <x v="0"/>
    <n v="942.66"/>
    <x v="1"/>
  </r>
  <r>
    <n v="410"/>
    <d v="2018-06-18T00:00:00"/>
    <x v="33"/>
    <x v="7"/>
    <x v="0"/>
    <x v="251"/>
    <x v="0"/>
    <n v="853.2"/>
    <x v="1"/>
  </r>
  <r>
    <n v="412"/>
    <d v="2018-06-18T00:00:00"/>
    <x v="2"/>
    <x v="2"/>
    <x v="0"/>
    <x v="252"/>
    <x v="0"/>
    <n v="1106.54"/>
    <x v="1"/>
  </r>
  <r>
    <n v="414"/>
    <d v="2018-06-18T00:00:00"/>
    <x v="23"/>
    <x v="9"/>
    <x v="0"/>
    <x v="169"/>
    <x v="0"/>
    <n v="393.3"/>
    <x v="3"/>
  </r>
  <r>
    <n v="416"/>
    <d v="2018-06-18T00:00:00"/>
    <x v="23"/>
    <x v="9"/>
    <x v="0"/>
    <x v="253"/>
    <x v="0"/>
    <n v="696.49"/>
    <x v="3"/>
  </r>
  <r>
    <n v="419"/>
    <d v="2018-06-18T00:00:00"/>
    <x v="21"/>
    <x v="9"/>
    <x v="0"/>
    <x v="254"/>
    <x v="0"/>
    <n v="854.19"/>
    <x v="1"/>
  </r>
  <r>
    <n v="420"/>
    <d v="2018-06-18T00:00:00"/>
    <x v="3"/>
    <x v="0"/>
    <x v="0"/>
    <x v="255"/>
    <x v="0"/>
    <n v="710.38"/>
    <x v="0"/>
  </r>
  <r>
    <n v="422"/>
    <d v="2018-06-18T00:00:00"/>
    <x v="3"/>
    <x v="0"/>
    <x v="0"/>
    <x v="170"/>
    <x v="0"/>
    <n v="458.1"/>
    <x v="0"/>
  </r>
  <r>
    <n v="424"/>
    <d v="2018-06-18T00:00:00"/>
    <x v="3"/>
    <x v="0"/>
    <x v="0"/>
    <x v="141"/>
    <x v="0"/>
    <n v="1383.32"/>
    <x v="0"/>
  </r>
  <r>
    <n v="425"/>
    <d v="2018-06-18T00:00:00"/>
    <x v="3"/>
    <x v="0"/>
    <x v="0"/>
    <x v="256"/>
    <x v="0"/>
    <n v="565.66999999999996"/>
    <x v="0"/>
  </r>
  <r>
    <n v="427"/>
    <d v="2018-06-18T00:00:00"/>
    <x v="18"/>
    <x v="9"/>
    <x v="0"/>
    <x v="257"/>
    <x v="0"/>
    <n v="451.84"/>
    <x v="0"/>
  </r>
  <r>
    <n v="428"/>
    <d v="2018-06-21T00:00:00"/>
    <x v="8"/>
    <x v="0"/>
    <x v="0"/>
    <x v="258"/>
    <x v="0"/>
    <n v="2332.37"/>
    <x v="0"/>
  </r>
  <r>
    <n v="429"/>
    <d v="2018-06-21T00:00:00"/>
    <x v="12"/>
    <x v="3"/>
    <x v="0"/>
    <x v="259"/>
    <x v="0"/>
    <n v="723.22"/>
    <x v="1"/>
  </r>
  <r>
    <n v="430"/>
    <d v="2018-06-21T00:00:00"/>
    <x v="12"/>
    <x v="3"/>
    <x v="0"/>
    <x v="260"/>
    <x v="0"/>
    <n v="1075.3499999999999"/>
    <x v="1"/>
  </r>
  <r>
    <n v="434"/>
    <d v="2018-06-21T00:00:00"/>
    <x v="24"/>
    <x v="1"/>
    <x v="0"/>
    <x v="261"/>
    <x v="0"/>
    <n v="1353.8"/>
    <x v="0"/>
  </r>
  <r>
    <n v="435"/>
    <d v="2018-06-21T00:00:00"/>
    <x v="16"/>
    <x v="8"/>
    <x v="6"/>
    <x v="262"/>
    <x v="0"/>
    <n v="616.41"/>
    <x v="2"/>
  </r>
  <r>
    <n v="436"/>
    <d v="2018-06-21T00:00:00"/>
    <x v="16"/>
    <x v="8"/>
    <x v="0"/>
    <x v="161"/>
    <x v="0"/>
    <n v="735.35"/>
    <x v="2"/>
  </r>
  <r>
    <n v="437"/>
    <d v="2018-06-21T00:00:00"/>
    <x v="35"/>
    <x v="10"/>
    <x v="0"/>
    <x v="263"/>
    <x v="0"/>
    <n v="554.94000000000005"/>
    <x v="4"/>
  </r>
  <r>
    <n v="438"/>
    <d v="2018-06-21T00:00:00"/>
    <x v="35"/>
    <x v="10"/>
    <x v="0"/>
    <x v="264"/>
    <x v="0"/>
    <n v="303.87"/>
    <x v="4"/>
  </r>
  <r>
    <n v="439"/>
    <d v="2018-06-21T00:00:00"/>
    <x v="35"/>
    <x v="10"/>
    <x v="0"/>
    <x v="265"/>
    <x v="0"/>
    <n v="883.99"/>
    <x v="4"/>
  </r>
  <r>
    <n v="440"/>
    <d v="2018-06-21T00:00:00"/>
    <x v="40"/>
    <x v="1"/>
    <x v="0"/>
    <x v="266"/>
    <x v="0"/>
    <n v="869.44"/>
    <x v="5"/>
  </r>
  <r>
    <n v="442"/>
    <d v="2018-06-21T00:00:00"/>
    <x v="29"/>
    <x v="1"/>
    <x v="0"/>
    <x v="173"/>
    <x v="0"/>
    <n v="471.74"/>
    <x v="2"/>
  </r>
  <r>
    <n v="443"/>
    <d v="2018-06-21T00:00:00"/>
    <x v="15"/>
    <x v="2"/>
    <x v="0"/>
    <x v="267"/>
    <x v="0"/>
    <n v="215.887"/>
    <x v="2"/>
  </r>
  <r>
    <n v="444"/>
    <d v="2018-06-21T00:00:00"/>
    <x v="4"/>
    <x v="3"/>
    <x v="0"/>
    <x v="268"/>
    <x v="0"/>
    <n v="96.34"/>
    <x v="2"/>
  </r>
  <r>
    <n v="445"/>
    <d v="2018-06-21T00:00:00"/>
    <x v="1"/>
    <x v="1"/>
    <x v="0"/>
    <x v="269"/>
    <x v="0"/>
    <n v="180.85"/>
    <x v="1"/>
  </r>
  <r>
    <n v="446"/>
    <d v="2018-06-21T00:00:00"/>
    <x v="10"/>
    <x v="7"/>
    <x v="0"/>
    <x v="270"/>
    <x v="0"/>
    <n v="293.04000000000002"/>
    <x v="0"/>
  </r>
  <r>
    <n v="447"/>
    <d v="2018-06-21T00:00:00"/>
    <x v="12"/>
    <x v="3"/>
    <x v="0"/>
    <x v="62"/>
    <x v="0"/>
    <n v="79.989999999999995"/>
    <x v="1"/>
  </r>
  <r>
    <n v="450"/>
    <d v="2018-06-21T00:00:00"/>
    <x v="16"/>
    <x v="8"/>
    <x v="0"/>
    <x v="271"/>
    <x v="0"/>
    <n v="199.25"/>
    <x v="2"/>
  </r>
  <r>
    <n v="451"/>
    <d v="2018-06-21T00:00:00"/>
    <x v="16"/>
    <x v="8"/>
    <x v="0"/>
    <x v="41"/>
    <x v="0"/>
    <n v="361.46"/>
    <x v="2"/>
  </r>
  <r>
    <n v="452"/>
    <d v="2018-06-21T00:00:00"/>
    <x v="26"/>
    <x v="2"/>
    <x v="2"/>
    <x v="243"/>
    <x v="0"/>
    <n v="1229.9000000000001"/>
    <x v="3"/>
  </r>
  <r>
    <n v="453"/>
    <d v="2018-06-21T00:00:00"/>
    <x v="26"/>
    <x v="2"/>
    <x v="2"/>
    <x v="272"/>
    <x v="0"/>
    <n v="692.4"/>
    <x v="3"/>
  </r>
  <r>
    <n v="454"/>
    <d v="2018-06-21T00:00:00"/>
    <x v="26"/>
    <x v="2"/>
    <x v="2"/>
    <x v="273"/>
    <x v="0"/>
    <n v="684"/>
    <x v="3"/>
  </r>
  <r>
    <n v="455"/>
    <d v="2018-06-21T00:00:00"/>
    <x v="26"/>
    <x v="2"/>
    <x v="2"/>
    <x v="273"/>
    <x v="0"/>
    <n v="592.5"/>
    <x v="3"/>
  </r>
  <r>
    <n v="456"/>
    <d v="2018-06-21T00:00:00"/>
    <x v="26"/>
    <x v="2"/>
    <x v="2"/>
    <x v="148"/>
    <x v="0"/>
    <n v="2004.3"/>
    <x v="3"/>
  </r>
  <r>
    <n v="457"/>
    <d v="2018-06-21T00:00:00"/>
    <x v="26"/>
    <x v="2"/>
    <x v="2"/>
    <x v="274"/>
    <x v="0"/>
    <n v="869.4"/>
    <x v="3"/>
  </r>
  <r>
    <n v="458"/>
    <d v="2018-06-21T00:00:00"/>
    <x v="41"/>
    <x v="12"/>
    <x v="2"/>
    <x v="275"/>
    <x v="0"/>
    <n v="359.56"/>
    <x v="5"/>
  </r>
  <r>
    <n v="459"/>
    <d v="2018-06-21T00:00:00"/>
    <x v="31"/>
    <x v="9"/>
    <x v="2"/>
    <x v="276"/>
    <x v="0"/>
    <n v="379.8"/>
    <x v="3"/>
  </r>
  <r>
    <n v="460"/>
    <d v="2018-06-21T00:00:00"/>
    <x v="31"/>
    <x v="9"/>
    <x v="2"/>
    <x v="277"/>
    <x v="0"/>
    <n v="869.4"/>
    <x v="3"/>
  </r>
  <r>
    <n v="461"/>
    <d v="2018-06-21T00:00:00"/>
    <x v="42"/>
    <x v="9"/>
    <x v="2"/>
    <x v="278"/>
    <x v="0"/>
    <n v="536.22"/>
    <x v="5"/>
  </r>
  <r>
    <n v="462"/>
    <d v="2018-06-21T00:00:00"/>
    <x v="37"/>
    <x v="2"/>
    <x v="2"/>
    <x v="279"/>
    <x v="0"/>
    <n v="1328.1"/>
    <x v="1"/>
  </r>
  <r>
    <n v="463"/>
    <d v="2018-06-21T00:00:00"/>
    <x v="37"/>
    <x v="2"/>
    <x v="2"/>
    <x v="280"/>
    <x v="0"/>
    <n v="1046.4000000000001"/>
    <x v="1"/>
  </r>
  <r>
    <n v="464"/>
    <d v="2018-06-21T00:00:00"/>
    <x v="7"/>
    <x v="5"/>
    <x v="2"/>
    <x v="105"/>
    <x v="0"/>
    <n v="798.6"/>
    <x v="2"/>
  </r>
  <r>
    <n v="469"/>
    <d v="2018-06-21T00:00:00"/>
    <x v="4"/>
    <x v="3"/>
    <x v="2"/>
    <x v="268"/>
    <x v="0"/>
    <n v="375.08"/>
    <x v="2"/>
  </r>
  <r>
    <n v="471"/>
    <d v="2018-06-21T00:00:00"/>
    <x v="4"/>
    <x v="3"/>
    <x v="2"/>
    <x v="88"/>
    <x v="0"/>
    <n v="354.26"/>
    <x v="2"/>
  </r>
  <r>
    <n v="472"/>
    <d v="2018-06-21T00:00:00"/>
    <x v="1"/>
    <x v="1"/>
    <x v="2"/>
    <x v="248"/>
    <x v="0"/>
    <n v="265.76"/>
    <x v="1"/>
  </r>
  <r>
    <n v="473"/>
    <d v="2018-06-21T00:00:00"/>
    <x v="1"/>
    <x v="1"/>
    <x v="2"/>
    <x v="269"/>
    <x v="0"/>
    <n v="333.44"/>
    <x v="1"/>
  </r>
  <r>
    <n v="474"/>
    <d v="2018-06-21T00:00:00"/>
    <x v="1"/>
    <x v="1"/>
    <x v="2"/>
    <x v="133"/>
    <x v="0"/>
    <n v="669.74"/>
    <x v="1"/>
  </r>
  <r>
    <n v="475"/>
    <d v="2018-06-21T00:00:00"/>
    <x v="1"/>
    <x v="1"/>
    <x v="2"/>
    <x v="281"/>
    <x v="0"/>
    <n v="392.78"/>
    <x v="1"/>
  </r>
  <r>
    <n v="479"/>
    <d v="2018-06-21T00:00:00"/>
    <x v="33"/>
    <x v="7"/>
    <x v="2"/>
    <x v="251"/>
    <x v="0"/>
    <n v="174.48"/>
    <x v="1"/>
  </r>
  <r>
    <n v="484"/>
    <d v="2018-06-21T00:00:00"/>
    <x v="13"/>
    <x v="7"/>
    <x v="2"/>
    <x v="282"/>
    <x v="0"/>
    <n v="158.96"/>
    <x v="0"/>
  </r>
  <r>
    <n v="486"/>
    <d v="2018-06-21T00:00:00"/>
    <x v="23"/>
    <x v="9"/>
    <x v="2"/>
    <x v="137"/>
    <x v="0"/>
    <n v="354.26"/>
    <x v="3"/>
  </r>
  <r>
    <n v="488"/>
    <d v="2018-06-21T00:00:00"/>
    <x v="23"/>
    <x v="9"/>
    <x v="2"/>
    <x v="158"/>
    <x v="0"/>
    <n v="425.1"/>
    <x v="3"/>
  </r>
  <r>
    <n v="492"/>
    <d v="2018-06-21T00:00:00"/>
    <x v="8"/>
    <x v="0"/>
    <x v="2"/>
    <x v="83"/>
    <x v="0"/>
    <n v="354.26"/>
    <x v="0"/>
  </r>
  <r>
    <n v="495"/>
    <d v="2018-06-21T00:00:00"/>
    <x v="12"/>
    <x v="3"/>
    <x v="2"/>
    <x v="283"/>
    <x v="0"/>
    <n v="158.56"/>
    <x v="1"/>
  </r>
  <r>
    <n v="496"/>
    <d v="2018-06-21T00:00:00"/>
    <x v="12"/>
    <x v="3"/>
    <x v="2"/>
    <x v="259"/>
    <x v="0"/>
    <n v="174.48"/>
    <x v="1"/>
  </r>
  <r>
    <n v="497"/>
    <d v="2018-06-21T00:00:00"/>
    <x v="12"/>
    <x v="3"/>
    <x v="2"/>
    <x v="260"/>
    <x v="0"/>
    <n v="496.2"/>
    <x v="1"/>
  </r>
  <r>
    <n v="498"/>
    <d v="2018-06-21T00:00:00"/>
    <x v="12"/>
    <x v="3"/>
    <x v="2"/>
    <x v="62"/>
    <x v="0"/>
    <n v="174.48"/>
    <x v="1"/>
  </r>
  <r>
    <n v="499"/>
    <d v="2018-06-21T00:00:00"/>
    <x v="12"/>
    <x v="3"/>
    <x v="2"/>
    <x v="143"/>
    <x v="0"/>
    <n v="454.56"/>
    <x v="1"/>
  </r>
  <r>
    <n v="500"/>
    <d v="2018-06-21T00:00:00"/>
    <x v="24"/>
    <x v="1"/>
    <x v="2"/>
    <x v="261"/>
    <x v="0"/>
    <n v="195.3"/>
    <x v="0"/>
  </r>
  <r>
    <n v="501"/>
    <d v="2018-06-21T00:00:00"/>
    <x v="16"/>
    <x v="8"/>
    <x v="2"/>
    <x v="41"/>
    <x v="0"/>
    <n v="454.56"/>
    <x v="2"/>
  </r>
  <r>
    <n v="502"/>
    <d v="2018-06-21T00:00:00"/>
    <x v="16"/>
    <x v="8"/>
    <x v="2"/>
    <x v="161"/>
    <x v="0"/>
    <n v="274.48"/>
    <x v="2"/>
  </r>
  <r>
    <n v="503"/>
    <d v="2018-06-21T00:00:00"/>
    <x v="16"/>
    <x v="8"/>
    <x v="2"/>
    <x v="284"/>
    <x v="0"/>
    <n v="79.48"/>
    <x v="2"/>
  </r>
  <r>
    <n v="506"/>
    <d v="2018-06-21T00:00:00"/>
    <x v="16"/>
    <x v="8"/>
    <x v="2"/>
    <x v="285"/>
    <x v="0"/>
    <n v="259.26"/>
    <x v="2"/>
  </r>
  <r>
    <n v="507"/>
    <d v="2018-06-21T00:00:00"/>
    <x v="35"/>
    <x v="10"/>
    <x v="2"/>
    <x v="265"/>
    <x v="0"/>
    <n v="253.96"/>
    <x v="4"/>
  </r>
  <r>
    <n v="508"/>
    <d v="2018-06-21T00:00:00"/>
    <x v="17"/>
    <x v="0"/>
    <x v="2"/>
    <x v="126"/>
    <x v="0"/>
    <n v="395.9"/>
    <x v="2"/>
  </r>
  <r>
    <n v="509"/>
    <d v="2018-06-21T00:00:00"/>
    <x v="43"/>
    <x v="5"/>
    <x v="2"/>
    <x v="286"/>
    <x v="0"/>
    <n v="380.04"/>
    <x v="1"/>
  </r>
  <r>
    <n v="511"/>
    <d v="2018-06-21T00:00:00"/>
    <x v="14"/>
    <x v="0"/>
    <x v="2"/>
    <x v="287"/>
    <x v="0"/>
    <n v="354.26"/>
    <x v="0"/>
  </r>
  <r>
    <n v="512"/>
    <d v="2018-06-21T00:00:00"/>
    <x v="14"/>
    <x v="0"/>
    <x v="2"/>
    <x v="82"/>
    <x v="0"/>
    <n v="354.26"/>
    <x v="0"/>
  </r>
  <r>
    <n v="513"/>
    <d v="2018-06-21T00:00:00"/>
    <x v="26"/>
    <x v="2"/>
    <x v="3"/>
    <x v="288"/>
    <x v="0"/>
    <n v="902.7"/>
    <x v="3"/>
  </r>
  <r>
    <n v="514"/>
    <d v="2018-06-21T00:00:00"/>
    <x v="26"/>
    <x v="2"/>
    <x v="3"/>
    <x v="289"/>
    <x v="0"/>
    <n v="501.5"/>
    <x v="3"/>
  </r>
  <r>
    <n v="515"/>
    <d v="2018-06-21T00:00:00"/>
    <x v="26"/>
    <x v="2"/>
    <x v="3"/>
    <x v="244"/>
    <x v="0"/>
    <n v="496.2"/>
    <x v="3"/>
  </r>
  <r>
    <n v="516"/>
    <d v="2018-06-21T00:00:00"/>
    <x v="42"/>
    <x v="9"/>
    <x v="3"/>
    <x v="289"/>
    <x v="0"/>
    <n v="501.5"/>
    <x v="5"/>
  </r>
  <r>
    <n v="517"/>
    <d v="2018-06-21T00:00:00"/>
    <x v="44"/>
    <x v="12"/>
    <x v="3"/>
    <x v="290"/>
    <x v="0"/>
    <n v="88.5"/>
    <x v="5"/>
  </r>
  <r>
    <n v="518"/>
    <d v="2018-06-21T00:00:00"/>
    <x v="44"/>
    <x v="12"/>
    <x v="3"/>
    <x v="291"/>
    <x v="0"/>
    <n v="88.5"/>
    <x v="5"/>
  </r>
  <r>
    <n v="519"/>
    <d v="2018-06-21T00:00:00"/>
    <x v="15"/>
    <x v="2"/>
    <x v="3"/>
    <x v="245"/>
    <x v="0"/>
    <n v="997.7"/>
    <x v="2"/>
  </r>
  <r>
    <n v="520"/>
    <d v="2018-06-21T00:00:00"/>
    <x v="15"/>
    <x v="2"/>
    <x v="3"/>
    <x v="267"/>
    <x v="0"/>
    <n v="596.5"/>
    <x v="2"/>
  </r>
  <r>
    <n v="522"/>
    <d v="2018-06-21T00:00:00"/>
    <x v="4"/>
    <x v="3"/>
    <x v="3"/>
    <x v="247"/>
    <x v="0"/>
    <n v="496.2"/>
    <x v="2"/>
  </r>
  <r>
    <n v="523"/>
    <d v="2018-06-21T00:00:00"/>
    <x v="11"/>
    <x v="7"/>
    <x v="3"/>
    <x v="164"/>
    <x v="0"/>
    <n v="100.3"/>
    <x v="3"/>
  </r>
  <r>
    <n v="525"/>
    <d v="2018-06-21T00:00:00"/>
    <x v="33"/>
    <x v="7"/>
    <x v="3"/>
    <x v="126"/>
    <x v="0"/>
    <n v="395.9"/>
    <x v="1"/>
  </r>
  <r>
    <n v="526"/>
    <d v="2018-06-21T00:00:00"/>
    <x v="10"/>
    <x v="7"/>
    <x v="3"/>
    <x v="270"/>
    <x v="0"/>
    <n v="295.60000000000002"/>
    <x v="0"/>
  </r>
  <r>
    <n v="530"/>
    <d v="2018-06-21T00:00:00"/>
    <x v="2"/>
    <x v="2"/>
    <x v="3"/>
    <x v="122"/>
    <x v="0"/>
    <n v="601.20000000000005"/>
    <x v="1"/>
  </r>
  <r>
    <n v="532"/>
    <d v="2018-06-21T00:00:00"/>
    <x v="23"/>
    <x v="9"/>
    <x v="3"/>
    <x v="253"/>
    <x v="0"/>
    <n v="395.9"/>
    <x v="3"/>
  </r>
  <r>
    <n v="533"/>
    <d v="2018-06-21T00:00:00"/>
    <x v="21"/>
    <x v="9"/>
    <x v="3"/>
    <x v="254"/>
    <x v="0"/>
    <n v="854.19"/>
    <x v="1"/>
  </r>
  <r>
    <n v="536"/>
    <d v="2018-06-21T00:00:00"/>
    <x v="3"/>
    <x v="0"/>
    <x v="3"/>
    <x v="256"/>
    <x v="0"/>
    <n v="395.9"/>
    <x v="0"/>
  </r>
  <r>
    <n v="538"/>
    <d v="2018-06-21T00:00:00"/>
    <x v="18"/>
    <x v="9"/>
    <x v="3"/>
    <x v="257"/>
    <x v="0"/>
    <n v="300.89999999999998"/>
    <x v="0"/>
  </r>
  <r>
    <n v="544"/>
    <d v="2018-06-21T00:00:00"/>
    <x v="16"/>
    <x v="8"/>
    <x v="3"/>
    <x v="271"/>
    <x v="0"/>
    <n v="295.60000000000002"/>
    <x v="2"/>
  </r>
  <r>
    <n v="545"/>
    <d v="2018-06-21T00:00:00"/>
    <x v="16"/>
    <x v="8"/>
    <x v="3"/>
    <x v="271"/>
    <x v="0"/>
    <n v="200.6"/>
    <x v="2"/>
  </r>
  <r>
    <n v="546"/>
    <d v="2018-06-21T00:00:00"/>
    <x v="35"/>
    <x v="10"/>
    <x v="3"/>
    <x v="263"/>
    <x v="0"/>
    <n v="195.3"/>
    <x v="4"/>
  </r>
  <r>
    <n v="547"/>
    <d v="2018-06-21T00:00:00"/>
    <x v="35"/>
    <x v="10"/>
    <x v="3"/>
    <x v="264"/>
    <x v="0"/>
    <n v="1098"/>
    <x v="4"/>
  </r>
  <r>
    <n v="548"/>
    <d v="2018-06-21T00:00:00"/>
    <x v="40"/>
    <x v="1"/>
    <x v="3"/>
    <x v="266"/>
    <x v="0"/>
    <n v="613.52"/>
    <x v="5"/>
  </r>
  <r>
    <n v="549"/>
    <d v="2018-06-21T00:00:00"/>
    <x v="45"/>
    <x v="1"/>
    <x v="3"/>
    <x v="292"/>
    <x v="0"/>
    <n v="195.3"/>
    <x v="0"/>
  </r>
  <r>
    <n v="553"/>
    <d v="2018-06-21T00:00:00"/>
    <x v="46"/>
    <x v="0"/>
    <x v="3"/>
    <x v="293"/>
    <x v="0"/>
    <n v="200.6"/>
    <x v="7"/>
  </r>
  <r>
    <n v="554"/>
    <d v="2018-06-21T00:00:00"/>
    <x v="3"/>
    <x v="0"/>
    <x v="5"/>
    <x v="141"/>
    <x v="0"/>
    <n v="175"/>
    <x v="0"/>
  </r>
  <r>
    <n v="555"/>
    <d v="2018-06-21T00:00:00"/>
    <x v="8"/>
    <x v="0"/>
    <x v="5"/>
    <x v="89"/>
    <x v="0"/>
    <n v="525"/>
    <x v="0"/>
  </r>
  <r>
    <n v="556"/>
    <d v="2018-06-26T00:00:00"/>
    <x v="26"/>
    <x v="2"/>
    <x v="7"/>
    <x v="186"/>
    <x v="0"/>
    <n v="280"/>
    <x v="3"/>
  </r>
  <r>
    <n v="557"/>
    <d v="2018-06-26T00:00:00"/>
    <x v="31"/>
    <x v="9"/>
    <x v="7"/>
    <x v="294"/>
    <x v="0"/>
    <n v="276.94"/>
    <x v="3"/>
  </r>
  <r>
    <n v="558"/>
    <d v="2018-06-26T00:00:00"/>
    <x v="47"/>
    <x v="12"/>
    <x v="7"/>
    <x v="295"/>
    <x v="0"/>
    <n v="468"/>
    <x v="5"/>
  </r>
  <r>
    <n v="559"/>
    <d v="2018-06-26T00:00:00"/>
    <x v="30"/>
    <x v="1"/>
    <x v="7"/>
    <x v="296"/>
    <x v="0"/>
    <n v="1999.98"/>
    <x v="1"/>
  </r>
  <r>
    <n v="560"/>
    <d v="2018-06-26T00:00:00"/>
    <x v="26"/>
    <x v="2"/>
    <x v="7"/>
    <x v="179"/>
    <x v="0"/>
    <n v="1436.4"/>
    <x v="3"/>
  </r>
  <r>
    <n v="561"/>
    <d v="2018-06-26T00:00:00"/>
    <x v="30"/>
    <x v="1"/>
    <x v="7"/>
    <x v="186"/>
    <x v="0"/>
    <n v="312"/>
    <x v="1"/>
  </r>
  <r>
    <n v="562"/>
    <d v="2018-06-26T00:00:00"/>
    <x v="31"/>
    <x v="9"/>
    <x v="7"/>
    <x v="297"/>
    <x v="0"/>
    <n v="3237.9"/>
    <x v="3"/>
  </r>
  <r>
    <n v="563"/>
    <d v="2018-06-26T00:00:00"/>
    <x v="30"/>
    <x v="1"/>
    <x v="7"/>
    <x v="177"/>
    <x v="0"/>
    <n v="2042.5"/>
    <x v="1"/>
  </r>
  <r>
    <n v="564"/>
    <d v="2018-06-26T00:00:00"/>
    <x v="18"/>
    <x v="9"/>
    <x v="7"/>
    <x v="298"/>
    <x v="0"/>
    <n v="986"/>
    <x v="0"/>
  </r>
  <r>
    <n v="565"/>
    <d v="2018-06-26T00:00:00"/>
    <x v="30"/>
    <x v="1"/>
    <x v="7"/>
    <x v="176"/>
    <x v="0"/>
    <n v="2640.26"/>
    <x v="1"/>
  </r>
  <r>
    <n v="566"/>
    <d v="2018-06-26T00:00:00"/>
    <x v="21"/>
    <x v="9"/>
    <x v="7"/>
    <x v="177"/>
    <x v="0"/>
    <n v="1316.76"/>
    <x v="1"/>
  </r>
  <r>
    <n v="567"/>
    <d v="2018-06-26T00:00:00"/>
    <x v="30"/>
    <x v="1"/>
    <x v="7"/>
    <x v="299"/>
    <x v="0"/>
    <n v="858.55"/>
    <x v="1"/>
  </r>
  <r>
    <n v="568"/>
    <d v="2018-06-26T00:00:00"/>
    <x v="30"/>
    <x v="1"/>
    <x v="7"/>
    <x v="177"/>
    <x v="0"/>
    <n v="2262.25"/>
    <x v="1"/>
  </r>
  <r>
    <n v="569"/>
    <d v="2018-06-26T00:00:00"/>
    <x v="21"/>
    <x v="9"/>
    <x v="7"/>
    <x v="299"/>
    <x v="0"/>
    <n v="757.84"/>
    <x v="1"/>
  </r>
  <r>
    <n v="570"/>
    <d v="2018-06-26T00:00:00"/>
    <x v="31"/>
    <x v="9"/>
    <x v="7"/>
    <x v="177"/>
    <x v="0"/>
    <n v="867.17"/>
    <x v="3"/>
  </r>
  <r>
    <n v="571"/>
    <d v="2018-06-26T00:00:00"/>
    <x v="30"/>
    <x v="1"/>
    <x v="7"/>
    <x v="300"/>
    <x v="0"/>
    <n v="29.12"/>
    <x v="1"/>
  </r>
  <r>
    <n v="572"/>
    <d v="2018-06-26T00:00:00"/>
    <x v="30"/>
    <x v="1"/>
    <x v="7"/>
    <x v="186"/>
    <x v="0"/>
    <n v="84"/>
    <x v="1"/>
  </r>
  <r>
    <n v="573"/>
    <d v="2018-06-26T00:00:00"/>
    <x v="31"/>
    <x v="9"/>
    <x v="7"/>
    <x v="301"/>
    <x v="0"/>
    <n v="3609.48"/>
    <x v="3"/>
  </r>
  <r>
    <n v="574"/>
    <d v="2018-06-26T00:00:00"/>
    <x v="30"/>
    <x v="1"/>
    <x v="7"/>
    <x v="177"/>
    <x v="0"/>
    <n v="2354.25"/>
    <x v="1"/>
  </r>
  <r>
    <n v="575"/>
    <d v="2018-06-26T00:00:00"/>
    <x v="30"/>
    <x v="1"/>
    <x v="7"/>
    <x v="300"/>
    <x v="0"/>
    <n v="45"/>
    <x v="1"/>
  </r>
  <r>
    <n v="576"/>
    <d v="2018-06-26T00:00:00"/>
    <x v="30"/>
    <x v="1"/>
    <x v="7"/>
    <x v="300"/>
    <x v="0"/>
    <n v="21.44"/>
    <x v="1"/>
  </r>
  <r>
    <n v="577"/>
    <d v="2018-06-26T00:00:00"/>
    <x v="30"/>
    <x v="1"/>
    <x v="7"/>
    <x v="302"/>
    <x v="0"/>
    <n v="218.99"/>
    <x v="1"/>
  </r>
  <r>
    <n v="578"/>
    <d v="2018-06-26T00:00:00"/>
    <x v="38"/>
    <x v="7"/>
    <x v="7"/>
    <x v="303"/>
    <x v="0"/>
    <n v="1928.4"/>
    <x v="0"/>
  </r>
  <r>
    <n v="579"/>
    <d v="2018-06-26T00:00:00"/>
    <x v="18"/>
    <x v="9"/>
    <x v="7"/>
    <x v="304"/>
    <x v="0"/>
    <n v="292"/>
    <x v="0"/>
  </r>
  <r>
    <n v="580"/>
    <d v="2018-06-26T00:00:00"/>
    <x v="48"/>
    <x v="9"/>
    <x v="7"/>
    <x v="177"/>
    <x v="0"/>
    <n v="5551.56"/>
    <x v="8"/>
  </r>
  <r>
    <n v="581"/>
    <d v="2018-06-26T00:00:00"/>
    <x v="16"/>
    <x v="8"/>
    <x v="7"/>
    <x v="305"/>
    <x v="0"/>
    <n v="1500"/>
    <x v="2"/>
  </r>
  <r>
    <n v="582"/>
    <d v="2018-06-26T00:00:00"/>
    <x v="31"/>
    <x v="9"/>
    <x v="7"/>
    <x v="177"/>
    <x v="0"/>
    <n v="460"/>
    <x v="3"/>
  </r>
  <r>
    <n v="583"/>
    <d v="2018-06-26T00:00:00"/>
    <x v="13"/>
    <x v="7"/>
    <x v="7"/>
    <x v="306"/>
    <x v="0"/>
    <n v="998"/>
    <x v="0"/>
  </r>
  <r>
    <n v="584"/>
    <d v="2018-06-26T00:00:00"/>
    <x v="36"/>
    <x v="7"/>
    <x v="7"/>
    <x v="307"/>
    <x v="0"/>
    <n v="217.99"/>
    <x v="3"/>
  </r>
  <r>
    <n v="585"/>
    <d v="2018-06-26T00:00:00"/>
    <x v="32"/>
    <x v="0"/>
    <x v="5"/>
    <x v="308"/>
    <x v="0"/>
    <n v="500"/>
    <x v="4"/>
  </r>
  <r>
    <n v="586"/>
    <d v="2018-06-26T00:00:00"/>
    <x v="49"/>
    <x v="13"/>
    <x v="5"/>
    <x v="309"/>
    <x v="0"/>
    <n v="1500"/>
    <x v="2"/>
  </r>
  <r>
    <n v="587"/>
    <d v="2018-06-26T00:00:00"/>
    <x v="36"/>
    <x v="7"/>
    <x v="5"/>
    <x v="310"/>
    <x v="0"/>
    <n v="3600"/>
    <x v="3"/>
  </r>
  <r>
    <n v="588"/>
    <d v="2018-06-26T00:00:00"/>
    <x v="46"/>
    <x v="0"/>
    <x v="5"/>
    <x v="311"/>
    <x v="0"/>
    <n v="2682"/>
    <x v="7"/>
  </r>
  <r>
    <n v="599"/>
    <d v="2018-08-06T00:00:00"/>
    <x v="12"/>
    <x v="3"/>
    <x v="8"/>
    <x v="312"/>
    <x v="0"/>
    <n v="3000"/>
    <x v="1"/>
  </r>
  <r>
    <n v="600"/>
    <d v="2018-08-06T00:00:00"/>
    <x v="12"/>
    <x v="3"/>
    <x v="8"/>
    <x v="313"/>
    <x v="0"/>
    <n v="5000"/>
    <x v="1"/>
  </r>
  <r>
    <n v="601"/>
    <d v="2018-08-06T00:00:00"/>
    <x v="12"/>
    <x v="3"/>
    <x v="8"/>
    <x v="314"/>
    <x v="0"/>
    <n v="5000"/>
    <x v="1"/>
  </r>
  <r>
    <n v="602"/>
    <d v="2018-08-06T00:00:00"/>
    <x v="12"/>
    <x v="3"/>
    <x v="8"/>
    <x v="315"/>
    <x v="0"/>
    <n v="3000"/>
    <x v="1"/>
  </r>
  <r>
    <n v="603"/>
    <d v="2018-08-06T00:00:00"/>
    <x v="12"/>
    <x v="3"/>
    <x v="8"/>
    <x v="316"/>
    <x v="0"/>
    <n v="5000"/>
    <x v="1"/>
  </r>
  <r>
    <n v="605"/>
    <d v="2018-08-06T00:00:00"/>
    <x v="12"/>
    <x v="3"/>
    <x v="8"/>
    <x v="317"/>
    <x v="0"/>
    <n v="3500"/>
    <x v="1"/>
  </r>
  <r>
    <n v="606"/>
    <d v="2018-08-06T00:00:00"/>
    <x v="12"/>
    <x v="3"/>
    <x v="8"/>
    <x v="318"/>
    <x v="0"/>
    <n v="3000"/>
    <x v="1"/>
  </r>
  <r>
    <n v="607"/>
    <d v="2018-08-06T00:00:00"/>
    <x v="12"/>
    <x v="3"/>
    <x v="8"/>
    <x v="319"/>
    <x v="0"/>
    <n v="3500"/>
    <x v="1"/>
  </r>
  <r>
    <n v="611"/>
    <d v="2018-08-06T00:00:00"/>
    <x v="12"/>
    <x v="3"/>
    <x v="8"/>
    <x v="320"/>
    <x v="0"/>
    <n v="500"/>
    <x v="1"/>
  </r>
  <r>
    <n v="612"/>
    <d v="2018-08-06T00:00:00"/>
    <x v="12"/>
    <x v="3"/>
    <x v="8"/>
    <x v="321"/>
    <x v="0"/>
    <n v="500"/>
    <x v="1"/>
  </r>
  <r>
    <n v="613"/>
    <d v="2018-08-06T00:00:00"/>
    <x v="12"/>
    <x v="3"/>
    <x v="8"/>
    <x v="322"/>
    <x v="0"/>
    <n v="500"/>
    <x v="1"/>
  </r>
  <r>
    <n v="614"/>
    <d v="2018-08-06T00:00:00"/>
    <x v="12"/>
    <x v="3"/>
    <x v="8"/>
    <x v="323"/>
    <x v="0"/>
    <n v="500"/>
    <x v="1"/>
  </r>
  <r>
    <n v="615"/>
    <d v="2018-08-06T00:00:00"/>
    <x v="12"/>
    <x v="3"/>
    <x v="8"/>
    <x v="324"/>
    <x v="0"/>
    <n v="500"/>
    <x v="1"/>
  </r>
  <r>
    <n v="616"/>
    <d v="2018-08-06T00:00:00"/>
    <x v="12"/>
    <x v="3"/>
    <x v="8"/>
    <x v="325"/>
    <x v="0"/>
    <n v="500"/>
    <x v="1"/>
  </r>
  <r>
    <n v="617"/>
    <d v="2018-08-06T00:00:00"/>
    <x v="12"/>
    <x v="3"/>
    <x v="8"/>
    <x v="326"/>
    <x v="0"/>
    <n v="500"/>
    <x v="1"/>
  </r>
  <r>
    <n v="618"/>
    <d v="2018-08-06T00:00:00"/>
    <x v="12"/>
    <x v="3"/>
    <x v="8"/>
    <x v="327"/>
    <x v="0"/>
    <n v="500"/>
    <x v="1"/>
  </r>
  <r>
    <n v="623"/>
    <d v="2018-08-06T00:00:00"/>
    <x v="12"/>
    <x v="3"/>
    <x v="8"/>
    <x v="328"/>
    <x v="0"/>
    <n v="3500"/>
    <x v="1"/>
  </r>
  <r>
    <n v="624"/>
    <d v="2018-08-06T00:00:00"/>
    <x v="12"/>
    <x v="3"/>
    <x v="8"/>
    <x v="329"/>
    <x v="0"/>
    <n v="3500"/>
    <x v="1"/>
  </r>
  <r>
    <n v="625"/>
    <d v="2018-08-06T00:00:00"/>
    <x v="12"/>
    <x v="3"/>
    <x v="8"/>
    <x v="330"/>
    <x v="0"/>
    <n v="3500"/>
    <x v="1"/>
  </r>
  <r>
    <n v="627"/>
    <d v="2018-08-06T00:00:00"/>
    <x v="12"/>
    <x v="3"/>
    <x v="8"/>
    <x v="331"/>
    <x v="0"/>
    <n v="6000"/>
    <x v="1"/>
  </r>
  <r>
    <n v="643"/>
    <d v="2018-08-06T00:00:00"/>
    <x v="12"/>
    <x v="3"/>
    <x v="8"/>
    <x v="332"/>
    <x v="0"/>
    <n v="3000"/>
    <x v="1"/>
  </r>
  <r>
    <n v="644"/>
    <d v="2018-08-06T00:00:00"/>
    <x v="12"/>
    <x v="3"/>
    <x v="8"/>
    <x v="333"/>
    <x v="0"/>
    <n v="500"/>
    <x v="1"/>
  </r>
  <r>
    <n v="649"/>
    <d v="2018-08-06T00:00:00"/>
    <x v="21"/>
    <x v="9"/>
    <x v="8"/>
    <x v="334"/>
    <x v="0"/>
    <n v="935.46"/>
    <x v="1"/>
  </r>
  <r>
    <n v="650"/>
    <d v="2018-08-06T00:00:00"/>
    <x v="21"/>
    <x v="9"/>
    <x v="8"/>
    <x v="335"/>
    <x v="0"/>
    <n v="935.46"/>
    <x v="1"/>
  </r>
  <r>
    <n v="651"/>
    <d v="2018-08-06T00:00:00"/>
    <x v="1"/>
    <x v="1"/>
    <x v="8"/>
    <x v="336"/>
    <x v="0"/>
    <n v="531"/>
    <x v="1"/>
  </r>
  <r>
    <n v="662"/>
    <d v="2018-08-06T00:00:00"/>
    <x v="26"/>
    <x v="2"/>
    <x v="8"/>
    <x v="337"/>
    <x v="0"/>
    <n v="708"/>
    <x v="3"/>
  </r>
  <r>
    <n v="666"/>
    <d v="2018-08-06T00:00:00"/>
    <x v="21"/>
    <x v="9"/>
    <x v="8"/>
    <x v="338"/>
    <x v="0"/>
    <n v="339.98"/>
    <x v="1"/>
  </r>
  <r>
    <n v="667"/>
    <d v="2018-08-06T00:00:00"/>
    <x v="2"/>
    <x v="2"/>
    <x v="8"/>
    <x v="339"/>
    <x v="0"/>
    <n v="500"/>
    <x v="1"/>
  </r>
  <r>
    <n v="668"/>
    <d v="2018-08-06T00:00:00"/>
    <x v="50"/>
    <x v="1"/>
    <x v="8"/>
    <x v="340"/>
    <x v="0"/>
    <n v="1000"/>
    <x v="2"/>
  </r>
  <r>
    <n v="669"/>
    <d v="2018-08-06T00:00:00"/>
    <x v="7"/>
    <x v="5"/>
    <x v="8"/>
    <x v="341"/>
    <x v="0"/>
    <n v="1000"/>
    <x v="2"/>
  </r>
  <r>
    <n v="670"/>
    <d v="2018-08-06T00:00:00"/>
    <x v="4"/>
    <x v="3"/>
    <x v="8"/>
    <x v="342"/>
    <x v="0"/>
    <n v="1000"/>
    <x v="2"/>
  </r>
  <r>
    <n v="671"/>
    <d v="2018-08-06T00:00:00"/>
    <x v="37"/>
    <x v="2"/>
    <x v="8"/>
    <x v="343"/>
    <x v="0"/>
    <n v="177"/>
    <x v="1"/>
  </r>
  <r>
    <n v="672"/>
    <d v="2018-08-06T00:00:00"/>
    <x v="4"/>
    <x v="3"/>
    <x v="8"/>
    <x v="344"/>
    <x v="0"/>
    <n v="1000"/>
    <x v="2"/>
  </r>
  <r>
    <n v="673"/>
    <d v="2018-08-06T00:00:00"/>
    <x v="28"/>
    <x v="4"/>
    <x v="8"/>
    <x v="345"/>
    <x v="0"/>
    <n v="600"/>
    <x v="0"/>
  </r>
  <r>
    <n v="674"/>
    <d v="2018-08-06T00:00:00"/>
    <x v="37"/>
    <x v="2"/>
    <x v="8"/>
    <x v="346"/>
    <x v="0"/>
    <n v="1120"/>
    <x v="1"/>
  </r>
  <r>
    <n v="675"/>
    <d v="2018-08-06T00:00:00"/>
    <x v="33"/>
    <x v="7"/>
    <x v="8"/>
    <x v="347"/>
    <x v="0"/>
    <n v="1000"/>
    <x v="1"/>
  </r>
  <r>
    <n v="676"/>
    <d v="2018-08-06T00:00:00"/>
    <x v="33"/>
    <x v="7"/>
    <x v="8"/>
    <x v="348"/>
    <x v="0"/>
    <n v="900"/>
    <x v="1"/>
  </r>
  <r>
    <n v="677"/>
    <d v="2018-08-06T00:00:00"/>
    <x v="2"/>
    <x v="2"/>
    <x v="8"/>
    <x v="349"/>
    <x v="0"/>
    <n v="1000"/>
    <x v="1"/>
  </r>
  <r>
    <n v="678"/>
    <d v="2018-08-06T00:00:00"/>
    <x v="28"/>
    <x v="4"/>
    <x v="8"/>
    <x v="350"/>
    <x v="0"/>
    <n v="600"/>
    <x v="0"/>
  </r>
  <r>
    <n v="679"/>
    <d v="2018-08-06T00:00:00"/>
    <x v="26"/>
    <x v="2"/>
    <x v="8"/>
    <x v="351"/>
    <x v="0"/>
    <n v="800"/>
    <x v="3"/>
  </r>
  <r>
    <n v="680"/>
    <d v="2018-08-06T00:00:00"/>
    <x v="26"/>
    <x v="2"/>
    <x v="8"/>
    <x v="352"/>
    <x v="0"/>
    <n v="531"/>
    <x v="3"/>
  </r>
  <r>
    <n v="681"/>
    <d v="2018-08-06T00:00:00"/>
    <x v="26"/>
    <x v="2"/>
    <x v="8"/>
    <x v="353"/>
    <x v="0"/>
    <n v="800"/>
    <x v="3"/>
  </r>
  <r>
    <n v="682"/>
    <d v="2018-08-06T00:00:00"/>
    <x v="26"/>
    <x v="2"/>
    <x v="8"/>
    <x v="354"/>
    <x v="0"/>
    <n v="800"/>
    <x v="3"/>
  </r>
  <r>
    <n v="684"/>
    <d v="2018-08-06T00:00:00"/>
    <x v="14"/>
    <x v="0"/>
    <x v="8"/>
    <x v="355"/>
    <x v="0"/>
    <n v="531"/>
    <x v="0"/>
  </r>
  <r>
    <n v="685"/>
    <d v="2018-08-06T00:00:00"/>
    <x v="14"/>
    <x v="0"/>
    <x v="8"/>
    <x v="356"/>
    <x v="0"/>
    <n v="531"/>
    <x v="0"/>
  </r>
  <r>
    <n v="686"/>
    <d v="2018-08-06T00:00:00"/>
    <x v="0"/>
    <x v="0"/>
    <x v="8"/>
    <x v="357"/>
    <x v="0"/>
    <n v="354"/>
    <x v="0"/>
  </r>
  <r>
    <n v="687"/>
    <d v="2018-08-06T00:00:00"/>
    <x v="21"/>
    <x v="9"/>
    <x v="8"/>
    <x v="358"/>
    <x v="0"/>
    <n v="800"/>
    <x v="1"/>
  </r>
  <r>
    <n v="688"/>
    <d v="2018-08-06T00:00:00"/>
    <x v="31"/>
    <x v="9"/>
    <x v="8"/>
    <x v="359"/>
    <x v="0"/>
    <n v="1000"/>
    <x v="3"/>
  </r>
  <r>
    <n v="689"/>
    <d v="2018-08-06T00:00:00"/>
    <x v="10"/>
    <x v="7"/>
    <x v="8"/>
    <x v="360"/>
    <x v="0"/>
    <n v="1000"/>
    <x v="0"/>
  </r>
  <r>
    <n v="690"/>
    <d v="2018-08-06T00:00:00"/>
    <x v="10"/>
    <x v="7"/>
    <x v="8"/>
    <x v="361"/>
    <x v="0"/>
    <n v="1000"/>
    <x v="0"/>
  </r>
  <r>
    <n v="691"/>
    <d v="2018-08-06T00:00:00"/>
    <x v="4"/>
    <x v="3"/>
    <x v="8"/>
    <x v="362"/>
    <x v="0"/>
    <n v="1000"/>
    <x v="2"/>
  </r>
  <r>
    <n v="692"/>
    <d v="2018-08-06T00:00:00"/>
    <x v="25"/>
    <x v="4"/>
    <x v="8"/>
    <x v="363"/>
    <x v="0"/>
    <n v="401.6"/>
    <x v="2"/>
  </r>
  <r>
    <n v="693"/>
    <d v="2018-08-06T00:00:00"/>
    <x v="25"/>
    <x v="4"/>
    <x v="8"/>
    <x v="364"/>
    <x v="0"/>
    <n v="1000"/>
    <x v="2"/>
  </r>
  <r>
    <n v="694"/>
    <d v="2018-08-06T00:00:00"/>
    <x v="32"/>
    <x v="0"/>
    <x v="8"/>
    <x v="365"/>
    <x v="0"/>
    <n v="600"/>
    <x v="4"/>
  </r>
  <r>
    <n v="695"/>
    <d v="2018-08-06T00:00:00"/>
    <x v="32"/>
    <x v="0"/>
    <x v="8"/>
    <x v="366"/>
    <x v="0"/>
    <n v="600"/>
    <x v="4"/>
  </r>
  <r>
    <n v="696"/>
    <d v="2018-08-06T00:00:00"/>
    <x v="32"/>
    <x v="0"/>
    <x v="8"/>
    <x v="367"/>
    <x v="0"/>
    <n v="800"/>
    <x v="4"/>
  </r>
  <r>
    <n v="697"/>
    <d v="2018-08-06T00:00:00"/>
    <x v="32"/>
    <x v="0"/>
    <x v="8"/>
    <x v="368"/>
    <x v="0"/>
    <n v="400"/>
    <x v="4"/>
  </r>
  <r>
    <n v="698"/>
    <d v="2018-08-06T00:00:00"/>
    <x v="32"/>
    <x v="0"/>
    <x v="8"/>
    <x v="369"/>
    <x v="0"/>
    <n v="400"/>
    <x v="4"/>
  </r>
  <r>
    <n v="699"/>
    <d v="2018-08-06T00:00:00"/>
    <x v="12"/>
    <x v="3"/>
    <x v="8"/>
    <x v="370"/>
    <x v="0"/>
    <n v="7000"/>
    <x v="1"/>
  </r>
  <r>
    <n v="700"/>
    <d v="2018-08-06T00:00:00"/>
    <x v="9"/>
    <x v="6"/>
    <x v="8"/>
    <x v="371"/>
    <x v="0"/>
    <n v="1000"/>
    <x v="1"/>
  </r>
  <r>
    <n v="701"/>
    <d v="2018-08-06T00:00:00"/>
    <x v="9"/>
    <x v="6"/>
    <x v="8"/>
    <x v="372"/>
    <x v="0"/>
    <n v="1000"/>
    <x v="1"/>
  </r>
  <r>
    <n v="702"/>
    <d v="2018-08-06T00:00:00"/>
    <x v="31"/>
    <x v="9"/>
    <x v="8"/>
    <x v="373"/>
    <x v="0"/>
    <n v="802.4"/>
    <x v="3"/>
  </r>
  <r>
    <n v="703"/>
    <d v="2018-08-06T00:00:00"/>
    <x v="37"/>
    <x v="2"/>
    <x v="8"/>
    <x v="374"/>
    <x v="0"/>
    <n v="708"/>
    <x v="1"/>
  </r>
  <r>
    <n v="704"/>
    <d v="2018-08-06T00:00:00"/>
    <x v="14"/>
    <x v="0"/>
    <x v="8"/>
    <x v="375"/>
    <x v="0"/>
    <n v="1000"/>
    <x v="0"/>
  </r>
  <r>
    <n v="705"/>
    <d v="2018-08-06T00:00:00"/>
    <x v="14"/>
    <x v="0"/>
    <x v="8"/>
    <x v="376"/>
    <x v="0"/>
    <m/>
    <x v="0"/>
  </r>
  <r>
    <n v="706"/>
    <d v="2018-08-06T00:00:00"/>
    <x v="14"/>
    <x v="0"/>
    <x v="8"/>
    <x v="377"/>
    <x v="0"/>
    <n v="1000"/>
    <x v="0"/>
  </r>
  <r>
    <n v="707"/>
    <d v="2018-08-06T00:00:00"/>
    <x v="32"/>
    <x v="0"/>
    <x v="8"/>
    <x v="378"/>
    <x v="0"/>
    <n v="800"/>
    <x v="4"/>
  </r>
  <r>
    <n v="708"/>
    <d v="2018-08-06T00:00:00"/>
    <x v="32"/>
    <x v="0"/>
    <x v="8"/>
    <x v="379"/>
    <x v="0"/>
    <n v="400"/>
    <x v="4"/>
  </r>
  <r>
    <n v="709"/>
    <d v="2018-08-06T00:00:00"/>
    <x v="32"/>
    <x v="0"/>
    <x v="8"/>
    <x v="380"/>
    <x v="0"/>
    <n v="400"/>
    <x v="4"/>
  </r>
  <r>
    <n v="710"/>
    <d v="2018-08-06T00:00:00"/>
    <x v="32"/>
    <x v="0"/>
    <x v="8"/>
    <x v="381"/>
    <x v="0"/>
    <n v="200"/>
    <x v="4"/>
  </r>
  <r>
    <n v="711"/>
    <d v="2018-08-06T00:00:00"/>
    <x v="51"/>
    <x v="7"/>
    <x v="8"/>
    <x v="382"/>
    <x v="0"/>
    <n v="1000"/>
    <x v="1"/>
  </r>
  <r>
    <n v="712"/>
    <d v="2018-08-06T00:00:00"/>
    <x v="51"/>
    <x v="7"/>
    <x v="8"/>
    <x v="383"/>
    <x v="0"/>
    <n v="1000"/>
    <x v="1"/>
  </r>
  <r>
    <n v="713"/>
    <d v="2018-08-06T00:00:00"/>
    <x v="51"/>
    <x v="7"/>
    <x v="8"/>
    <x v="384"/>
    <x v="0"/>
    <n v="1000"/>
    <x v="1"/>
  </r>
  <r>
    <n v="714"/>
    <d v="2018-08-06T00:00:00"/>
    <x v="51"/>
    <x v="7"/>
    <x v="8"/>
    <x v="385"/>
    <x v="0"/>
    <n v="1000"/>
    <x v="1"/>
  </r>
  <r>
    <n v="715"/>
    <d v="2018-08-06T00:00:00"/>
    <x v="51"/>
    <x v="7"/>
    <x v="8"/>
    <x v="386"/>
    <x v="0"/>
    <n v="1000"/>
    <x v="1"/>
  </r>
  <r>
    <n v="716"/>
    <d v="2018-08-06T00:00:00"/>
    <x v="51"/>
    <x v="7"/>
    <x v="8"/>
    <x v="387"/>
    <x v="0"/>
    <n v="1000"/>
    <x v="1"/>
  </r>
  <r>
    <n v="717"/>
    <d v="2018-08-06T00:00:00"/>
    <x v="26"/>
    <x v="2"/>
    <x v="8"/>
    <x v="388"/>
    <x v="0"/>
    <n v="708"/>
    <x v="3"/>
  </r>
  <r>
    <n v="718"/>
    <d v="2018-08-06T00:00:00"/>
    <x v="32"/>
    <x v="0"/>
    <x v="8"/>
    <x v="389"/>
    <x v="0"/>
    <n v="400"/>
    <x v="4"/>
  </r>
  <r>
    <n v="719"/>
    <d v="2018-08-06T00:00:00"/>
    <x v="42"/>
    <x v="9"/>
    <x v="8"/>
    <x v="390"/>
    <x v="0"/>
    <n v="600"/>
    <x v="5"/>
  </r>
  <r>
    <n v="720"/>
    <d v="2018-08-06T00:00:00"/>
    <x v="2"/>
    <x v="2"/>
    <x v="8"/>
    <x v="391"/>
    <x v="0"/>
    <n v="800"/>
    <x v="1"/>
  </r>
  <r>
    <n v="721"/>
    <d v="2018-08-06T00:00:00"/>
    <x v="25"/>
    <x v="4"/>
    <x v="8"/>
    <x v="392"/>
    <x v="0"/>
    <n v="1000"/>
    <x v="2"/>
  </r>
  <r>
    <n v="722"/>
    <d v="2018-08-06T00:00:00"/>
    <x v="37"/>
    <x v="2"/>
    <x v="8"/>
    <x v="393"/>
    <x v="0"/>
    <n v="619.5"/>
    <x v="1"/>
  </r>
  <r>
    <n v="723"/>
    <d v="2018-08-06T00:00:00"/>
    <x v="12"/>
    <x v="3"/>
    <x v="8"/>
    <x v="394"/>
    <x v="0"/>
    <n v="5000"/>
    <x v="1"/>
  </r>
  <r>
    <n v="724"/>
    <d v="2018-08-06T00:00:00"/>
    <x v="26"/>
    <x v="2"/>
    <x v="8"/>
    <x v="395"/>
    <x v="0"/>
    <n v="1000"/>
    <x v="3"/>
  </r>
  <r>
    <n v="725"/>
    <d v="2018-08-06T00:00:00"/>
    <x v="14"/>
    <x v="0"/>
    <x v="8"/>
    <x v="396"/>
    <x v="0"/>
    <n v="1000"/>
    <x v="0"/>
  </r>
  <r>
    <n v="726"/>
    <d v="2018-08-06T00:00:00"/>
    <x v="2"/>
    <x v="2"/>
    <x v="8"/>
    <x v="397"/>
    <x v="0"/>
    <n v="800"/>
    <x v="1"/>
  </r>
  <r>
    <n v="727"/>
    <d v="2018-08-06T00:00:00"/>
    <x v="2"/>
    <x v="2"/>
    <x v="8"/>
    <x v="398"/>
    <x v="0"/>
    <n v="800"/>
    <x v="1"/>
  </r>
  <r>
    <n v="728"/>
    <d v="2018-08-06T00:00:00"/>
    <x v="42"/>
    <x v="9"/>
    <x v="8"/>
    <x v="399"/>
    <x v="0"/>
    <n v="600"/>
    <x v="5"/>
  </r>
  <r>
    <n v="729"/>
    <d v="2018-08-06T00:00:00"/>
    <x v="18"/>
    <x v="9"/>
    <x v="8"/>
    <x v="400"/>
    <x v="0"/>
    <n v="494.45"/>
    <x v="0"/>
  </r>
  <r>
    <n v="730"/>
    <d v="2018-08-06T00:00:00"/>
    <x v="52"/>
    <x v="9"/>
    <x v="8"/>
    <x v="401"/>
    <x v="0"/>
    <n v="800"/>
    <x v="1"/>
  </r>
  <r>
    <n v="731"/>
    <d v="2018-08-06T00:00:00"/>
    <x v="10"/>
    <x v="7"/>
    <x v="8"/>
    <x v="402"/>
    <x v="0"/>
    <n v="1000"/>
    <x v="0"/>
  </r>
  <r>
    <n v="732"/>
    <d v="2018-08-06T00:00:00"/>
    <x v="4"/>
    <x v="3"/>
    <x v="8"/>
    <x v="403"/>
    <x v="0"/>
    <n v="1000"/>
    <x v="2"/>
  </r>
  <r>
    <n v="733"/>
    <d v="2018-08-06T00:00:00"/>
    <x v="2"/>
    <x v="2"/>
    <x v="8"/>
    <x v="202"/>
    <x v="0"/>
    <n v="1000"/>
    <x v="1"/>
  </r>
  <r>
    <n v="734"/>
    <d v="2018-08-06T00:00:00"/>
    <x v="2"/>
    <x v="2"/>
    <x v="8"/>
    <x v="404"/>
    <x v="0"/>
    <n v="1000"/>
    <x v="1"/>
  </r>
  <r>
    <n v="735"/>
    <d v="2018-08-06T00:00:00"/>
    <x v="35"/>
    <x v="10"/>
    <x v="8"/>
    <x v="405"/>
    <x v="0"/>
    <n v="896.8"/>
    <x v="4"/>
  </r>
  <r>
    <n v="736"/>
    <d v="2018-08-06T00:00:00"/>
    <x v="33"/>
    <x v="7"/>
    <x v="8"/>
    <x v="406"/>
    <x v="0"/>
    <n v="900"/>
    <x v="1"/>
  </r>
  <r>
    <n v="737"/>
    <d v="2018-08-06T00:00:00"/>
    <x v="42"/>
    <x v="9"/>
    <x v="8"/>
    <x v="407"/>
    <x v="0"/>
    <n v="600"/>
    <x v="5"/>
  </r>
  <r>
    <n v="738"/>
    <d v="2018-09-06T00:00:00"/>
    <x v="26"/>
    <x v="2"/>
    <x v="8"/>
    <x v="408"/>
    <x v="0"/>
    <n v="1000"/>
    <x v="3"/>
  </r>
  <r>
    <n v="739"/>
    <d v="2018-08-06T00:00:00"/>
    <x v="2"/>
    <x v="2"/>
    <x v="8"/>
    <x v="409"/>
    <x v="0"/>
    <n v="1000"/>
    <x v="1"/>
  </r>
  <r>
    <n v="740"/>
    <d v="2018-08-06T00:00:00"/>
    <x v="8"/>
    <x v="0"/>
    <x v="8"/>
    <x v="410"/>
    <x v="0"/>
    <n v="250"/>
    <x v="0"/>
  </r>
  <r>
    <n v="741"/>
    <d v="2018-08-06T00:00:00"/>
    <x v="8"/>
    <x v="0"/>
    <x v="8"/>
    <x v="411"/>
    <x v="0"/>
    <n v="250"/>
    <x v="0"/>
  </r>
  <r>
    <n v="742"/>
    <d v="2018-08-06T00:00:00"/>
    <x v="4"/>
    <x v="3"/>
    <x v="8"/>
    <x v="412"/>
    <x v="0"/>
    <n v="750"/>
    <x v="2"/>
  </r>
  <r>
    <n v="743"/>
    <d v="2018-08-06T00:00:00"/>
    <x v="53"/>
    <x v="4"/>
    <x v="8"/>
    <x v="413"/>
    <x v="0"/>
    <n v="450"/>
    <x v="2"/>
  </r>
  <r>
    <n v="744"/>
    <d v="2018-08-06T00:00:00"/>
    <x v="54"/>
    <x v="9"/>
    <x v="8"/>
    <x v="414"/>
    <x v="0"/>
    <n v="1000"/>
    <x v="1"/>
  </r>
  <r>
    <n v="745"/>
    <d v="2018-08-06T00:00:00"/>
    <x v="10"/>
    <x v="7"/>
    <x v="8"/>
    <x v="415"/>
    <x v="0"/>
    <n v="1000"/>
    <x v="0"/>
  </r>
  <r>
    <n v="746"/>
    <d v="2018-08-06T00:00:00"/>
    <x v="10"/>
    <x v="7"/>
    <x v="8"/>
    <x v="416"/>
    <x v="0"/>
    <n v="1000"/>
    <x v="0"/>
  </r>
  <r>
    <n v="747"/>
    <d v="2018-08-06T00:00:00"/>
    <x v="31"/>
    <x v="9"/>
    <x v="8"/>
    <x v="417"/>
    <x v="0"/>
    <n v="1000"/>
    <x v="3"/>
  </r>
  <r>
    <n v="582"/>
    <d v="2018-08-06T00:00:00"/>
    <x v="10"/>
    <x v="7"/>
    <x v="8"/>
    <x v="418"/>
    <x v="0"/>
    <n v="1000"/>
    <x v="0"/>
  </r>
  <r>
    <n v="583"/>
    <d v="2018-08-06T00:00:00"/>
    <x v="18"/>
    <x v="9"/>
    <x v="8"/>
    <x v="419"/>
    <x v="0"/>
    <n v="494.95"/>
    <x v="0"/>
  </r>
  <r>
    <n v="584"/>
    <d v="2018-08-06T00:00:00"/>
    <x v="8"/>
    <x v="0"/>
    <x v="8"/>
    <x v="420"/>
    <x v="0"/>
    <n v="250"/>
    <x v="0"/>
  </r>
  <r>
    <n v="585"/>
    <d v="2018-08-06T00:00:00"/>
    <x v="3"/>
    <x v="0"/>
    <x v="8"/>
    <x v="421"/>
    <x v="0"/>
    <n v="177"/>
    <x v="0"/>
  </r>
  <r>
    <n v="586"/>
    <d v="2018-08-06T00:00:00"/>
    <x v="36"/>
    <x v="7"/>
    <x v="8"/>
    <x v="422"/>
    <x v="0"/>
    <n v="1400"/>
    <x v="3"/>
  </r>
  <r>
    <n v="587"/>
    <d v="2018-08-06T00:00:00"/>
    <x v="18"/>
    <x v="9"/>
    <x v="8"/>
    <x v="423"/>
    <x v="0"/>
    <n v="550"/>
    <x v="0"/>
  </r>
  <r>
    <n v="588"/>
    <d v="2018-08-06T00:00:00"/>
    <x v="18"/>
    <x v="9"/>
    <x v="8"/>
    <x v="424"/>
    <x v="0"/>
    <n v="700"/>
    <x v="0"/>
  </r>
  <r>
    <n v="589"/>
    <d v="2018-08-07T00:00:00"/>
    <x v="53"/>
    <x v="4"/>
    <x v="8"/>
    <x v="425"/>
    <x v="0"/>
    <n v="450"/>
    <x v="2"/>
  </r>
  <r>
    <n v="590"/>
    <d v="2018-08-07T00:00:00"/>
    <x v="53"/>
    <x v="4"/>
    <x v="8"/>
    <x v="426"/>
    <x v="0"/>
    <n v="450"/>
    <x v="2"/>
  </r>
  <r>
    <n v="591"/>
    <d v="2018-08-07T00:00:00"/>
    <x v="55"/>
    <x v="10"/>
    <x v="8"/>
    <x v="427"/>
    <x v="0"/>
    <n v="1000"/>
    <x v="2"/>
  </r>
  <r>
    <n v="592"/>
    <d v="2018-08-07T00:00:00"/>
    <x v="55"/>
    <x v="10"/>
    <x v="8"/>
    <x v="428"/>
    <x v="0"/>
    <n v="1000"/>
    <x v="2"/>
  </r>
  <r>
    <n v="593"/>
    <d v="2018-08-07T00:00:00"/>
    <x v="35"/>
    <x v="10"/>
    <x v="8"/>
    <x v="429"/>
    <x v="0"/>
    <n v="1000"/>
    <x v="4"/>
  </r>
  <r>
    <n v="594"/>
    <d v="2018-08-07T00:00:00"/>
    <x v="36"/>
    <x v="7"/>
    <x v="8"/>
    <x v="430"/>
    <x v="0"/>
    <n v="1400"/>
    <x v="3"/>
  </r>
  <r>
    <n v="595"/>
    <d v="2018-08-07T00:00:00"/>
    <x v="10"/>
    <x v="7"/>
    <x v="8"/>
    <x v="431"/>
    <x v="0"/>
    <n v="1000"/>
    <x v="0"/>
  </r>
  <r>
    <n v="596"/>
    <d v="2018-08-07T00:00:00"/>
    <x v="10"/>
    <x v="7"/>
    <x v="8"/>
    <x v="432"/>
    <x v="0"/>
    <n v="1000"/>
    <x v="0"/>
  </r>
  <r>
    <n v="597"/>
    <d v="2018-08-07T00:00:00"/>
    <x v="10"/>
    <x v="7"/>
    <x v="8"/>
    <x v="433"/>
    <x v="0"/>
    <m/>
    <x v="0"/>
  </r>
  <r>
    <n v="598"/>
    <d v="2018-08-07T00:00:00"/>
    <x v="26"/>
    <x v="2"/>
    <x v="8"/>
    <x v="434"/>
    <x v="0"/>
    <n v="850"/>
    <x v="3"/>
  </r>
  <r>
    <n v="599"/>
    <d v="2018-08-07T00:00:00"/>
    <x v="0"/>
    <x v="0"/>
    <x v="8"/>
    <x v="435"/>
    <x v="0"/>
    <n v="351"/>
    <x v="0"/>
  </r>
  <r>
    <n v="600"/>
    <d v="2018-08-07T00:00:00"/>
    <x v="54"/>
    <x v="9"/>
    <x v="8"/>
    <x v="436"/>
    <x v="0"/>
    <n v="400"/>
    <x v="1"/>
  </r>
  <r>
    <n v="601"/>
    <d v="2018-08-07T00:00:00"/>
    <x v="54"/>
    <x v="9"/>
    <x v="8"/>
    <x v="437"/>
    <x v="0"/>
    <n v="400"/>
    <x v="1"/>
  </r>
  <r>
    <n v="602"/>
    <d v="2018-08-07T00:00:00"/>
    <x v="28"/>
    <x v="4"/>
    <x v="8"/>
    <x v="438"/>
    <x v="0"/>
    <n v="1000"/>
    <x v="0"/>
  </r>
  <r>
    <n v="603"/>
    <d v="2018-08-07T00:00:00"/>
    <x v="30"/>
    <x v="1"/>
    <x v="8"/>
    <x v="439"/>
    <x v="0"/>
    <n v="1000"/>
    <x v="1"/>
  </r>
  <r>
    <n v="604"/>
    <d v="2018-08-07T00:00:00"/>
    <x v="30"/>
    <x v="1"/>
    <x v="8"/>
    <x v="440"/>
    <x v="0"/>
    <n v="800"/>
    <x v="1"/>
  </r>
  <r>
    <n v="605"/>
    <d v="2018-08-07T00:00:00"/>
    <x v="2"/>
    <x v="2"/>
    <x v="8"/>
    <x v="349"/>
    <x v="0"/>
    <n v="1000"/>
    <x v="1"/>
  </r>
  <r>
    <n v="606"/>
    <d v="2018-08-07T00:00:00"/>
    <x v="35"/>
    <x v="10"/>
    <x v="8"/>
    <x v="194"/>
    <x v="0"/>
    <m/>
    <x v="4"/>
  </r>
  <r>
    <n v="607"/>
    <d v="2018-08-07T00:00:00"/>
    <x v="35"/>
    <x v="10"/>
    <x v="8"/>
    <x v="441"/>
    <x v="0"/>
    <n v="531"/>
    <x v="4"/>
  </r>
  <r>
    <n v="608"/>
    <d v="2018-08-07T00:00:00"/>
    <x v="12"/>
    <x v="3"/>
    <x v="8"/>
    <x v="442"/>
    <x v="0"/>
    <n v="6000"/>
    <x v="1"/>
  </r>
  <r>
    <n v="609"/>
    <d v="2018-08-07T00:00:00"/>
    <x v="12"/>
    <x v="3"/>
    <x v="8"/>
    <x v="443"/>
    <x v="0"/>
    <n v="500"/>
    <x v="1"/>
  </r>
  <r>
    <n v="610"/>
    <d v="2018-08-07T00:00:00"/>
    <x v="12"/>
    <x v="3"/>
    <x v="8"/>
    <x v="444"/>
    <x v="0"/>
    <n v="500"/>
    <x v="1"/>
  </r>
  <r>
    <n v="611"/>
    <d v="2018-08-07T00:00:00"/>
    <x v="40"/>
    <x v="1"/>
    <x v="8"/>
    <x v="445"/>
    <x v="0"/>
    <n v="400"/>
    <x v="5"/>
  </r>
  <r>
    <n v="612"/>
    <d v="2018-08-07T00:00:00"/>
    <x v="40"/>
    <x v="1"/>
    <x v="8"/>
    <x v="446"/>
    <x v="0"/>
    <n v="400"/>
    <x v="5"/>
  </r>
  <r>
    <n v="613"/>
    <d v="2018-08-07T00:00:00"/>
    <x v="5"/>
    <x v="3"/>
    <x v="8"/>
    <x v="447"/>
    <x v="0"/>
    <n v="1000"/>
    <x v="1"/>
  </r>
  <r>
    <n v="614"/>
    <d v="2018-08-07T00:00:00"/>
    <x v="5"/>
    <x v="3"/>
    <x v="8"/>
    <x v="448"/>
    <x v="0"/>
    <n v="1000"/>
    <x v="1"/>
  </r>
  <r>
    <n v="615"/>
    <d v="2018-08-07T00:00:00"/>
    <x v="39"/>
    <x v="11"/>
    <x v="8"/>
    <x v="449"/>
    <x v="0"/>
    <n v="500"/>
    <x v="5"/>
  </r>
  <r>
    <n v="616"/>
    <d v="2018-08-07T00:00:00"/>
    <x v="39"/>
    <x v="11"/>
    <x v="8"/>
    <x v="450"/>
    <x v="0"/>
    <n v="500"/>
    <x v="5"/>
  </r>
  <r>
    <n v="617"/>
    <d v="2018-08-07T00:00:00"/>
    <x v="39"/>
    <x v="11"/>
    <x v="8"/>
    <x v="451"/>
    <x v="0"/>
    <n v="500"/>
    <x v="5"/>
  </r>
  <r>
    <n v="618"/>
    <d v="2018-08-07T00:00:00"/>
    <x v="39"/>
    <x v="11"/>
    <x v="8"/>
    <x v="452"/>
    <x v="0"/>
    <n v="500"/>
    <x v="5"/>
  </r>
  <r>
    <n v="619"/>
    <d v="2018-08-07T00:00:00"/>
    <x v="28"/>
    <x v="4"/>
    <x v="8"/>
    <x v="453"/>
    <x v="0"/>
    <n v="600"/>
    <x v="0"/>
  </r>
  <r>
    <n v="620"/>
    <d v="2018-08-07T00:00:00"/>
    <x v="54"/>
    <x v="9"/>
    <x v="8"/>
    <x v="454"/>
    <x v="0"/>
    <n v="1000"/>
    <x v="1"/>
  </r>
  <r>
    <n v="621"/>
    <d v="2018-08-07T00:00:00"/>
    <x v="39"/>
    <x v="11"/>
    <x v="8"/>
    <x v="455"/>
    <x v="0"/>
    <n v="500"/>
    <x v="5"/>
  </r>
  <r>
    <n v="622"/>
    <d v="2018-08-07T00:00:00"/>
    <x v="39"/>
    <x v="11"/>
    <x v="8"/>
    <x v="456"/>
    <x v="0"/>
    <n v="500"/>
    <x v="5"/>
  </r>
  <r>
    <n v="623"/>
    <d v="2018-08-07T00:00:00"/>
    <x v="39"/>
    <x v="11"/>
    <x v="8"/>
    <x v="457"/>
    <x v="0"/>
    <n v="500"/>
    <x v="5"/>
  </r>
  <r>
    <n v="624"/>
    <d v="2018-08-07T00:00:00"/>
    <x v="39"/>
    <x v="11"/>
    <x v="8"/>
    <x v="458"/>
    <x v="0"/>
    <n v="500"/>
    <x v="5"/>
  </r>
  <r>
    <n v="626"/>
    <d v="2018-08-07T00:00:00"/>
    <x v="39"/>
    <x v="11"/>
    <x v="8"/>
    <x v="459"/>
    <x v="0"/>
    <n v="500"/>
    <x v="5"/>
  </r>
  <r>
    <n v="627"/>
    <d v="2018-08-07T00:00:00"/>
    <x v="39"/>
    <x v="11"/>
    <x v="8"/>
    <x v="460"/>
    <x v="0"/>
    <n v="500"/>
    <x v="5"/>
  </r>
  <r>
    <n v="628"/>
    <d v="2018-08-07T00:00:00"/>
    <x v="39"/>
    <x v="11"/>
    <x v="8"/>
    <x v="461"/>
    <x v="0"/>
    <n v="500"/>
    <x v="5"/>
  </r>
  <r>
    <n v="629"/>
    <d v="2018-08-07T00:00:00"/>
    <x v="39"/>
    <x v="11"/>
    <x v="8"/>
    <x v="462"/>
    <x v="0"/>
    <n v="500"/>
    <x v="5"/>
  </r>
  <r>
    <n v="630"/>
    <d v="2018-08-07T00:00:00"/>
    <x v="26"/>
    <x v="2"/>
    <x v="8"/>
    <x v="463"/>
    <x v="0"/>
    <n v="1000"/>
    <x v="3"/>
  </r>
  <r>
    <n v="631"/>
    <d v="2018-08-07T00:00:00"/>
    <x v="2"/>
    <x v="2"/>
    <x v="8"/>
    <x v="409"/>
    <x v="0"/>
    <n v="1000"/>
    <x v="1"/>
  </r>
  <r>
    <n v="632"/>
    <d v="2018-08-07T00:00:00"/>
    <x v="26"/>
    <x v="2"/>
    <x v="8"/>
    <x v="464"/>
    <x v="0"/>
    <n v="531"/>
    <x v="3"/>
  </r>
  <r>
    <n v="633"/>
    <d v="2018-08-07T00:00:00"/>
    <x v="5"/>
    <x v="3"/>
    <x v="8"/>
    <x v="465"/>
    <x v="0"/>
    <n v="1000"/>
    <x v="1"/>
  </r>
  <r>
    <n v="634"/>
    <d v="2018-08-07T00:00:00"/>
    <x v="21"/>
    <x v="9"/>
    <x v="8"/>
    <x v="466"/>
    <x v="0"/>
    <n v="1000"/>
    <x v="1"/>
  </r>
  <r>
    <n v="635"/>
    <d v="2018-08-07T00:00:00"/>
    <x v="29"/>
    <x v="1"/>
    <x v="8"/>
    <x v="467"/>
    <x v="0"/>
    <n v="200"/>
    <x v="2"/>
  </r>
  <r>
    <n v="636"/>
    <d v="2018-08-07T00:00:00"/>
    <x v="29"/>
    <x v="1"/>
    <x v="8"/>
    <x v="468"/>
    <x v="0"/>
    <n v="200"/>
    <x v="2"/>
  </r>
  <r>
    <n v="637"/>
    <d v="2018-08-07T00:00:00"/>
    <x v="29"/>
    <x v="1"/>
    <x v="8"/>
    <x v="469"/>
    <x v="0"/>
    <n v="200"/>
    <x v="2"/>
  </r>
  <r>
    <n v="638"/>
    <d v="2018-08-07T00:00:00"/>
    <x v="29"/>
    <x v="1"/>
    <x v="8"/>
    <x v="470"/>
    <x v="0"/>
    <n v="200"/>
    <x v="2"/>
  </r>
  <r>
    <n v="639"/>
    <d v="2018-08-07T00:00:00"/>
    <x v="29"/>
    <x v="1"/>
    <x v="8"/>
    <x v="471"/>
    <x v="0"/>
    <n v="200"/>
    <x v="2"/>
  </r>
  <r>
    <n v="640"/>
    <d v="2018-08-07T00:00:00"/>
    <x v="29"/>
    <x v="1"/>
    <x v="8"/>
    <x v="472"/>
    <x v="0"/>
    <n v="200"/>
    <x v="2"/>
  </r>
  <r>
    <n v="641"/>
    <d v="2018-08-07T00:00:00"/>
    <x v="29"/>
    <x v="1"/>
    <x v="8"/>
    <x v="473"/>
    <x v="0"/>
    <n v="200"/>
    <x v="2"/>
  </r>
  <r>
    <n v="642"/>
    <d v="2018-08-07T00:00:00"/>
    <x v="29"/>
    <x v="1"/>
    <x v="8"/>
    <x v="474"/>
    <x v="0"/>
    <n v="200"/>
    <x v="9"/>
  </r>
  <r>
    <n v="643"/>
    <d v="2018-08-07T00:00:00"/>
    <x v="37"/>
    <x v="2"/>
    <x v="8"/>
    <x v="475"/>
    <x v="0"/>
    <n v="672.6"/>
    <x v="1"/>
  </r>
  <r>
    <n v="644"/>
    <d v="2018-08-07T00:00:00"/>
    <x v="53"/>
    <x v="4"/>
    <x v="8"/>
    <x v="476"/>
    <x v="0"/>
    <n v="1000"/>
    <x v="2"/>
  </r>
  <r>
    <n v="645"/>
    <d v="2018-08-07T00:00:00"/>
    <x v="14"/>
    <x v="0"/>
    <x v="8"/>
    <x v="477"/>
    <x v="0"/>
    <n v="531"/>
    <x v="0"/>
  </r>
  <r>
    <n v="646"/>
    <d v="2018-08-07T00:00:00"/>
    <x v="29"/>
    <x v="1"/>
    <x v="8"/>
    <x v="478"/>
    <x v="0"/>
    <n v="200"/>
    <x v="2"/>
  </r>
  <r>
    <n v="647"/>
    <d v="2018-08-07T00:00:00"/>
    <x v="48"/>
    <x v="9"/>
    <x v="8"/>
    <x v="479"/>
    <x v="0"/>
    <n v="885"/>
    <x v="8"/>
  </r>
  <r>
    <n v="648"/>
    <d v="2018-08-07T00:00:00"/>
    <x v="26"/>
    <x v="2"/>
    <x v="8"/>
    <x v="480"/>
    <x v="0"/>
    <n v="320"/>
    <x v="3"/>
  </r>
  <r>
    <n v="649"/>
    <d v="2018-08-07T00:00:00"/>
    <x v="8"/>
    <x v="0"/>
    <x v="8"/>
    <x v="481"/>
    <x v="0"/>
    <n v="250"/>
    <x v="0"/>
  </r>
  <r>
    <n v="650"/>
    <d v="2018-08-07T00:00:00"/>
    <x v="29"/>
    <x v="1"/>
    <x v="8"/>
    <x v="473"/>
    <x v="0"/>
    <n v="200"/>
    <x v="2"/>
  </r>
  <r>
    <n v="651"/>
    <d v="2018-08-07T00:00:00"/>
    <x v="33"/>
    <x v="7"/>
    <x v="8"/>
    <x v="482"/>
    <x v="0"/>
    <n v="800"/>
    <x v="1"/>
  </r>
  <r>
    <n v="652"/>
    <d v="2018-08-07T00:00:00"/>
    <x v="33"/>
    <x v="7"/>
    <x v="8"/>
    <x v="483"/>
    <x v="0"/>
    <n v="600"/>
    <x v="1"/>
  </r>
  <r>
    <n v="653"/>
    <d v="2018-08-07T00:00:00"/>
    <x v="33"/>
    <x v="7"/>
    <x v="8"/>
    <x v="484"/>
    <x v="0"/>
    <n v="200"/>
    <x v="1"/>
  </r>
  <r>
    <n v="654"/>
    <d v="2018-08-07T00:00:00"/>
    <x v="33"/>
    <x v="7"/>
    <x v="8"/>
    <x v="485"/>
    <x v="0"/>
    <n v="800"/>
    <x v="1"/>
  </r>
  <r>
    <n v="655"/>
    <d v="2018-08-07T00:00:00"/>
    <x v="33"/>
    <x v="7"/>
    <x v="8"/>
    <x v="486"/>
    <x v="0"/>
    <n v="550"/>
    <x v="1"/>
  </r>
  <r>
    <n v="656"/>
    <d v="2018-08-07T00:00:00"/>
    <x v="33"/>
    <x v="7"/>
    <x v="8"/>
    <x v="487"/>
    <x v="0"/>
    <n v="800"/>
    <x v="1"/>
  </r>
  <r>
    <n v="657"/>
    <d v="2018-08-07T00:00:00"/>
    <x v="10"/>
    <x v="7"/>
    <x v="8"/>
    <x v="488"/>
    <x v="0"/>
    <n v="1000"/>
    <x v="0"/>
  </r>
  <r>
    <n v="658"/>
    <d v="2018-08-07T00:00:00"/>
    <x v="29"/>
    <x v="1"/>
    <x v="8"/>
    <x v="489"/>
    <x v="0"/>
    <n v="200"/>
    <x v="2"/>
  </r>
  <r>
    <n v="659"/>
    <d v="2018-08-07T00:00:00"/>
    <x v="21"/>
    <x v="9"/>
    <x v="8"/>
    <x v="490"/>
    <x v="0"/>
    <n v="332"/>
    <x v="1"/>
  </r>
  <r>
    <n v="660"/>
    <d v="2018-08-07T00:00:00"/>
    <x v="21"/>
    <x v="9"/>
    <x v="8"/>
    <x v="491"/>
    <x v="0"/>
    <n v="332"/>
    <x v="1"/>
  </r>
  <r>
    <n v="661"/>
    <d v="2018-08-07T00:00:00"/>
    <x v="21"/>
    <x v="9"/>
    <x v="8"/>
    <x v="492"/>
    <x v="0"/>
    <n v="332"/>
    <x v="1"/>
  </r>
  <r>
    <n v="662"/>
    <d v="2018-08-07T00:00:00"/>
    <x v="54"/>
    <x v="9"/>
    <x v="8"/>
    <x v="493"/>
    <x v="0"/>
    <n v="1000"/>
    <x v="1"/>
  </r>
  <r>
    <n v="663"/>
    <d v="2018-08-07T00:00:00"/>
    <x v="26"/>
    <x v="2"/>
    <x v="8"/>
    <x v="494"/>
    <x v="0"/>
    <n v="1000"/>
    <x v="3"/>
  </r>
  <r>
    <n v="664"/>
    <d v="2018-08-07T00:00:00"/>
    <x v="9"/>
    <x v="6"/>
    <x v="8"/>
    <x v="495"/>
    <x v="0"/>
    <n v="1000"/>
    <x v="1"/>
  </r>
  <r>
    <n v="665"/>
    <d v="2018-08-07T00:00:00"/>
    <x v="8"/>
    <x v="0"/>
    <x v="8"/>
    <x v="496"/>
    <x v="0"/>
    <n v="250"/>
    <x v="0"/>
  </r>
  <r>
    <n v="666"/>
    <d v="2018-08-07T00:00:00"/>
    <x v="35"/>
    <x v="10"/>
    <x v="8"/>
    <x v="497"/>
    <x v="0"/>
    <n v="708"/>
    <x v="4"/>
  </r>
  <r>
    <n v="667"/>
    <d v="2018-08-07T00:00:00"/>
    <x v="35"/>
    <x v="10"/>
    <x v="8"/>
    <x v="498"/>
    <x v="0"/>
    <n v="708"/>
    <x v="4"/>
  </r>
  <r>
    <n v="668"/>
    <d v="2018-08-07T00:00:00"/>
    <x v="35"/>
    <x v="10"/>
    <x v="8"/>
    <x v="499"/>
    <x v="0"/>
    <n v="708"/>
    <x v="4"/>
  </r>
  <r>
    <n v="669"/>
    <d v="2018-08-07T00:00:00"/>
    <x v="35"/>
    <x v="10"/>
    <x v="8"/>
    <x v="196"/>
    <x v="0"/>
    <n v="708"/>
    <x v="4"/>
  </r>
  <r>
    <n v="670"/>
    <d v="2018-08-07T00:00:00"/>
    <x v="8"/>
    <x v="0"/>
    <x v="8"/>
    <x v="500"/>
    <x v="0"/>
    <n v="250"/>
    <x v="0"/>
  </r>
  <r>
    <n v="671"/>
    <d v="2018-08-07T00:00:00"/>
    <x v="29"/>
    <x v="1"/>
    <x v="8"/>
    <x v="501"/>
    <x v="0"/>
    <n v="200"/>
    <x v="2"/>
  </r>
  <r>
    <n v="672"/>
    <d v="2018-08-07T00:00:00"/>
    <x v="8"/>
    <x v="0"/>
    <x v="8"/>
    <x v="502"/>
    <x v="0"/>
    <n v="250"/>
    <x v="0"/>
  </r>
  <r>
    <n v="673"/>
    <d v="2018-08-07T00:00:00"/>
    <x v="26"/>
    <x v="2"/>
    <x v="8"/>
    <x v="503"/>
    <x v="0"/>
    <n v="1200"/>
    <x v="3"/>
  </r>
  <r>
    <n v="674"/>
    <d v="2018-08-07T00:00:00"/>
    <x v="3"/>
    <x v="0"/>
    <x v="8"/>
    <x v="504"/>
    <x v="0"/>
    <n v="1110"/>
    <x v="0"/>
  </r>
  <r>
    <n v="675"/>
    <d v="2018-08-07T00:00:00"/>
    <x v="26"/>
    <x v="2"/>
    <x v="8"/>
    <x v="505"/>
    <x v="0"/>
    <n v="1400"/>
    <x v="3"/>
  </r>
  <r>
    <n v="676"/>
    <d v="2018-08-07T00:00:00"/>
    <x v="36"/>
    <x v="7"/>
    <x v="8"/>
    <x v="506"/>
    <x v="0"/>
    <n v="1400"/>
    <x v="3"/>
  </r>
  <r>
    <n v="677"/>
    <d v="2018-08-07T00:00:00"/>
    <x v="21"/>
    <x v="9"/>
    <x v="8"/>
    <x v="507"/>
    <x v="0"/>
    <n v="600"/>
    <x v="1"/>
  </r>
  <r>
    <n v="678"/>
    <d v="2018-08-07T00:00:00"/>
    <x v="21"/>
    <x v="9"/>
    <x v="8"/>
    <x v="508"/>
    <x v="0"/>
    <n v="200"/>
    <x v="1"/>
  </r>
  <r>
    <n v="679"/>
    <d v="2018-08-07T00:00:00"/>
    <x v="21"/>
    <x v="9"/>
    <x v="8"/>
    <x v="509"/>
    <x v="0"/>
    <n v="200"/>
    <x v="1"/>
  </r>
  <r>
    <n v="680"/>
    <d v="2018-08-07T00:00:00"/>
    <x v="42"/>
    <x v="9"/>
    <x v="8"/>
    <x v="510"/>
    <x v="0"/>
    <n v="600"/>
    <x v="5"/>
  </r>
  <r>
    <n v="681"/>
    <d v="2018-08-07T00:00:00"/>
    <x v="21"/>
    <x v="9"/>
    <x v="8"/>
    <x v="511"/>
    <x v="0"/>
    <n v="1000"/>
    <x v="1"/>
  </r>
  <r>
    <n v="682"/>
    <d v="2018-08-07T00:00:00"/>
    <x v="21"/>
    <x v="9"/>
    <x v="8"/>
    <x v="512"/>
    <x v="0"/>
    <n v="710"/>
    <x v="1"/>
  </r>
  <r>
    <n v="683"/>
    <d v="2018-08-07T00:00:00"/>
    <x v="16"/>
    <x v="8"/>
    <x v="8"/>
    <x v="513"/>
    <x v="0"/>
    <n v="500"/>
    <x v="2"/>
  </r>
  <r>
    <n v="684"/>
    <d v="2018-08-07T00:00:00"/>
    <x v="2"/>
    <x v="2"/>
    <x v="8"/>
    <x v="514"/>
    <x v="0"/>
    <n v="1000"/>
    <x v="1"/>
  </r>
  <r>
    <n v="685"/>
    <d v="2018-08-07T00:00:00"/>
    <x v="2"/>
    <x v="2"/>
    <x v="8"/>
    <x v="515"/>
    <x v="0"/>
    <n v="1000"/>
    <x v="1"/>
  </r>
  <r>
    <n v="686"/>
    <d v="2018-08-07T00:00:00"/>
    <x v="2"/>
    <x v="2"/>
    <x v="8"/>
    <x v="516"/>
    <x v="0"/>
    <n v="1000"/>
    <x v="1"/>
  </r>
  <r>
    <n v="687"/>
    <d v="2018-08-07T00:00:00"/>
    <x v="44"/>
    <x v="12"/>
    <x v="8"/>
    <x v="517"/>
    <x v="0"/>
    <n v="320"/>
    <x v="5"/>
  </r>
  <r>
    <n v="688"/>
    <d v="2018-08-07T00:00:00"/>
    <x v="44"/>
    <x v="12"/>
    <x v="8"/>
    <x v="518"/>
    <x v="0"/>
    <n v="320"/>
    <x v="5"/>
  </r>
  <r>
    <n v="689"/>
    <d v="2018-08-07T00:00:00"/>
    <x v="32"/>
    <x v="0"/>
    <x v="0"/>
    <x v="519"/>
    <x v="0"/>
    <n v="906.85"/>
    <x v="4"/>
  </r>
  <r>
    <n v="690"/>
    <d v="2018-08-07T00:00:00"/>
    <x v="32"/>
    <x v="0"/>
    <x v="0"/>
    <x v="520"/>
    <x v="0"/>
    <n v="697.44"/>
    <x v="4"/>
  </r>
  <r>
    <n v="691"/>
    <d v="2018-08-07T00:00:00"/>
    <x v="32"/>
    <x v="0"/>
    <x v="0"/>
    <x v="521"/>
    <x v="0"/>
    <n v="379.34"/>
    <x v="4"/>
  </r>
  <r>
    <n v="692"/>
    <d v="2018-08-07T00:00:00"/>
    <x v="0"/>
    <x v="0"/>
    <x v="0"/>
    <x v="522"/>
    <x v="0"/>
    <n v="872.75"/>
    <x v="0"/>
  </r>
  <r>
    <n v="693"/>
    <d v="2018-08-07T00:00:00"/>
    <x v="0"/>
    <x v="0"/>
    <x v="0"/>
    <x v="523"/>
    <x v="0"/>
    <n v="773.1"/>
    <x v="0"/>
  </r>
  <r>
    <n v="694"/>
    <d v="2018-08-07T00:00:00"/>
    <x v="0"/>
    <x v="0"/>
    <x v="0"/>
    <x v="524"/>
    <x v="0"/>
    <n v="737.1"/>
    <x v="0"/>
  </r>
  <r>
    <n v="695"/>
    <d v="2018-08-07T00:00:00"/>
    <x v="0"/>
    <x v="0"/>
    <x v="0"/>
    <x v="525"/>
    <x v="0"/>
    <n v="781.14"/>
    <x v="0"/>
  </r>
  <r>
    <n v="696"/>
    <d v="2018-08-07T00:00:00"/>
    <x v="0"/>
    <x v="0"/>
    <x v="0"/>
    <x v="526"/>
    <x v="0"/>
    <n v="357.98"/>
    <x v="0"/>
  </r>
  <r>
    <n v="697"/>
    <d v="2018-08-07T00:00:00"/>
    <x v="53"/>
    <x v="4"/>
    <x v="0"/>
    <x v="527"/>
    <x v="0"/>
    <n v="534.57000000000005"/>
    <x v="2"/>
  </r>
  <r>
    <n v="698"/>
    <d v="2018-08-07T00:00:00"/>
    <x v="7"/>
    <x v="5"/>
    <x v="0"/>
    <x v="528"/>
    <x v="0"/>
    <n v="725.66"/>
    <x v="2"/>
  </r>
  <r>
    <n v="699"/>
    <d v="2018-08-07T00:00:00"/>
    <x v="7"/>
    <x v="5"/>
    <x v="0"/>
    <x v="529"/>
    <x v="0"/>
    <n v="644.49"/>
    <x v="2"/>
  </r>
  <r>
    <n v="700"/>
    <d v="2018-08-07T00:00:00"/>
    <x v="4"/>
    <x v="3"/>
    <x v="0"/>
    <x v="530"/>
    <x v="0"/>
    <n v="583.64"/>
    <x v="2"/>
  </r>
  <r>
    <n v="701"/>
    <d v="2018-08-07T00:00:00"/>
    <x v="4"/>
    <x v="3"/>
    <x v="0"/>
    <x v="531"/>
    <x v="0"/>
    <n v="877.4"/>
    <x v="2"/>
  </r>
  <r>
    <n v="702"/>
    <d v="2018-08-07T00:00:00"/>
    <x v="1"/>
    <x v="1"/>
    <x v="0"/>
    <x v="532"/>
    <x v="0"/>
    <n v="220.98"/>
    <x v="1"/>
  </r>
  <r>
    <n v="703"/>
    <d v="2018-08-07T00:00:00"/>
    <x v="10"/>
    <x v="7"/>
    <x v="0"/>
    <x v="533"/>
    <x v="0"/>
    <n v="351.18"/>
    <x v="0"/>
  </r>
  <r>
    <n v="704"/>
    <d v="2018-08-07T00:00:00"/>
    <x v="2"/>
    <x v="2"/>
    <x v="0"/>
    <x v="534"/>
    <x v="0"/>
    <n v="1216.6400000000001"/>
    <x v="1"/>
  </r>
  <r>
    <n v="705"/>
    <d v="2018-08-07T00:00:00"/>
    <x v="2"/>
    <x v="2"/>
    <x v="0"/>
    <x v="535"/>
    <x v="0"/>
    <n v="627.24"/>
    <x v="1"/>
  </r>
  <r>
    <n v="706"/>
    <d v="2018-08-07T00:00:00"/>
    <x v="2"/>
    <x v="2"/>
    <x v="0"/>
    <x v="536"/>
    <x v="0"/>
    <n v="1635.42"/>
    <x v="1"/>
  </r>
  <r>
    <n v="707"/>
    <d v="2018-08-07T00:00:00"/>
    <x v="23"/>
    <x v="9"/>
    <x v="0"/>
    <x v="537"/>
    <x v="0"/>
    <n v="1537.64"/>
    <x v="3"/>
  </r>
  <r>
    <n v="708"/>
    <d v="2018-08-07T00:00:00"/>
    <x v="23"/>
    <x v="9"/>
    <x v="0"/>
    <x v="538"/>
    <x v="0"/>
    <n v="1688.1"/>
    <x v="3"/>
  </r>
  <r>
    <n v="709"/>
    <d v="2018-08-07T00:00:00"/>
    <x v="23"/>
    <x v="9"/>
    <x v="0"/>
    <x v="539"/>
    <x v="0"/>
    <n v="622.34"/>
    <x v="3"/>
  </r>
  <r>
    <n v="710"/>
    <d v="2018-08-07T00:00:00"/>
    <x v="23"/>
    <x v="9"/>
    <x v="0"/>
    <x v="540"/>
    <x v="0"/>
    <n v="831.42"/>
    <x v="3"/>
  </r>
  <r>
    <n v="711"/>
    <d v="2018-08-07T00:00:00"/>
    <x v="23"/>
    <x v="9"/>
    <x v="0"/>
    <x v="541"/>
    <x v="0"/>
    <n v="411.42"/>
    <x v="3"/>
  </r>
  <r>
    <n v="712"/>
    <d v="2018-08-07T00:00:00"/>
    <x v="3"/>
    <x v="0"/>
    <x v="0"/>
    <x v="542"/>
    <x v="0"/>
    <n v="762.34"/>
    <x v="0"/>
  </r>
  <r>
    <n v="713"/>
    <d v="2018-08-07T00:00:00"/>
    <x v="3"/>
    <x v="0"/>
    <x v="0"/>
    <x v="543"/>
    <x v="0"/>
    <n v="368.85"/>
    <x v="0"/>
  </r>
  <r>
    <n v="715"/>
    <d v="2018-08-07T00:00:00"/>
    <x v="3"/>
    <x v="0"/>
    <x v="0"/>
    <x v="544"/>
    <x v="0"/>
    <n v="484"/>
    <x v="0"/>
  </r>
  <r>
    <n v="716"/>
    <d v="2018-08-07T00:00:00"/>
    <x v="19"/>
    <x v="5"/>
    <x v="0"/>
    <x v="545"/>
    <x v="0"/>
    <n v="841.76"/>
    <x v="0"/>
  </r>
  <r>
    <n v="717"/>
    <d v="2018-08-07T00:00:00"/>
    <x v="19"/>
    <x v="5"/>
    <x v="0"/>
    <x v="546"/>
    <x v="0"/>
    <n v="572.70000000000005"/>
    <x v="0"/>
  </r>
  <r>
    <n v="718"/>
    <d v="2018-08-07T00:00:00"/>
    <x v="19"/>
    <x v="5"/>
    <x v="0"/>
    <x v="547"/>
    <x v="0"/>
    <n v="362.17"/>
    <x v="0"/>
  </r>
  <r>
    <n v="719"/>
    <d v="2018-08-07T00:00:00"/>
    <x v="8"/>
    <x v="0"/>
    <x v="0"/>
    <x v="548"/>
    <x v="0"/>
    <n v="326.44"/>
    <x v="0"/>
  </r>
  <r>
    <n v="720"/>
    <d v="2018-08-07T00:00:00"/>
    <x v="8"/>
    <x v="0"/>
    <x v="0"/>
    <x v="549"/>
    <x v="0"/>
    <n v="335.48"/>
    <x v="0"/>
  </r>
  <r>
    <n v="721"/>
    <d v="2018-08-07T00:00:00"/>
    <x v="8"/>
    <x v="0"/>
    <x v="0"/>
    <x v="550"/>
    <x v="0"/>
    <n v="372.94"/>
    <x v="0"/>
  </r>
  <r>
    <n v="722"/>
    <d v="2018-08-07T00:00:00"/>
    <x v="8"/>
    <x v="0"/>
    <x v="0"/>
    <x v="551"/>
    <x v="0"/>
    <n v="874.56"/>
    <x v="0"/>
  </r>
  <r>
    <n v="723"/>
    <d v="2018-08-07T00:00:00"/>
    <x v="8"/>
    <x v="0"/>
    <x v="0"/>
    <x v="552"/>
    <x v="0"/>
    <n v="772.14"/>
    <x v="0"/>
  </r>
  <r>
    <n v="724"/>
    <d v="2018-08-07T00:00:00"/>
    <x v="8"/>
    <x v="0"/>
    <x v="0"/>
    <x v="553"/>
    <x v="0"/>
    <n v="282.33999999999997"/>
    <x v="0"/>
  </r>
  <r>
    <n v="725"/>
    <d v="2018-08-07T00:00:00"/>
    <x v="8"/>
    <x v="0"/>
    <x v="0"/>
    <x v="554"/>
    <x v="0"/>
    <n v="302.33999999999997"/>
    <x v="0"/>
  </r>
  <r>
    <n v="726"/>
    <d v="2018-08-07T00:00:00"/>
    <x v="8"/>
    <x v="0"/>
    <x v="0"/>
    <x v="555"/>
    <x v="0"/>
    <n v="304.01"/>
    <x v="0"/>
  </r>
  <r>
    <n v="727"/>
    <d v="2018-08-07T00:00:00"/>
    <x v="12"/>
    <x v="3"/>
    <x v="0"/>
    <x v="556"/>
    <x v="0"/>
    <n v="900.52"/>
    <x v="1"/>
  </r>
  <r>
    <n v="728"/>
    <d v="2018-08-07T00:00:00"/>
    <x v="35"/>
    <x v="10"/>
    <x v="0"/>
    <x v="557"/>
    <x v="0"/>
    <n v="769.45"/>
    <x v="4"/>
  </r>
  <r>
    <n v="729"/>
    <d v="2018-08-07T00:00:00"/>
    <x v="35"/>
    <x v="10"/>
    <x v="0"/>
    <x v="558"/>
    <x v="0"/>
    <n v="823.89"/>
    <x v="4"/>
  </r>
  <r>
    <n v="730"/>
    <d v="2018-08-07T00:00:00"/>
    <x v="35"/>
    <x v="10"/>
    <x v="0"/>
    <x v="559"/>
    <x v="0"/>
    <n v="1508.1"/>
    <x v="4"/>
  </r>
  <r>
    <n v="731"/>
    <d v="2018-08-07T00:00:00"/>
    <x v="45"/>
    <x v="1"/>
    <x v="0"/>
    <x v="560"/>
    <x v="0"/>
    <n v="1327.64"/>
    <x v="0"/>
  </r>
  <r>
    <n v="732"/>
    <d v="2018-08-07T00:00:00"/>
    <x v="25"/>
    <x v="4"/>
    <x v="0"/>
    <x v="561"/>
    <x v="0"/>
    <n v="572.34"/>
    <x v="2"/>
  </r>
  <r>
    <n v="733"/>
    <d v="2018-08-07T00:00:00"/>
    <x v="17"/>
    <x v="0"/>
    <x v="0"/>
    <x v="562"/>
    <x v="0"/>
    <n v="566.64"/>
    <x v="2"/>
  </r>
  <r>
    <n v="734"/>
    <d v="2018-08-07T00:00:00"/>
    <x v="43"/>
    <x v="5"/>
    <x v="0"/>
    <x v="563"/>
    <x v="0"/>
    <n v="346.34"/>
    <x v="1"/>
  </r>
  <r>
    <n v="735"/>
    <d v="2018-08-08T00:00:00"/>
    <x v="10"/>
    <x v="7"/>
    <x v="0"/>
    <x v="533"/>
    <x v="0"/>
    <n v="73.97"/>
    <x v="0"/>
  </r>
  <r>
    <n v="736"/>
    <d v="2018-08-08T00:00:00"/>
    <x v="26"/>
    <x v="2"/>
    <x v="2"/>
    <x v="564"/>
    <x v="0"/>
    <n v="801.72"/>
    <x v="3"/>
  </r>
  <r>
    <n v="737"/>
    <d v="2018-08-08T00:00:00"/>
    <x v="26"/>
    <x v="2"/>
    <x v="2"/>
    <x v="565"/>
    <x v="0"/>
    <n v="1276.5"/>
    <x v="3"/>
  </r>
  <r>
    <n v="738"/>
    <d v="2018-08-08T00:00:00"/>
    <x v="26"/>
    <x v="2"/>
    <x v="2"/>
    <x v="565"/>
    <x v="0"/>
    <n v="380.04"/>
    <x v="3"/>
  </r>
  <r>
    <n v="739"/>
    <d v="2018-08-08T00:00:00"/>
    <x v="26"/>
    <x v="2"/>
    <x v="2"/>
    <x v="566"/>
    <x v="0"/>
    <n v="904.8"/>
    <x v="3"/>
  </r>
  <r>
    <n v="740"/>
    <d v="2018-08-08T00:00:00"/>
    <x v="26"/>
    <x v="2"/>
    <x v="2"/>
    <x v="274"/>
    <x v="0"/>
    <n v="780.9"/>
    <x v="3"/>
  </r>
  <r>
    <n v="741"/>
    <d v="2018-08-08T00:00:00"/>
    <x v="32"/>
    <x v="0"/>
    <x v="2"/>
    <x v="567"/>
    <x v="0"/>
    <n v="354.26"/>
    <x v="4"/>
  </r>
  <r>
    <n v="742"/>
    <d v="2018-08-08T00:00:00"/>
    <x v="41"/>
    <x v="12"/>
    <x v="2"/>
    <x v="568"/>
    <x v="0"/>
    <n v="433.74"/>
    <x v="5"/>
  </r>
  <r>
    <n v="743"/>
    <d v="2018-08-08T00:00:00"/>
    <x v="41"/>
    <x v="12"/>
    <x v="2"/>
    <x v="569"/>
    <x v="0"/>
    <n v="380.38"/>
    <x v="5"/>
  </r>
  <r>
    <n v="744"/>
    <d v="2018-08-08T00:00:00"/>
    <x v="31"/>
    <x v="9"/>
    <x v="2"/>
    <x v="570"/>
    <x v="0"/>
    <n v="563.54"/>
    <x v="3"/>
  </r>
  <r>
    <n v="745"/>
    <d v="2018-08-08T00:00:00"/>
    <x v="31"/>
    <x v="9"/>
    <x v="2"/>
    <x v="571"/>
    <x v="0"/>
    <n v="1125.2"/>
    <x v="3"/>
  </r>
  <r>
    <n v="746"/>
    <d v="2018-08-08T00:00:00"/>
    <x v="31"/>
    <x v="9"/>
    <x v="2"/>
    <x v="572"/>
    <x v="0"/>
    <n v="584.36"/>
    <x v="3"/>
  </r>
  <r>
    <n v="747"/>
    <d v="2018-08-08T00:00:00"/>
    <x v="31"/>
    <x v="9"/>
    <x v="2"/>
    <x v="573"/>
    <x v="0"/>
    <n v="536.22"/>
    <x v="3"/>
  </r>
  <r>
    <n v="748"/>
    <d v="2018-08-08T00:00:00"/>
    <x v="53"/>
    <x v="4"/>
    <x v="2"/>
    <x v="527"/>
    <x v="0"/>
    <n v="593.04"/>
    <x v="2"/>
  </r>
  <r>
    <n v="749"/>
    <d v="2018-08-08T00:00:00"/>
    <x v="37"/>
    <x v="14"/>
    <x v="2"/>
    <x v="574"/>
    <x v="0"/>
    <n v="999.8"/>
    <x v="1"/>
  </r>
  <r>
    <n v="750"/>
    <d v="2018-08-08T00:00:00"/>
    <x v="7"/>
    <x v="5"/>
    <x v="2"/>
    <x v="575"/>
    <x v="0"/>
    <m/>
    <x v="2"/>
  </r>
  <r>
    <n v="751"/>
    <d v="2018-08-08T00:00:00"/>
    <x v="7"/>
    <x v="5"/>
    <x v="2"/>
    <x v="105"/>
    <x v="0"/>
    <n v="259.26"/>
    <x v="2"/>
  </r>
  <r>
    <n v="752"/>
    <d v="2018-08-08T00:00:00"/>
    <x v="33"/>
    <x v="7"/>
    <x v="2"/>
    <x v="576"/>
    <x v="0"/>
    <n v="1170.3"/>
    <x v="1"/>
  </r>
  <r>
    <n v="753"/>
    <d v="2018-08-08T00:00:00"/>
    <x v="39"/>
    <x v="11"/>
    <x v="2"/>
    <x v="577"/>
    <x v="0"/>
    <n v="652.04"/>
    <x v="5"/>
  </r>
  <r>
    <n v="754"/>
    <d v="2018-08-08T00:00:00"/>
    <x v="55"/>
    <x v="10"/>
    <x v="2"/>
    <x v="578"/>
    <x v="0"/>
    <n v="300.89999999999998"/>
    <x v="2"/>
  </r>
  <r>
    <n v="755"/>
    <d v="2018-08-08T00:00:00"/>
    <x v="4"/>
    <x v="3"/>
    <x v="2"/>
    <x v="246"/>
    <x v="0"/>
    <n v="375.08"/>
    <x v="2"/>
  </r>
  <r>
    <n v="756"/>
    <d v="2018-08-08T00:00:00"/>
    <x v="4"/>
    <x v="3"/>
    <x v="2"/>
    <x v="531"/>
    <x v="0"/>
    <n v="454.56"/>
    <x v="2"/>
  </r>
  <r>
    <n v="757"/>
    <d v="2018-08-08T00:00:00"/>
    <x v="38"/>
    <x v="7"/>
    <x v="2"/>
    <x v="579"/>
    <x v="0"/>
    <n v="1322.8"/>
    <x v="0"/>
  </r>
  <r>
    <n v="758"/>
    <d v="2018-08-08T00:00:00"/>
    <x v="10"/>
    <x v="7"/>
    <x v="2"/>
    <x v="533"/>
    <x v="0"/>
    <n v="274.77999999999997"/>
    <x v="0"/>
  </r>
  <r>
    <n v="759"/>
    <d v="2018-08-08T00:00:00"/>
    <x v="2"/>
    <x v="2"/>
    <x v="2"/>
    <x v="536"/>
    <x v="0"/>
    <n v="631.79"/>
    <x v="1"/>
  </r>
  <r>
    <n v="760"/>
    <d v="2018-08-08T00:00:00"/>
    <x v="36"/>
    <x v="7"/>
    <x v="2"/>
    <x v="580"/>
    <x v="0"/>
    <n v="1014.72"/>
    <x v="3"/>
  </r>
  <r>
    <n v="761"/>
    <d v="2018-08-08T00:00:00"/>
    <x v="23"/>
    <x v="9"/>
    <x v="2"/>
    <x v="541"/>
    <x v="0"/>
    <n v="375.08"/>
    <x v="3"/>
  </r>
  <r>
    <n v="762"/>
    <d v="2018-08-08T00:00:00"/>
    <x v="23"/>
    <x v="9"/>
    <x v="2"/>
    <x v="538"/>
    <x v="0"/>
    <n v="354.26"/>
    <x v="3"/>
  </r>
  <r>
    <n v="763"/>
    <d v="2018-08-08T00:00:00"/>
    <x v="23"/>
    <x v="9"/>
    <x v="2"/>
    <x v="581"/>
    <x v="0"/>
    <n v="158.96"/>
    <x v="3"/>
  </r>
  <r>
    <n v="764"/>
    <d v="2018-08-08T00:00:00"/>
    <x v="23"/>
    <x v="9"/>
    <x v="2"/>
    <x v="540"/>
    <x v="0"/>
    <n v="345.18"/>
    <x v="3"/>
  </r>
  <r>
    <n v="765"/>
    <d v="2018-08-08T00:00:00"/>
    <x v="23"/>
    <x v="9"/>
    <x v="2"/>
    <x v="537"/>
    <x v="0"/>
    <n v="354.26"/>
    <x v="3"/>
  </r>
  <r>
    <n v="766"/>
    <d v="2018-08-08T00:00:00"/>
    <x v="21"/>
    <x v="9"/>
    <x v="2"/>
    <x v="582"/>
    <x v="0"/>
    <n v="798.6"/>
    <x v="1"/>
  </r>
  <r>
    <n v="767"/>
    <d v="2018-08-08T00:00:00"/>
    <x v="21"/>
    <x v="9"/>
    <x v="2"/>
    <x v="583"/>
    <x v="0"/>
    <n v="713.22"/>
    <x v="1"/>
  </r>
  <r>
    <n v="768"/>
    <d v="2018-08-08T00:00:00"/>
    <x v="3"/>
    <x v="0"/>
    <x v="2"/>
    <x v="542"/>
    <x v="0"/>
    <n v="167.62"/>
    <x v="0"/>
  </r>
  <r>
    <n v="769"/>
    <d v="2018-08-08T00:00:00"/>
    <x v="3"/>
    <x v="0"/>
    <x v="2"/>
    <x v="543"/>
    <x v="0"/>
    <n v="834.94"/>
    <x v="0"/>
  </r>
  <r>
    <n v="770"/>
    <d v="2018-08-08T00:00:00"/>
    <x v="3"/>
    <x v="0"/>
    <x v="2"/>
    <x v="544"/>
    <x v="0"/>
    <n v="274.77999999999997"/>
    <x v="0"/>
  </r>
  <r>
    <n v="771"/>
    <d v="2018-08-08T00:00:00"/>
    <x v="19"/>
    <x v="5"/>
    <x v="2"/>
    <x v="547"/>
    <x v="0"/>
    <n v="488.06"/>
    <x v="0"/>
  </r>
  <r>
    <n v="772"/>
    <d v="2018-08-08T00:00:00"/>
    <x v="8"/>
    <x v="0"/>
    <x v="2"/>
    <x v="548"/>
    <x v="0"/>
    <n v="634.34"/>
    <x v="0"/>
  </r>
  <r>
    <n v="773"/>
    <d v="2018-08-08T00:00:00"/>
    <x v="8"/>
    <x v="0"/>
    <x v="2"/>
    <x v="552"/>
    <x v="0"/>
    <n v="194.03"/>
    <x v="0"/>
  </r>
  <r>
    <n v="774"/>
    <d v="2018-08-08T00:00:00"/>
    <x v="16"/>
    <x v="8"/>
    <x v="2"/>
    <x v="584"/>
    <x v="0"/>
    <n v="79.48"/>
    <x v="2"/>
  </r>
  <r>
    <n v="775"/>
    <d v="2018-08-08T00:00:00"/>
    <x v="16"/>
    <x v="8"/>
    <x v="2"/>
    <x v="584"/>
    <x v="0"/>
    <n v="79.48"/>
    <x v="2"/>
  </r>
  <r>
    <n v="776"/>
    <d v="2018-08-08T00:00:00"/>
    <x v="52"/>
    <x v="9"/>
    <x v="2"/>
    <x v="585"/>
    <x v="0"/>
    <n v="427.58"/>
    <x v="1"/>
  </r>
  <r>
    <n v="777"/>
    <d v="2018-08-08T00:00:00"/>
    <x v="35"/>
    <x v="10"/>
    <x v="2"/>
    <x v="558"/>
    <x v="0"/>
    <n v="922.02"/>
    <x v="4"/>
  </r>
  <r>
    <n v="778"/>
    <d v="2018-08-08T00:00:00"/>
    <x v="35"/>
    <x v="10"/>
    <x v="2"/>
    <x v="559"/>
    <x v="0"/>
    <n v="993.9"/>
    <x v="4"/>
  </r>
  <r>
    <n v="779"/>
    <d v="2018-08-08T00:00:00"/>
    <x v="35"/>
    <x v="10"/>
    <x v="2"/>
    <x v="586"/>
    <x v="0"/>
    <n v="652.70000000000005"/>
    <x v="4"/>
  </r>
  <r>
    <n v="780"/>
    <d v="2018-08-08T00:00:00"/>
    <x v="35"/>
    <x v="10"/>
    <x v="2"/>
    <x v="587"/>
    <x v="0"/>
    <n v="798.6"/>
    <x v="4"/>
  </r>
  <r>
    <n v="781"/>
    <d v="2018-08-08T00:00:00"/>
    <x v="25"/>
    <x v="4"/>
    <x v="2"/>
    <x v="588"/>
    <x v="0"/>
    <n v="396.08"/>
    <x v="2"/>
  </r>
  <r>
    <n v="782"/>
    <d v="2018-08-08T00:00:00"/>
    <x v="17"/>
    <x v="0"/>
    <x v="2"/>
    <x v="589"/>
    <x v="0"/>
    <n v="722.24"/>
    <x v="2"/>
  </r>
  <r>
    <n v="783"/>
    <d v="2018-08-08T00:00:00"/>
    <x v="17"/>
    <x v="0"/>
    <x v="2"/>
    <x v="590"/>
    <x v="0"/>
    <n v="722.24"/>
    <x v="2"/>
  </r>
  <r>
    <n v="784"/>
    <d v="2018-08-08T00:00:00"/>
    <x v="43"/>
    <x v="5"/>
    <x v="2"/>
    <x v="563"/>
    <x v="0"/>
    <n v="162.68"/>
    <x v="1"/>
  </r>
  <r>
    <n v="785"/>
    <d v="2018-08-08T00:00:00"/>
    <x v="46"/>
    <x v="0"/>
    <x v="2"/>
    <x v="591"/>
    <x v="0"/>
    <n v="32.06"/>
    <x v="7"/>
  </r>
  <r>
    <n v="786"/>
    <d v="2018-08-08T00:00:00"/>
    <x v="44"/>
    <x v="12"/>
    <x v="3"/>
    <x v="592"/>
    <x v="0"/>
    <n v="88.5"/>
    <x v="5"/>
  </r>
  <r>
    <n v="787"/>
    <d v="2018-08-08T00:00:00"/>
    <x v="44"/>
    <x v="12"/>
    <x v="3"/>
    <x v="593"/>
    <x v="0"/>
    <n v="200.6"/>
    <x v="5"/>
  </r>
  <r>
    <n v="788"/>
    <d v="2018-08-08T00:00:00"/>
    <x v="44"/>
    <x v="12"/>
    <x v="3"/>
    <x v="594"/>
    <x v="0"/>
    <n v="531"/>
    <x v="5"/>
  </r>
  <r>
    <n v="789"/>
    <d v="2018-08-08T00:00:00"/>
    <x v="44"/>
    <x v="12"/>
    <x v="3"/>
    <x v="595"/>
    <x v="0"/>
    <n v="88.5"/>
    <x v="5"/>
  </r>
  <r>
    <n v="790"/>
    <d v="2018-08-08T00:00:00"/>
    <x v="37"/>
    <x v="2"/>
    <x v="3"/>
    <x v="596"/>
    <x v="0"/>
    <n v="1003"/>
    <x v="1"/>
  </r>
  <r>
    <n v="791"/>
    <d v="2018-08-08T00:00:00"/>
    <x v="0"/>
    <x v="0"/>
    <x v="3"/>
    <x v="55"/>
    <x v="0"/>
    <n v="401.2"/>
    <x v="0"/>
  </r>
  <r>
    <n v="792"/>
    <d v="2018-08-08T00:00:00"/>
    <x v="0"/>
    <x v="0"/>
    <x v="3"/>
    <x v="526"/>
    <x v="0"/>
    <n v="395.9"/>
    <x v="0"/>
  </r>
  <r>
    <n v="793"/>
    <d v="2018-08-08T00:00:00"/>
    <x v="7"/>
    <x v="5"/>
    <x v="3"/>
    <x v="529"/>
    <x v="0"/>
    <n v="395.9"/>
    <x v="2"/>
  </r>
  <r>
    <n v="794"/>
    <d v="2018-08-08T00:00:00"/>
    <x v="15"/>
    <x v="2"/>
    <x v="3"/>
    <x v="267"/>
    <x v="0"/>
    <n v="395.9"/>
    <x v="2"/>
  </r>
  <r>
    <n v="795"/>
    <d v="2018-08-08T00:00:00"/>
    <x v="39"/>
    <x v="11"/>
    <x v="3"/>
    <x v="597"/>
    <x v="0"/>
    <n v="796.5"/>
    <x v="5"/>
  </r>
  <r>
    <n v="796"/>
    <d v="2018-08-08T00:00:00"/>
    <x v="4"/>
    <x v="3"/>
    <x v="3"/>
    <x v="530"/>
    <x v="0"/>
    <n v="696.8"/>
    <x v="2"/>
  </r>
  <r>
    <n v="797"/>
    <d v="2018-08-08T00:00:00"/>
    <x v="23"/>
    <x v="9"/>
    <x v="3"/>
    <x v="539"/>
    <x v="0"/>
    <n v="395.9"/>
    <x v="3"/>
  </r>
  <r>
    <n v="798"/>
    <d v="2018-08-08T00:00:00"/>
    <x v="21"/>
    <x v="9"/>
    <x v="3"/>
    <x v="598"/>
    <x v="0"/>
    <n v="1103.3"/>
    <x v="1"/>
  </r>
  <r>
    <n v="800"/>
    <d v="2018-08-08T00:00:00"/>
    <x v="8"/>
    <x v="0"/>
    <x v="3"/>
    <x v="553"/>
    <x v="0"/>
    <n v="195.3"/>
    <x v="0"/>
  </r>
  <r>
    <n v="801"/>
    <d v="2018-08-08T00:00:00"/>
    <x v="8"/>
    <x v="0"/>
    <x v="3"/>
    <x v="551"/>
    <x v="0"/>
    <n v="496.2"/>
    <x v="0"/>
  </r>
  <r>
    <n v="802"/>
    <d v="2018-08-08T00:00:00"/>
    <x v="8"/>
    <x v="0"/>
    <x v="3"/>
    <x v="131"/>
    <x v="0"/>
    <n v="100.3"/>
    <x v="0"/>
  </r>
  <r>
    <n v="803"/>
    <d v="2018-08-08T00:00:00"/>
    <x v="8"/>
    <x v="0"/>
    <x v="3"/>
    <x v="599"/>
    <x v="0"/>
    <n v="100.3"/>
    <x v="0"/>
  </r>
  <r>
    <n v="804"/>
    <d v="2018-08-08T00:00:00"/>
    <x v="8"/>
    <x v="0"/>
    <x v="3"/>
    <x v="554"/>
    <x v="0"/>
    <n v="395.9"/>
    <x v="0"/>
  </r>
  <r>
    <n v="805"/>
    <d v="2018-08-08T00:00:00"/>
    <x v="8"/>
    <x v="0"/>
    <x v="3"/>
    <x v="555"/>
    <x v="0"/>
    <n v="395.9"/>
    <x v="0"/>
  </r>
  <r>
    <n v="806"/>
    <d v="2018-08-08T00:00:00"/>
    <x v="12"/>
    <x v="3"/>
    <x v="3"/>
    <x v="556"/>
    <x v="0"/>
    <n v="797.1"/>
    <x v="1"/>
  </r>
  <r>
    <n v="807"/>
    <d v="2018-08-08T00:00:00"/>
    <x v="5"/>
    <x v="3"/>
    <x v="3"/>
    <x v="600"/>
    <x v="0"/>
    <n v="100.3"/>
    <x v="1"/>
  </r>
  <r>
    <n v="808"/>
    <d v="2018-08-08T00:00:00"/>
    <x v="16"/>
    <x v="8"/>
    <x v="3"/>
    <x v="601"/>
    <x v="0"/>
    <n v="401.2"/>
    <x v="2"/>
  </r>
  <r>
    <n v="809"/>
    <d v="2018-08-08T00:00:00"/>
    <x v="35"/>
    <x v="10"/>
    <x v="3"/>
    <x v="557"/>
    <x v="0"/>
    <n v="295.60000000000002"/>
    <x v="4"/>
  </r>
  <r>
    <n v="810"/>
    <d v="2018-08-08T00:00:00"/>
    <x v="45"/>
    <x v="1"/>
    <x v="3"/>
    <x v="602"/>
    <x v="0"/>
    <n v="100.3"/>
    <x v="0"/>
  </r>
  <r>
    <n v="811"/>
    <d v="2018-08-08T00:00:00"/>
    <x v="45"/>
    <x v="1"/>
    <x v="3"/>
    <x v="603"/>
    <x v="0"/>
    <n v="100.3"/>
    <x v="0"/>
  </r>
  <r>
    <n v="812"/>
    <d v="2018-08-08T00:00:00"/>
    <x v="45"/>
    <x v="1"/>
    <x v="3"/>
    <x v="560"/>
    <x v="0"/>
    <n v="195.3"/>
    <x v="0"/>
  </r>
  <r>
    <n v="813"/>
    <d v="2018-08-08T00:00:00"/>
    <x v="25"/>
    <x v="4"/>
    <x v="3"/>
    <x v="561"/>
    <x v="0"/>
    <n v="395.9"/>
    <x v="2"/>
  </r>
  <r>
    <n v="814"/>
    <d v="2018-08-08T00:00:00"/>
    <x v="17"/>
    <x v="0"/>
    <x v="3"/>
    <x v="562"/>
    <x v="0"/>
    <n v="295.60000000000002"/>
    <x v="2"/>
  </r>
  <r>
    <n v="815"/>
    <d v="2018-08-08T00:00:00"/>
    <x v="29"/>
    <x v="1"/>
    <x v="3"/>
    <x v="604"/>
    <x v="0"/>
    <n v="100.3"/>
    <x v="2"/>
  </r>
  <r>
    <n v="816"/>
    <d v="2018-08-08T00:00:00"/>
    <x v="54"/>
    <x v="9"/>
    <x v="3"/>
    <x v="605"/>
    <x v="0"/>
    <n v="501.5"/>
    <x v="1"/>
  </r>
  <r>
    <n v="817"/>
    <d v="2018-08-08T00:00:00"/>
    <x v="38"/>
    <x v="7"/>
    <x v="4"/>
    <x v="606"/>
    <x v="0"/>
    <n v="2202.12"/>
    <x v="0"/>
  </r>
  <r>
    <n v="818"/>
    <d v="2018-08-08T00:00:00"/>
    <x v="33"/>
    <x v="7"/>
    <x v="4"/>
    <x v="607"/>
    <x v="0"/>
    <n v="10054.66"/>
    <x v="1"/>
  </r>
  <r>
    <n v="819"/>
    <d v="2018-08-08T00:00:00"/>
    <x v="18"/>
    <x v="9"/>
    <x v="4"/>
    <x v="608"/>
    <x v="0"/>
    <n v="1345.98"/>
    <x v="0"/>
  </r>
  <r>
    <n v="820"/>
    <d v="2018-08-08T00:00:00"/>
    <x v="35"/>
    <x v="10"/>
    <x v="4"/>
    <x v="609"/>
    <x v="0"/>
    <n v="1417.25"/>
    <x v="4"/>
  </r>
  <r>
    <n v="821"/>
    <d v="2018-08-08T00:00:00"/>
    <x v="25"/>
    <x v="4"/>
    <x v="4"/>
    <x v="610"/>
    <x v="0"/>
    <n v="1363.19"/>
    <x v="2"/>
  </r>
  <r>
    <n v="822"/>
    <d v="2018-08-08T00:00:00"/>
    <x v="20"/>
    <x v="2"/>
    <x v="4"/>
    <x v="611"/>
    <x v="0"/>
    <n v="5518.43"/>
    <x v="0"/>
  </r>
  <r>
    <n v="823"/>
    <d v="2018-08-08T00:00:00"/>
    <x v="36"/>
    <x v="7"/>
    <x v="5"/>
    <x v="612"/>
    <x v="0"/>
    <n v="105"/>
    <x v="3"/>
  </r>
  <r>
    <n v="824"/>
    <d v="2018-08-08T00:00:00"/>
    <x v="8"/>
    <x v="0"/>
    <x v="5"/>
    <x v="258"/>
    <x v="0"/>
    <n v="105"/>
    <x v="0"/>
  </r>
  <r>
    <n v="825"/>
    <d v="2018-08-08T00:00:00"/>
    <x v="8"/>
    <x v="0"/>
    <x v="5"/>
    <x v="549"/>
    <x v="0"/>
    <n v="105"/>
    <x v="0"/>
  </r>
  <r>
    <n v="826"/>
    <d v="2018-08-08T00:00:00"/>
    <x v="16"/>
    <x v="8"/>
    <x v="5"/>
    <x v="613"/>
    <x v="0"/>
    <n v="294"/>
    <x v="2"/>
  </r>
  <r>
    <n v="827"/>
    <d v="2018-08-08T00:00:00"/>
    <x v="3"/>
    <x v="0"/>
    <x v="5"/>
    <x v="614"/>
    <x v="0"/>
    <n v="1500"/>
    <x v="0"/>
  </r>
  <r>
    <n v="828"/>
    <d v="2018-08-08T00:00:00"/>
    <x v="0"/>
    <x v="0"/>
    <x v="5"/>
    <x v="615"/>
    <x v="0"/>
    <n v="2695"/>
    <x v="0"/>
  </r>
  <r>
    <n v="830"/>
    <d v="2018-08-08T00:00:00"/>
    <x v="36"/>
    <x v="7"/>
    <x v="5"/>
    <x v="616"/>
    <x v="0"/>
    <n v="1000"/>
    <x v="3"/>
  </r>
  <r>
    <n v="831"/>
    <d v="2018-08-08T00:00:00"/>
    <x v="21"/>
    <x v="9"/>
    <x v="5"/>
    <x v="617"/>
    <x v="0"/>
    <n v="575"/>
    <x v="1"/>
  </r>
  <r>
    <n v="832"/>
    <d v="2018-08-08T00:00:00"/>
    <x v="10"/>
    <x v="7"/>
    <x v="5"/>
    <x v="618"/>
    <x v="0"/>
    <n v="1600"/>
    <x v="0"/>
  </r>
  <r>
    <n v="833"/>
    <d v="2018-08-08T00:00:00"/>
    <x v="18"/>
    <x v="9"/>
    <x v="5"/>
    <x v="619"/>
    <x v="0"/>
    <n v="500"/>
    <x v="0"/>
  </r>
  <r>
    <n v="834"/>
    <d v="2018-08-08T00:00:00"/>
    <x v="26"/>
    <x v="2"/>
    <x v="5"/>
    <x v="565"/>
    <x v="0"/>
    <n v="590"/>
    <x v="3"/>
  </r>
  <r>
    <n v="835"/>
    <d v="2018-08-08T00:00:00"/>
    <x v="49"/>
    <x v="13"/>
    <x v="5"/>
    <x v="620"/>
    <x v="0"/>
    <n v="3009.09"/>
    <x v="2"/>
  </r>
  <r>
    <n v="836"/>
    <d v="2018-08-08T00:00:00"/>
    <x v="52"/>
    <x v="9"/>
    <x v="7"/>
    <x v="621"/>
    <x v="0"/>
    <n v="1049.75"/>
    <x v="1"/>
  </r>
  <r>
    <n v="837"/>
    <d v="2018-08-08T00:00:00"/>
    <x v="36"/>
    <x v="7"/>
    <x v="7"/>
    <x v="616"/>
    <x v="0"/>
    <n v="135"/>
    <x v="3"/>
  </r>
  <r>
    <n v="838"/>
    <d v="2018-08-08T00:00:00"/>
    <x v="36"/>
    <x v="7"/>
    <x v="7"/>
    <x v="616"/>
    <x v="0"/>
    <n v="25.87"/>
    <x v="3"/>
  </r>
  <r>
    <n v="839"/>
    <d v="2018-08-08T00:00:00"/>
    <x v="36"/>
    <x v="7"/>
    <x v="7"/>
    <x v="616"/>
    <x v="0"/>
    <n v="184.88"/>
    <x v="3"/>
  </r>
  <r>
    <n v="840"/>
    <d v="2018-08-08T00:00:00"/>
    <x v="36"/>
    <x v="7"/>
    <x v="7"/>
    <x v="616"/>
    <x v="0"/>
    <n v="290.2"/>
    <x v="3"/>
  </r>
  <r>
    <n v="841"/>
    <d v="2018-08-08T00:00:00"/>
    <x v="36"/>
    <x v="7"/>
    <x v="7"/>
    <x v="616"/>
    <x v="0"/>
    <n v="139"/>
    <x v="3"/>
  </r>
  <r>
    <n v="842"/>
    <d v="2018-08-08T00:00:00"/>
    <x v="36"/>
    <x v="7"/>
    <x v="7"/>
    <x v="616"/>
    <x v="0"/>
    <n v="258"/>
    <x v="3"/>
  </r>
  <r>
    <n v="843"/>
    <d v="2018-08-08T00:00:00"/>
    <x v="42"/>
    <x v="9"/>
    <x v="7"/>
    <x v="622"/>
    <x v="0"/>
    <n v="276.94"/>
    <x v="5"/>
  </r>
  <r>
    <n v="844"/>
    <d v="2018-08-08T00:00:00"/>
    <x v="42"/>
    <x v="9"/>
    <x v="7"/>
    <x v="622"/>
    <x v="0"/>
    <n v="159"/>
    <x v="5"/>
  </r>
  <r>
    <n v="845"/>
    <d v="2018-08-08T00:00:00"/>
    <x v="48"/>
    <x v="9"/>
    <x v="7"/>
    <x v="623"/>
    <x v="0"/>
    <n v="1816.01"/>
    <x v="8"/>
  </r>
  <r>
    <n v="846"/>
    <d v="2018-08-08T00:00:00"/>
    <x v="52"/>
    <x v="9"/>
    <x v="7"/>
    <x v="624"/>
    <x v="0"/>
    <n v="480.11"/>
    <x v="1"/>
  </r>
  <r>
    <n v="847"/>
    <d v="2018-08-08T00:00:00"/>
    <x v="36"/>
    <x v="7"/>
    <x v="7"/>
    <x v="625"/>
    <x v="0"/>
    <n v="295.39999999999998"/>
    <x v="3"/>
  </r>
  <r>
    <n v="848"/>
    <d v="2018-08-08T00:00:00"/>
    <x v="48"/>
    <x v="9"/>
    <x v="7"/>
    <x v="626"/>
    <x v="0"/>
    <n v="88.6"/>
    <x v="8"/>
  </r>
  <r>
    <n v="849"/>
    <d v="2018-08-08T00:00:00"/>
    <x v="26"/>
    <x v="2"/>
    <x v="7"/>
    <x v="565"/>
    <x v="0"/>
    <n v="139.4"/>
    <x v="3"/>
  </r>
  <r>
    <n v="850"/>
    <d v="2018-08-08T00:00:00"/>
    <x v="48"/>
    <x v="9"/>
    <x v="7"/>
    <x v="627"/>
    <x v="0"/>
    <n v="67.2"/>
    <x v="8"/>
  </r>
  <r>
    <n v="851"/>
    <d v="2018-08-08T00:00:00"/>
    <x v="21"/>
    <x v="9"/>
    <x v="7"/>
    <x v="628"/>
    <x v="0"/>
    <n v="709.6"/>
    <x v="1"/>
  </r>
  <r>
    <n v="852"/>
    <d v="2018-08-08T00:00:00"/>
    <x v="31"/>
    <x v="9"/>
    <x v="7"/>
    <x v="629"/>
    <x v="0"/>
    <n v="6502.5"/>
    <x v="3"/>
  </r>
  <r>
    <n v="853"/>
    <d v="2018-08-08T00:00:00"/>
    <x v="13"/>
    <x v="7"/>
    <x v="7"/>
    <x v="630"/>
    <x v="0"/>
    <n v="3922"/>
    <x v="0"/>
  </r>
  <r>
    <n v="854"/>
    <d v="2018-08-08T00:00:00"/>
    <x v="30"/>
    <x v="1"/>
    <x v="7"/>
    <x v="631"/>
    <x v="0"/>
    <n v="1100"/>
    <x v="1"/>
  </r>
  <r>
    <n v="855"/>
    <d v="2018-08-08T00:00:00"/>
    <x v="36"/>
    <x v="7"/>
    <x v="7"/>
    <x v="632"/>
    <x v="0"/>
    <n v="62.55"/>
    <x v="3"/>
  </r>
  <r>
    <n v="864"/>
    <d v="2018-08-09T00:00:00"/>
    <x v="48"/>
    <x v="9"/>
    <x v="7"/>
    <x v="627"/>
    <x v="0"/>
    <n v="2119.8000000000002"/>
    <x v="8"/>
  </r>
  <r>
    <n v="865"/>
    <d v="2018-08-09T00:00:00"/>
    <x v="14"/>
    <x v="0"/>
    <x v="7"/>
    <x v="633"/>
    <x v="0"/>
    <n v="585"/>
    <x v="0"/>
  </r>
  <r>
    <n v="866"/>
    <d v="2018-08-09T00:00:00"/>
    <x v="36"/>
    <x v="7"/>
    <x v="7"/>
    <x v="634"/>
    <x v="0"/>
    <n v="2400"/>
    <x v="3"/>
  </r>
  <r>
    <n v="867"/>
    <d v="2018-08-09T00:00:00"/>
    <x v="36"/>
    <x v="7"/>
    <x v="7"/>
    <x v="635"/>
    <x v="0"/>
    <n v="182.3"/>
    <x v="3"/>
  </r>
  <r>
    <n v="868"/>
    <d v="2018-08-09T00:00:00"/>
    <x v="30"/>
    <x v="1"/>
    <x v="7"/>
    <x v="636"/>
    <x v="0"/>
    <n v="1050"/>
    <x v="1"/>
  </r>
  <r>
    <n v="869"/>
    <d v="2018-08-09T00:00:00"/>
    <x v="52"/>
    <x v="9"/>
    <x v="7"/>
    <x v="637"/>
    <x v="0"/>
    <n v="525.71"/>
    <x v="1"/>
  </r>
  <r>
    <n v="870"/>
    <d v="2018-08-09T00:00:00"/>
    <x v="31"/>
    <x v="9"/>
    <x v="7"/>
    <x v="629"/>
    <x v="0"/>
    <n v="720"/>
    <x v="3"/>
  </r>
  <r>
    <n v="871"/>
    <d v="2018-08-09T00:00:00"/>
    <x v="45"/>
    <x v="1"/>
    <x v="7"/>
    <x v="638"/>
    <x v="0"/>
    <n v="5767.63"/>
    <x v="0"/>
  </r>
  <r>
    <n v="872"/>
    <d v="2018-08-09T00:00:00"/>
    <x v="30"/>
    <x v="1"/>
    <x v="7"/>
    <x v="636"/>
    <x v="0"/>
    <n v="257"/>
    <x v="1"/>
  </r>
  <r>
    <n v="873"/>
    <d v="2018-08-09T00:00:00"/>
    <x v="30"/>
    <x v="1"/>
    <x v="7"/>
    <x v="636"/>
    <x v="0"/>
    <n v="322.10000000000002"/>
    <x v="1"/>
  </r>
  <r>
    <n v="874"/>
    <d v="2018-08-09T00:00:00"/>
    <x v="30"/>
    <x v="1"/>
    <x v="7"/>
    <x v="636"/>
    <x v="0"/>
    <n v="322"/>
    <x v="1"/>
  </r>
  <r>
    <n v="875"/>
    <d v="2018-08-09T00:00:00"/>
    <x v="30"/>
    <x v="1"/>
    <x v="7"/>
    <x v="636"/>
    <x v="0"/>
    <n v="90.05"/>
    <x v="1"/>
  </r>
  <r>
    <n v="876"/>
    <d v="2018-08-09T00:00:00"/>
    <x v="30"/>
    <x v="1"/>
    <x v="7"/>
    <x v="636"/>
    <x v="0"/>
    <n v="96.64"/>
    <x v="1"/>
  </r>
  <r>
    <n v="877"/>
    <d v="2018-08-09T00:00:00"/>
    <x v="48"/>
    <x v="9"/>
    <x v="7"/>
    <x v="627"/>
    <x v="0"/>
    <n v="108"/>
    <x v="8"/>
  </r>
  <r>
    <n v="878"/>
    <d v="2018-08-09T00:00:00"/>
    <x v="30"/>
    <x v="1"/>
    <x v="7"/>
    <x v="636"/>
    <x v="0"/>
    <n v="306"/>
    <x v="1"/>
  </r>
  <r>
    <n v="879"/>
    <d v="2018-08-09T00:00:00"/>
    <x v="30"/>
    <x v="1"/>
    <x v="7"/>
    <x v="636"/>
    <x v="0"/>
    <n v="4187.57"/>
    <x v="1"/>
  </r>
  <r>
    <n v="880"/>
    <d v="2018-08-09T00:00:00"/>
    <x v="52"/>
    <x v="9"/>
    <x v="7"/>
    <x v="639"/>
    <x v="0"/>
    <n v="900.12"/>
    <x v="1"/>
  </r>
  <r>
    <n v="881"/>
    <d v="2018-08-09T00:00:00"/>
    <x v="30"/>
    <x v="1"/>
    <x v="7"/>
    <x v="636"/>
    <x v="0"/>
    <n v="150"/>
    <x v="1"/>
  </r>
  <r>
    <n v="882"/>
    <d v="2018-08-09T00:00:00"/>
    <x v="30"/>
    <x v="1"/>
    <x v="7"/>
    <x v="636"/>
    <x v="0"/>
    <n v="719"/>
    <x v="1"/>
  </r>
  <r>
    <n v="883"/>
    <d v="2018-08-09T00:00:00"/>
    <x v="30"/>
    <x v="1"/>
    <x v="7"/>
    <x v="636"/>
    <x v="0"/>
    <n v="35.36"/>
    <x v="1"/>
  </r>
  <r>
    <n v="884"/>
    <d v="2018-08-09T00:00:00"/>
    <x v="31"/>
    <x v="9"/>
    <x v="7"/>
    <x v="640"/>
    <x v="0"/>
    <n v="1251.3"/>
    <x v="3"/>
  </r>
  <r>
    <n v="885"/>
    <d v="2018-08-09T00:00:00"/>
    <x v="30"/>
    <x v="1"/>
    <x v="7"/>
    <x v="636"/>
    <x v="0"/>
    <n v="230"/>
    <x v="1"/>
  </r>
  <r>
    <n v="886"/>
    <d v="2018-08-09T00:00:00"/>
    <x v="39"/>
    <x v="11"/>
    <x v="7"/>
    <x v="641"/>
    <x v="0"/>
    <n v="1499.91"/>
    <x v="5"/>
  </r>
  <r>
    <n v="887"/>
    <d v="2018-08-09T00:00:00"/>
    <x v="11"/>
    <x v="7"/>
    <x v="7"/>
    <x v="642"/>
    <x v="0"/>
    <n v="6137"/>
    <x v="3"/>
  </r>
  <r>
    <n v="888"/>
    <d v="2018-08-09T00:00:00"/>
    <x v="30"/>
    <x v="1"/>
    <x v="7"/>
    <x v="636"/>
    <x v="0"/>
    <n v="168"/>
    <x v="1"/>
  </r>
  <r>
    <n v="889"/>
    <d v="2018-08-09T00:00:00"/>
    <x v="48"/>
    <x v="9"/>
    <x v="7"/>
    <x v="643"/>
    <x v="0"/>
    <n v="1762"/>
    <x v="8"/>
  </r>
  <r>
    <n v="890"/>
    <d v="2018-08-09T00:00:00"/>
    <x v="13"/>
    <x v="7"/>
    <x v="7"/>
    <x v="644"/>
    <x v="0"/>
    <n v="2050"/>
    <x v="0"/>
  </r>
  <r>
    <n v="891"/>
    <d v="2018-08-09T00:00:00"/>
    <x v="30"/>
    <x v="1"/>
    <x v="7"/>
    <x v="636"/>
    <x v="0"/>
    <n v="2412"/>
    <x v="1"/>
  </r>
  <r>
    <n v="892"/>
    <d v="2018-08-09T00:00:00"/>
    <x v="30"/>
    <x v="1"/>
    <x v="7"/>
    <x v="631"/>
    <x v="0"/>
    <n v="2848"/>
    <x v="1"/>
  </r>
  <r>
    <n v="893"/>
    <d v="2018-08-09T00:00:00"/>
    <x v="30"/>
    <x v="1"/>
    <x v="7"/>
    <x v="645"/>
    <x v="0"/>
    <n v="126"/>
    <x v="1"/>
  </r>
  <r>
    <n v="894"/>
    <d v="2018-08-09T00:00:00"/>
    <x v="30"/>
    <x v="1"/>
    <x v="7"/>
    <x v="645"/>
    <x v="0"/>
    <n v="106"/>
    <x v="1"/>
  </r>
  <r>
    <n v="895"/>
    <d v="2018-08-09T00:00:00"/>
    <x v="52"/>
    <x v="9"/>
    <x v="7"/>
    <x v="621"/>
    <x v="0"/>
    <n v="759.89"/>
    <x v="1"/>
  </r>
  <r>
    <n v="896"/>
    <d v="2018-08-09T00:00:00"/>
    <x v="24"/>
    <x v="1"/>
    <x v="7"/>
    <x v="646"/>
    <x v="0"/>
    <n v="1353.75"/>
    <x v="0"/>
  </r>
  <r>
    <n v="897"/>
    <d v="2018-08-09T00:00:00"/>
    <x v="52"/>
    <x v="9"/>
    <x v="7"/>
    <x v="647"/>
    <x v="0"/>
    <n v="1098.0999999999999"/>
    <x v="1"/>
  </r>
  <r>
    <n v="898"/>
    <d v="2018-08-09T00:00:00"/>
    <x v="52"/>
    <x v="9"/>
    <x v="7"/>
    <x v="648"/>
    <x v="0"/>
    <n v="286.95999999999998"/>
    <x v="1"/>
  </r>
  <r>
    <n v="899"/>
    <d v="2018-08-09T00:00:00"/>
    <x v="52"/>
    <x v="9"/>
    <x v="7"/>
    <x v="648"/>
    <x v="0"/>
    <n v="302.5"/>
    <x v="1"/>
  </r>
  <r>
    <n v="900"/>
    <d v="2018-08-09T00:00:00"/>
    <x v="52"/>
    <x v="9"/>
    <x v="7"/>
    <x v="647"/>
    <x v="0"/>
    <n v="221.22"/>
    <x v="1"/>
  </r>
  <r>
    <n v="901"/>
    <d v="2018-08-09T00:00:00"/>
    <x v="52"/>
    <x v="9"/>
    <x v="7"/>
    <x v="624"/>
    <x v="0"/>
    <n v="480.01"/>
    <x v="1"/>
  </r>
  <r>
    <n v="902"/>
    <d v="2018-08-09T00:00:00"/>
    <x v="52"/>
    <x v="9"/>
    <x v="7"/>
    <x v="639"/>
    <x v="0"/>
    <n v="410"/>
    <x v="1"/>
  </r>
  <r>
    <n v="903"/>
    <d v="2018-08-09T00:00:00"/>
    <x v="52"/>
    <x v="9"/>
    <x v="7"/>
    <x v="648"/>
    <x v="0"/>
    <n v="196"/>
    <x v="1"/>
  </r>
  <r>
    <n v="904"/>
    <d v="2018-08-09T00:00:00"/>
    <x v="52"/>
    <x v="9"/>
    <x v="7"/>
    <x v="648"/>
    <x v="0"/>
    <n v="1498"/>
    <x v="1"/>
  </r>
  <r>
    <n v="905"/>
    <d v="2018-08-09T00:00:00"/>
    <x v="52"/>
    <x v="9"/>
    <x v="7"/>
    <x v="621"/>
    <x v="0"/>
    <n v="776"/>
    <x v="1"/>
  </r>
  <r>
    <n v="906"/>
    <d v="2018-08-09T00:00:00"/>
    <x v="39"/>
    <x v="11"/>
    <x v="7"/>
    <x v="649"/>
    <x v="0"/>
    <n v="292.52999999999997"/>
    <x v="5"/>
  </r>
  <r>
    <n v="907"/>
    <d v="2018-08-09T00:00:00"/>
    <x v="30"/>
    <x v="1"/>
    <x v="7"/>
    <x v="636"/>
    <x v="0"/>
    <n v="395.76"/>
    <x v="1"/>
  </r>
  <r>
    <n v="908"/>
    <d v="2018-08-09T00:00:00"/>
    <x v="31"/>
    <x v="9"/>
    <x v="7"/>
    <x v="640"/>
    <x v="0"/>
    <n v="463.5"/>
    <x v="3"/>
  </r>
  <r>
    <n v="909"/>
    <d v="2018-08-09T00:00:00"/>
    <x v="30"/>
    <x v="1"/>
    <x v="7"/>
    <x v="650"/>
    <x v="0"/>
    <n v="497.28"/>
    <x v="1"/>
  </r>
  <r>
    <n v="910"/>
    <d v="2018-08-09T00:00:00"/>
    <x v="30"/>
    <x v="1"/>
    <x v="7"/>
    <x v="651"/>
    <x v="0"/>
    <n v="393.99"/>
    <x v="1"/>
  </r>
  <r>
    <n v="911"/>
    <d v="2018-08-09T00:00:00"/>
    <x v="30"/>
    <x v="1"/>
    <x v="7"/>
    <x v="651"/>
    <x v="0"/>
    <n v="664"/>
    <x v="1"/>
  </r>
  <r>
    <n v="912"/>
    <d v="2018-08-09T00:00:00"/>
    <x v="30"/>
    <x v="1"/>
    <x v="7"/>
    <x v="651"/>
    <x v="0"/>
    <n v="1054.5899999999999"/>
    <x v="1"/>
  </r>
  <r>
    <n v="913"/>
    <d v="2018-08-09T00:00:00"/>
    <x v="31"/>
    <x v="9"/>
    <x v="7"/>
    <x v="629"/>
    <x v="0"/>
    <n v="472"/>
    <x v="3"/>
  </r>
  <r>
    <n v="914"/>
    <d v="2018-08-09T00:00:00"/>
    <x v="24"/>
    <x v="1"/>
    <x v="7"/>
    <x v="646"/>
    <x v="0"/>
    <n v="6240"/>
    <x v="0"/>
  </r>
  <r>
    <n v="915"/>
    <d v="2018-08-09T00:00:00"/>
    <x v="30"/>
    <x v="1"/>
    <x v="7"/>
    <x v="651"/>
    <x v="0"/>
    <n v="1227"/>
    <x v="1"/>
  </r>
  <r>
    <n v="916"/>
    <d v="2018-08-09T00:00:00"/>
    <x v="24"/>
    <x v="1"/>
    <x v="7"/>
    <x v="646"/>
    <x v="0"/>
    <n v="1353.75"/>
    <x v="0"/>
  </r>
  <r>
    <n v="917"/>
    <d v="2018-08-09T00:00:00"/>
    <x v="52"/>
    <x v="9"/>
    <x v="7"/>
    <x v="621"/>
    <x v="0"/>
    <n v="66.05"/>
    <x v="1"/>
  </r>
  <r>
    <n v="918"/>
    <d v="2018-08-09T00:00:00"/>
    <x v="39"/>
    <x v="11"/>
    <x v="7"/>
    <x v="652"/>
    <x v="0"/>
    <n v="61.56"/>
    <x v="5"/>
  </r>
  <r>
    <n v="919"/>
    <d v="2018-08-09T00:00:00"/>
    <x v="30"/>
    <x v="1"/>
    <x v="7"/>
    <x v="653"/>
    <x v="0"/>
    <n v="490"/>
    <x v="1"/>
  </r>
  <r>
    <n v="920"/>
    <d v="2018-08-09T00:00:00"/>
    <x v="25"/>
    <x v="4"/>
    <x v="7"/>
    <x v="654"/>
    <x v="0"/>
    <n v="429.41"/>
    <x v="2"/>
  </r>
  <r>
    <n v="921"/>
    <d v="2018-08-09T00:00:00"/>
    <x v="30"/>
    <x v="1"/>
    <x v="7"/>
    <x v="653"/>
    <x v="0"/>
    <n v="59.99"/>
    <x v="1"/>
  </r>
  <r>
    <n v="922"/>
    <d v="2018-08-09T00:00:00"/>
    <x v="52"/>
    <x v="9"/>
    <x v="7"/>
    <x v="655"/>
    <x v="0"/>
    <n v="55"/>
    <x v="1"/>
  </r>
  <r>
    <n v="923"/>
    <d v="2018-08-09T00:00:00"/>
    <x v="30"/>
    <x v="1"/>
    <x v="7"/>
    <x v="653"/>
    <x v="0"/>
    <n v="175.64"/>
    <x v="1"/>
  </r>
  <r>
    <n v="924"/>
    <d v="2018-08-09T00:00:00"/>
    <x v="30"/>
    <x v="1"/>
    <x v="7"/>
    <x v="653"/>
    <x v="0"/>
    <n v="900.88"/>
    <x v="1"/>
  </r>
  <r>
    <n v="925"/>
    <d v="2018-08-09T00:00:00"/>
    <x v="30"/>
    <x v="1"/>
    <x v="7"/>
    <x v="653"/>
    <x v="0"/>
    <n v="3943"/>
    <x v="1"/>
  </r>
  <r>
    <n v="926"/>
    <d v="2018-08-09T00:00:00"/>
    <x v="30"/>
    <x v="1"/>
    <x v="7"/>
    <x v="653"/>
    <x v="0"/>
    <n v="4656"/>
    <x v="1"/>
  </r>
  <r>
    <n v="927"/>
    <d v="2018-08-09T00:00:00"/>
    <x v="30"/>
    <x v="1"/>
    <x v="7"/>
    <x v="653"/>
    <x v="0"/>
    <n v="22"/>
    <x v="1"/>
  </r>
  <r>
    <n v="928"/>
    <d v="2018-08-09T00:00:00"/>
    <x v="30"/>
    <x v="1"/>
    <x v="7"/>
    <x v="653"/>
    <x v="0"/>
    <n v="185"/>
    <x v="1"/>
  </r>
  <r>
    <n v="929"/>
    <d v="2018-08-09T00:00:00"/>
    <x v="30"/>
    <x v="1"/>
    <x v="7"/>
    <x v="636"/>
    <x v="0"/>
    <n v="429.81"/>
    <x v="1"/>
  </r>
  <r>
    <n v="930"/>
    <d v="2018-08-09T00:00:00"/>
    <x v="30"/>
    <x v="1"/>
    <x v="7"/>
    <x v="636"/>
    <x v="0"/>
    <n v="68"/>
    <x v="1"/>
  </r>
  <r>
    <n v="931"/>
    <d v="2018-08-09T00:00:00"/>
    <x v="30"/>
    <x v="1"/>
    <x v="7"/>
    <x v="636"/>
    <x v="0"/>
    <n v="112"/>
    <x v="1"/>
  </r>
  <r>
    <n v="932"/>
    <d v="2018-08-09T00:00:00"/>
    <x v="30"/>
    <x v="1"/>
    <x v="7"/>
    <x v="636"/>
    <x v="0"/>
    <n v="551.44000000000005"/>
    <x v="1"/>
  </r>
  <r>
    <n v="933"/>
    <d v="2018-08-09T00:00:00"/>
    <x v="30"/>
    <x v="1"/>
    <x v="7"/>
    <x v="636"/>
    <x v="0"/>
    <n v="28.8"/>
    <x v="1"/>
  </r>
  <r>
    <n v="934"/>
    <d v="2018-08-09T00:00:00"/>
    <x v="30"/>
    <x v="1"/>
    <x v="7"/>
    <x v="636"/>
    <x v="0"/>
    <n v="83"/>
    <x v="1"/>
  </r>
  <r>
    <n v="935"/>
    <d v="2018-08-09T00:00:00"/>
    <x v="30"/>
    <x v="1"/>
    <x v="7"/>
    <x v="636"/>
    <x v="0"/>
    <n v="700"/>
    <x v="1"/>
  </r>
  <r>
    <n v="936"/>
    <d v="2018-08-09T00:00:00"/>
    <x v="30"/>
    <x v="1"/>
    <x v="7"/>
    <x v="636"/>
    <x v="0"/>
    <n v="239.7"/>
    <x v="1"/>
  </r>
  <r>
    <n v="937"/>
    <d v="2018-08-09T00:00:00"/>
    <x v="30"/>
    <x v="1"/>
    <x v="7"/>
    <x v="636"/>
    <x v="0"/>
    <n v="278.64999999999998"/>
    <x v="1"/>
  </r>
  <r>
    <n v="938"/>
    <d v="2018-08-09T00:00:00"/>
    <x v="30"/>
    <x v="1"/>
    <x v="7"/>
    <x v="636"/>
    <x v="0"/>
    <n v="54"/>
    <x v="1"/>
  </r>
  <r>
    <n v="939"/>
    <d v="2018-08-09T00:00:00"/>
    <x v="30"/>
    <x v="1"/>
    <x v="7"/>
    <x v="636"/>
    <x v="0"/>
    <n v="1338"/>
    <x v="1"/>
  </r>
  <r>
    <n v="940"/>
    <d v="2018-08-09T00:00:00"/>
    <x v="45"/>
    <x v="1"/>
    <x v="7"/>
    <x v="656"/>
    <x v="0"/>
    <n v="4568.41"/>
    <x v="0"/>
  </r>
  <r>
    <n v="941"/>
    <d v="2018-08-09T00:00:00"/>
    <x v="30"/>
    <x v="1"/>
    <x v="7"/>
    <x v="636"/>
    <x v="0"/>
    <n v="194.4"/>
    <x v="1"/>
  </r>
  <r>
    <n v="942"/>
    <d v="2018-08-09T00:00:00"/>
    <x v="30"/>
    <x v="1"/>
    <x v="7"/>
    <x v="657"/>
    <x v="0"/>
    <n v="340"/>
    <x v="1"/>
  </r>
  <r>
    <n v="943"/>
    <d v="2018-08-09T00:00:00"/>
    <x v="24"/>
    <x v="1"/>
    <x v="7"/>
    <x v="646"/>
    <x v="0"/>
    <n v="3336"/>
    <x v="0"/>
  </r>
  <r>
    <n v="944"/>
    <d v="2018-08-09T00:00:00"/>
    <x v="24"/>
    <x v="1"/>
    <x v="7"/>
    <x v="646"/>
    <x v="0"/>
    <n v="1081.33"/>
    <x v="0"/>
  </r>
  <r>
    <n v="945"/>
    <d v="2018-08-09T00:00:00"/>
    <x v="52"/>
    <x v="9"/>
    <x v="7"/>
    <x v="658"/>
    <x v="0"/>
    <n v="937.38"/>
    <x v="1"/>
  </r>
  <r>
    <n v="946"/>
    <d v="2018-08-09T00:00:00"/>
    <x v="52"/>
    <x v="9"/>
    <x v="7"/>
    <x v="659"/>
    <x v="0"/>
    <n v="3276.96"/>
    <x v="1"/>
  </r>
  <r>
    <n v="947"/>
    <d v="2018-08-09T00:00:00"/>
    <x v="52"/>
    <x v="9"/>
    <x v="7"/>
    <x v="621"/>
    <x v="0"/>
    <n v="566"/>
    <x v="1"/>
  </r>
  <r>
    <n v="948"/>
    <d v="2018-08-09T00:00:00"/>
    <x v="52"/>
    <x v="9"/>
    <x v="7"/>
    <x v="655"/>
    <x v="0"/>
    <n v="57.88"/>
    <x v="1"/>
  </r>
  <r>
    <n v="949"/>
    <d v="2018-08-09T00:00:00"/>
    <x v="52"/>
    <x v="9"/>
    <x v="7"/>
    <x v="621"/>
    <x v="0"/>
    <n v="1353.75"/>
    <x v="1"/>
  </r>
  <r>
    <n v="950"/>
    <d v="2018-08-09T00:00:00"/>
    <x v="52"/>
    <x v="9"/>
    <x v="7"/>
    <x v="660"/>
    <x v="0"/>
    <n v="605.5"/>
    <x v="1"/>
  </r>
  <r>
    <n v="951"/>
    <d v="2018-08-09T00:00:00"/>
    <x v="30"/>
    <x v="1"/>
    <x v="7"/>
    <x v="636"/>
    <x v="0"/>
    <n v="7920.44"/>
    <x v="1"/>
  </r>
  <r>
    <n v="952"/>
    <d v="2018-08-09T00:00:00"/>
    <x v="52"/>
    <x v="9"/>
    <x v="7"/>
    <x v="621"/>
    <x v="0"/>
    <n v="448.12"/>
    <x v="1"/>
  </r>
  <r>
    <n v="953"/>
    <d v="2018-08-09T00:00:00"/>
    <x v="30"/>
    <x v="1"/>
    <x v="7"/>
    <x v="636"/>
    <x v="0"/>
    <n v="3153"/>
    <x v="1"/>
  </r>
  <r>
    <n v="954"/>
    <d v="2018-08-09T00:00:00"/>
    <x v="30"/>
    <x v="1"/>
    <x v="7"/>
    <x v="636"/>
    <x v="0"/>
    <n v="2259.4499999999998"/>
    <x v="1"/>
  </r>
  <r>
    <n v="955"/>
    <d v="2018-08-09T00:00:00"/>
    <x v="31"/>
    <x v="9"/>
    <x v="7"/>
    <x v="661"/>
    <x v="0"/>
    <n v="3609"/>
    <x v="3"/>
  </r>
  <r>
    <n v="956"/>
    <d v="2018-08-09T00:00:00"/>
    <x v="21"/>
    <x v="9"/>
    <x v="7"/>
    <x v="662"/>
    <x v="0"/>
    <n v="1022"/>
    <x v="1"/>
  </r>
  <r>
    <n v="957"/>
    <d v="2018-08-09T00:00:00"/>
    <x v="30"/>
    <x v="1"/>
    <x v="7"/>
    <x v="653"/>
    <x v="0"/>
    <n v="4738.3599999999997"/>
    <x v="1"/>
  </r>
  <r>
    <n v="958"/>
    <d v="2018-08-09T00:00:00"/>
    <x v="52"/>
    <x v="9"/>
    <x v="7"/>
    <x v="663"/>
    <x v="0"/>
    <n v="322.51"/>
    <x v="1"/>
  </r>
  <r>
    <n v="959"/>
    <d v="2018-08-09T00:00:00"/>
    <x v="52"/>
    <x v="9"/>
    <x v="7"/>
    <x v="664"/>
    <x v="0"/>
    <n v="895"/>
    <x v="1"/>
  </r>
  <r>
    <n v="960"/>
    <d v="2018-08-09T00:00:00"/>
    <x v="52"/>
    <x v="9"/>
    <x v="7"/>
    <x v="664"/>
    <x v="0"/>
    <n v="675"/>
    <x v="1"/>
  </r>
  <r>
    <n v="961"/>
    <d v="2018-08-09T00:00:00"/>
    <x v="52"/>
    <x v="9"/>
    <x v="7"/>
    <x v="664"/>
    <x v="0"/>
    <n v="447"/>
    <x v="1"/>
  </r>
  <r>
    <n v="962"/>
    <d v="2018-08-09T00:00:00"/>
    <x v="52"/>
    <x v="9"/>
    <x v="7"/>
    <x v="648"/>
    <x v="0"/>
    <n v="2106"/>
    <x v="1"/>
  </r>
  <r>
    <n v="963"/>
    <d v="2018-08-09T00:00:00"/>
    <x v="40"/>
    <x v="1"/>
    <x v="7"/>
    <x v="665"/>
    <x v="0"/>
    <n v="2092.64"/>
    <x v="5"/>
  </r>
  <r>
    <n v="964"/>
    <d v="2018-08-09T00:00:00"/>
    <x v="36"/>
    <x v="7"/>
    <x v="7"/>
    <x v="666"/>
    <x v="0"/>
    <n v="228.5"/>
    <x v="3"/>
  </r>
  <r>
    <n v="965"/>
    <d v="2018-08-09T00:00:00"/>
    <x v="30"/>
    <x v="1"/>
    <x v="7"/>
    <x v="667"/>
    <x v="0"/>
    <n v="3498.56"/>
    <x v="1"/>
  </r>
  <r>
    <n v="966"/>
    <d v="2018-08-09T00:00:00"/>
    <x v="30"/>
    <x v="1"/>
    <x v="7"/>
    <x v="667"/>
    <x v="0"/>
    <n v="135.4"/>
    <x v="1"/>
  </r>
  <r>
    <n v="967"/>
    <d v="2018-08-09T00:00:00"/>
    <x v="52"/>
    <x v="9"/>
    <x v="7"/>
    <x v="668"/>
    <x v="0"/>
    <n v="792.7"/>
    <x v="1"/>
  </r>
  <r>
    <n v="968"/>
    <d v="2018-08-09T00:00:00"/>
    <x v="52"/>
    <x v="9"/>
    <x v="7"/>
    <x v="621"/>
    <x v="0"/>
    <n v="1758"/>
    <x v="1"/>
  </r>
  <r>
    <n v="969"/>
    <d v="2018-08-09T00:00:00"/>
    <x v="52"/>
    <x v="9"/>
    <x v="7"/>
    <x v="669"/>
    <x v="0"/>
    <n v="643.02"/>
    <x v="1"/>
  </r>
  <r>
    <n v="970"/>
    <d v="2018-08-09T00:00:00"/>
    <x v="30"/>
    <x v="1"/>
    <x v="7"/>
    <x v="657"/>
    <x v="0"/>
    <n v="574.55999999999995"/>
    <x v="1"/>
  </r>
  <r>
    <n v="971"/>
    <d v="2018-08-09T00:00:00"/>
    <x v="30"/>
    <x v="1"/>
    <x v="7"/>
    <x v="657"/>
    <x v="0"/>
    <n v="1813.18"/>
    <x v="1"/>
  </r>
  <r>
    <n v="972"/>
    <d v="2018-08-09T00:00:00"/>
    <x v="52"/>
    <x v="9"/>
    <x v="7"/>
    <x v="658"/>
    <x v="0"/>
    <n v="230"/>
    <x v="1"/>
  </r>
  <r>
    <n v="973"/>
    <d v="2018-08-09T00:00:00"/>
    <x v="52"/>
    <x v="9"/>
    <x v="7"/>
    <x v="658"/>
    <x v="0"/>
    <n v="145"/>
    <x v="1"/>
  </r>
  <r>
    <n v="974"/>
    <d v="2018-08-09T00:00:00"/>
    <x v="52"/>
    <x v="9"/>
    <x v="7"/>
    <x v="658"/>
    <x v="0"/>
    <n v="113.4"/>
    <x v="1"/>
  </r>
  <r>
    <n v="975"/>
    <d v="2018-08-09T00:00:00"/>
    <x v="52"/>
    <x v="9"/>
    <x v="7"/>
    <x v="658"/>
    <x v="0"/>
    <n v="122.8"/>
    <x v="1"/>
  </r>
  <r>
    <n v="976"/>
    <d v="2018-08-09T00:00:00"/>
    <x v="52"/>
    <x v="9"/>
    <x v="7"/>
    <x v="658"/>
    <x v="0"/>
    <n v="137.80000000000001"/>
    <x v="1"/>
  </r>
  <r>
    <n v="977"/>
    <d v="2018-08-09T00:00:00"/>
    <x v="52"/>
    <x v="9"/>
    <x v="7"/>
    <x v="664"/>
    <x v="0"/>
    <n v="309"/>
    <x v="1"/>
  </r>
  <r>
    <n v="978"/>
    <d v="2018-08-09T00:00:00"/>
    <x v="48"/>
    <x v="9"/>
    <x v="7"/>
    <x v="626"/>
    <x v="0"/>
    <n v="399.9"/>
    <x v="8"/>
  </r>
  <r>
    <n v="979"/>
    <d v="2018-08-09T00:00:00"/>
    <x v="52"/>
    <x v="9"/>
    <x v="7"/>
    <x v="664"/>
    <x v="0"/>
    <n v="497.22"/>
    <x v="1"/>
  </r>
  <r>
    <n v="980"/>
    <d v="2018-08-09T00:00:00"/>
    <x v="39"/>
    <x v="11"/>
    <x v="7"/>
    <x v="670"/>
    <x v="0"/>
    <n v="200"/>
    <x v="5"/>
  </r>
  <r>
    <n v="981"/>
    <d v="2018-08-09T00:00:00"/>
    <x v="39"/>
    <x v="11"/>
    <x v="7"/>
    <x v="670"/>
    <x v="0"/>
    <n v="126"/>
    <x v="5"/>
  </r>
  <r>
    <n v="982"/>
    <d v="2018-08-09T00:00:00"/>
    <x v="52"/>
    <x v="9"/>
    <x v="7"/>
    <x v="664"/>
    <x v="0"/>
    <n v="70"/>
    <x v="1"/>
  </r>
  <r>
    <n v="983"/>
    <d v="2018-08-09T00:00:00"/>
    <x v="30"/>
    <x v="1"/>
    <x v="7"/>
    <x v="653"/>
    <x v="0"/>
    <n v="178.71"/>
    <x v="1"/>
  </r>
  <r>
    <n v="984"/>
    <d v="2018-08-09T00:00:00"/>
    <x v="52"/>
    <x v="9"/>
    <x v="7"/>
    <x v="664"/>
    <x v="0"/>
    <n v="939"/>
    <x v="1"/>
  </r>
  <r>
    <n v="985"/>
    <d v="2018-08-09T00:00:00"/>
    <x v="52"/>
    <x v="9"/>
    <x v="7"/>
    <x v="668"/>
    <x v="0"/>
    <n v="179.1"/>
    <x v="1"/>
  </r>
  <r>
    <n v="986"/>
    <d v="2018-08-10T00:00:00"/>
    <x v="40"/>
    <x v="1"/>
    <x v="5"/>
    <x v="175"/>
    <x v="0"/>
    <n v="349.2"/>
    <x v="5"/>
  </r>
  <r>
    <n v="987"/>
    <d v="2018-08-10T00:00:00"/>
    <x v="49"/>
    <x v="13"/>
    <x v="5"/>
    <x v="175"/>
    <x v="0"/>
    <n v="152.80000000000001"/>
    <x v="2"/>
  </r>
  <r>
    <n v="988"/>
    <d v="2018-08-10T00:00:00"/>
    <x v="47"/>
    <x v="12"/>
    <x v="5"/>
    <x v="192"/>
    <x v="0"/>
    <n v="468"/>
    <x v="5"/>
  </r>
  <r>
    <n v="989"/>
    <d v="2018-08-10T00:00:00"/>
    <x v="10"/>
    <x v="7"/>
    <x v="5"/>
    <x v="671"/>
    <x v="0"/>
    <n v="650"/>
    <x v="0"/>
  </r>
  <r>
    <n v="990"/>
    <d v="2018-08-10T00:00:00"/>
    <x v="56"/>
    <x v="7"/>
    <x v="5"/>
    <x v="672"/>
    <x v="0"/>
    <n v="1000"/>
    <x v="2"/>
  </r>
  <r>
    <n v="991"/>
    <d v="2018-08-13T00:00:00"/>
    <x v="12"/>
    <x v="3"/>
    <x v="9"/>
    <x v="673"/>
    <x v="0"/>
    <n v="500"/>
    <x v="1"/>
  </r>
  <r>
    <n v="992"/>
    <d v="2018-08-13T00:00:00"/>
    <x v="3"/>
    <x v="0"/>
    <x v="0"/>
    <x v="674"/>
    <x v="0"/>
    <n v="1417.54"/>
    <x v="0"/>
  </r>
  <r>
    <n v="993"/>
    <d v="2018-08-13T00:00:00"/>
    <x v="3"/>
    <x v="0"/>
    <x v="2"/>
    <x v="674"/>
    <x v="0"/>
    <n v="897.4"/>
    <x v="0"/>
  </r>
  <r>
    <n v="994"/>
    <d v="2018-08-13T00:00:00"/>
    <x v="16"/>
    <x v="8"/>
    <x v="8"/>
    <x v="675"/>
    <x v="0"/>
    <n v="500"/>
    <x v="2"/>
  </r>
  <r>
    <n v="996"/>
    <d v="2018-08-13T00:00:00"/>
    <x v="18"/>
    <x v="9"/>
    <x v="8"/>
    <x v="676"/>
    <x v="0"/>
    <n v="494.45"/>
    <x v="0"/>
  </r>
  <r>
    <n v="998"/>
    <d v="2018-08-13T00:00:00"/>
    <x v="21"/>
    <x v="9"/>
    <x v="8"/>
    <x v="677"/>
    <x v="0"/>
    <n v="1428"/>
    <x v="1"/>
  </r>
  <r>
    <n v="999"/>
    <d v="2018-08-13T00:00:00"/>
    <x v="30"/>
    <x v="1"/>
    <x v="7"/>
    <x v="645"/>
    <x v="0"/>
    <n v="870"/>
    <x v="1"/>
  </r>
  <r>
    <n v="1000"/>
    <d v="2018-08-13T00:00:00"/>
    <x v="52"/>
    <x v="9"/>
    <x v="7"/>
    <x v="664"/>
    <x v="0"/>
    <n v="367.2"/>
    <x v="1"/>
  </r>
  <r>
    <n v="1001"/>
    <d v="2018-08-13T00:00:00"/>
    <x v="52"/>
    <x v="9"/>
    <x v="7"/>
    <x v="621"/>
    <x v="0"/>
    <n v="577.5"/>
    <x v="1"/>
  </r>
  <r>
    <n v="1002"/>
    <d v="2018-03-13T00:00:00"/>
    <x v="48"/>
    <x v="9"/>
    <x v="7"/>
    <x v="627"/>
    <x v="0"/>
    <n v="1762"/>
    <x v="8"/>
  </r>
  <r>
    <n v="1003"/>
    <d v="2018-09-05T00:00:00"/>
    <x v="1"/>
    <x v="1"/>
    <x v="8"/>
    <x v="678"/>
    <x v="0"/>
    <n v="531"/>
    <x v="1"/>
  </r>
  <r>
    <n v="1004"/>
    <d v="2018-09-05T00:00:00"/>
    <x v="1"/>
    <x v="1"/>
    <x v="8"/>
    <x v="679"/>
    <x v="0"/>
    <n v="531"/>
    <x v="1"/>
  </r>
  <r>
    <n v="1005"/>
    <d v="2018-09-05T00:00:00"/>
    <x v="1"/>
    <x v="1"/>
    <x v="8"/>
    <x v="680"/>
    <x v="0"/>
    <n v="531"/>
    <x v="1"/>
  </r>
  <r>
    <n v="1006"/>
    <d v="2018-09-05T00:00:00"/>
    <x v="21"/>
    <x v="9"/>
    <x v="8"/>
    <x v="681"/>
    <x v="0"/>
    <n v="200"/>
    <x v="1"/>
  </r>
  <r>
    <n v="1007"/>
    <d v="2018-09-05T00:00:00"/>
    <x v="21"/>
    <x v="9"/>
    <x v="8"/>
    <x v="682"/>
    <x v="0"/>
    <n v="400"/>
    <x v="1"/>
  </r>
  <r>
    <n v="1008"/>
    <d v="2018-09-05T00:00:00"/>
    <x v="32"/>
    <x v="0"/>
    <x v="8"/>
    <x v="683"/>
    <x v="0"/>
    <n v="170"/>
    <x v="4"/>
  </r>
  <r>
    <n v="1009"/>
    <d v="2018-09-05T00:00:00"/>
    <x v="32"/>
    <x v="0"/>
    <x v="8"/>
    <x v="684"/>
    <x v="0"/>
    <n v="170"/>
    <x v="4"/>
  </r>
  <r>
    <n v="1010"/>
    <d v="2018-09-05T00:00:00"/>
    <x v="33"/>
    <x v="7"/>
    <x v="8"/>
    <x v="685"/>
    <x v="0"/>
    <n v="550"/>
    <x v="1"/>
  </r>
  <r>
    <n v="1011"/>
    <d v="2018-09-05T00:00:00"/>
    <x v="33"/>
    <x v="7"/>
    <x v="8"/>
    <x v="686"/>
    <x v="0"/>
    <n v="800"/>
    <x v="1"/>
  </r>
  <r>
    <n v="1012"/>
    <d v="2018-09-05T00:00:00"/>
    <x v="33"/>
    <x v="7"/>
    <x v="8"/>
    <x v="687"/>
    <x v="0"/>
    <n v="800"/>
    <x v="1"/>
  </r>
  <r>
    <n v="1013"/>
    <d v="2018-09-05T00:00:00"/>
    <x v="42"/>
    <x v="9"/>
    <x v="8"/>
    <x v="390"/>
    <x v="0"/>
    <n v="400"/>
    <x v="5"/>
  </r>
  <r>
    <n v="1014"/>
    <d v="2018-09-05T00:00:00"/>
    <x v="1"/>
    <x v="1"/>
    <x v="8"/>
    <x v="688"/>
    <x v="0"/>
    <n v="531"/>
    <x v="1"/>
  </r>
  <r>
    <n v="1015"/>
    <d v="2018-09-05T00:00:00"/>
    <x v="21"/>
    <x v="9"/>
    <x v="8"/>
    <x v="689"/>
    <x v="0"/>
    <n v="200"/>
    <x v="1"/>
  </r>
  <r>
    <n v="1016"/>
    <d v="2018-09-05T00:00:00"/>
    <x v="54"/>
    <x v="9"/>
    <x v="8"/>
    <x v="690"/>
    <x v="0"/>
    <n v="1000"/>
    <x v="1"/>
  </r>
  <r>
    <n v="1017"/>
    <d v="2018-09-05T00:00:00"/>
    <x v="54"/>
    <x v="9"/>
    <x v="8"/>
    <x v="691"/>
    <x v="0"/>
    <n v="1000"/>
    <x v="1"/>
  </r>
  <r>
    <n v="1018"/>
    <d v="2018-09-05T00:00:00"/>
    <x v="54"/>
    <x v="9"/>
    <x v="8"/>
    <x v="692"/>
    <x v="0"/>
    <n v="1000"/>
    <x v="1"/>
  </r>
  <r>
    <n v="1019"/>
    <d v="2018-09-05T00:00:00"/>
    <x v="21"/>
    <x v="9"/>
    <x v="8"/>
    <x v="693"/>
    <x v="0"/>
    <n v="1000"/>
    <x v="1"/>
  </r>
  <r>
    <n v="1020"/>
    <d v="2018-09-05T00:00:00"/>
    <x v="55"/>
    <x v="10"/>
    <x v="8"/>
    <x v="694"/>
    <x v="0"/>
    <n v="800"/>
    <x v="2"/>
  </r>
  <r>
    <n v="1021"/>
    <d v="2018-09-05T00:00:00"/>
    <x v="15"/>
    <x v="2"/>
    <x v="8"/>
    <x v="695"/>
    <x v="0"/>
    <n v="354"/>
    <x v="2"/>
  </r>
  <r>
    <n v="1022"/>
    <d v="2018-09-05T00:00:00"/>
    <x v="15"/>
    <x v="2"/>
    <x v="8"/>
    <x v="696"/>
    <x v="0"/>
    <n v="354"/>
    <x v="2"/>
  </r>
  <r>
    <n v="1023"/>
    <d v="2018-09-05T00:00:00"/>
    <x v="15"/>
    <x v="2"/>
    <x v="8"/>
    <x v="697"/>
    <x v="0"/>
    <n v="354"/>
    <x v="2"/>
  </r>
  <r>
    <n v="1024"/>
    <d v="2018-09-05T00:00:00"/>
    <x v="15"/>
    <x v="2"/>
    <x v="8"/>
    <x v="698"/>
    <x v="0"/>
    <n v="354"/>
    <x v="2"/>
  </r>
  <r>
    <n v="1025"/>
    <d v="2018-09-05T00:00:00"/>
    <x v="52"/>
    <x v="9"/>
    <x v="8"/>
    <x v="699"/>
    <x v="0"/>
    <n v="800"/>
    <x v="1"/>
  </r>
  <r>
    <n v="1026"/>
    <d v="2018-09-05T00:00:00"/>
    <x v="2"/>
    <x v="2"/>
    <x v="8"/>
    <x v="700"/>
    <x v="0"/>
    <n v="1000"/>
    <x v="1"/>
  </r>
  <r>
    <n v="1027"/>
    <d v="2018-09-05T00:00:00"/>
    <x v="28"/>
    <x v="4"/>
    <x v="8"/>
    <x v="701"/>
    <x v="0"/>
    <n v="1000"/>
    <x v="0"/>
  </r>
  <r>
    <n v="1028"/>
    <d v="2018-09-05T00:00:00"/>
    <x v="54"/>
    <x v="9"/>
    <x v="8"/>
    <x v="702"/>
    <x v="0"/>
    <n v="1000"/>
    <x v="1"/>
  </r>
  <r>
    <n v="1029"/>
    <d v="2018-09-05T00:00:00"/>
    <x v="16"/>
    <x v="8"/>
    <x v="8"/>
    <x v="703"/>
    <x v="0"/>
    <n v="400"/>
    <x v="2"/>
  </r>
  <r>
    <n v="1030"/>
    <d v="2018-09-05T00:00:00"/>
    <x v="16"/>
    <x v="8"/>
    <x v="8"/>
    <x v="704"/>
    <x v="0"/>
    <n v="700"/>
    <x v="2"/>
  </r>
  <r>
    <n v="1031"/>
    <d v="2018-09-05T00:00:00"/>
    <x v="36"/>
    <x v="7"/>
    <x v="8"/>
    <x v="705"/>
    <x v="0"/>
    <n v="1720"/>
    <x v="3"/>
  </r>
  <r>
    <n v="1032"/>
    <d v="2018-09-05T00:00:00"/>
    <x v="37"/>
    <x v="2"/>
    <x v="8"/>
    <x v="706"/>
    <x v="0"/>
    <n v="354"/>
    <x v="1"/>
  </r>
  <r>
    <n v="1033"/>
    <d v="2018-09-05T00:00:00"/>
    <x v="39"/>
    <x v="11"/>
    <x v="8"/>
    <x v="707"/>
    <x v="0"/>
    <n v="500"/>
    <x v="5"/>
  </r>
  <r>
    <n v="1034"/>
    <d v="2018-09-05T00:00:00"/>
    <x v="2"/>
    <x v="2"/>
    <x v="8"/>
    <x v="708"/>
    <x v="0"/>
    <n v="700"/>
    <x v="1"/>
  </r>
  <r>
    <n v="1035"/>
    <d v="2018-09-05T00:00:00"/>
    <x v="16"/>
    <x v="8"/>
    <x v="8"/>
    <x v="709"/>
    <x v="0"/>
    <n v="300"/>
    <x v="2"/>
  </r>
  <r>
    <n v="1036"/>
    <d v="2018-09-05T00:00:00"/>
    <x v="21"/>
    <x v="9"/>
    <x v="8"/>
    <x v="710"/>
    <x v="0"/>
    <n v="590.63"/>
    <x v="1"/>
  </r>
  <r>
    <n v="1037"/>
    <d v="2018-09-05T00:00:00"/>
    <x v="27"/>
    <x v="10"/>
    <x v="8"/>
    <x v="711"/>
    <x v="0"/>
    <n v="600"/>
    <x v="4"/>
  </r>
  <r>
    <n v="1038"/>
    <d v="2018-09-05T00:00:00"/>
    <x v="27"/>
    <x v="10"/>
    <x v="8"/>
    <x v="712"/>
    <x v="0"/>
    <n v="600"/>
    <x v="4"/>
  </r>
  <r>
    <n v="1039"/>
    <d v="2018-09-05T00:00:00"/>
    <x v="2"/>
    <x v="2"/>
    <x v="8"/>
    <x v="713"/>
    <x v="0"/>
    <n v="700"/>
    <x v="1"/>
  </r>
  <r>
    <n v="1040"/>
    <d v="2018-09-05T00:00:00"/>
    <x v="2"/>
    <x v="2"/>
    <x v="8"/>
    <x v="714"/>
    <x v="0"/>
    <n v="600"/>
    <x v="1"/>
  </r>
  <r>
    <n v="1041"/>
    <d v="2018-09-05T00:00:00"/>
    <x v="2"/>
    <x v="2"/>
    <x v="8"/>
    <x v="715"/>
    <x v="0"/>
    <n v="600"/>
    <x v="1"/>
  </r>
  <r>
    <n v="1042"/>
    <d v="2018-09-05T00:00:00"/>
    <x v="21"/>
    <x v="9"/>
    <x v="8"/>
    <x v="716"/>
    <x v="0"/>
    <n v="571"/>
    <x v="1"/>
  </r>
  <r>
    <n v="1043"/>
    <d v="2018-09-05T00:00:00"/>
    <x v="38"/>
    <x v="7"/>
    <x v="8"/>
    <x v="717"/>
    <x v="0"/>
    <n v="1000"/>
    <x v="0"/>
  </r>
  <r>
    <n v="1044"/>
    <d v="2018-09-05T00:00:00"/>
    <x v="1"/>
    <x v="1"/>
    <x v="8"/>
    <x v="718"/>
    <x v="0"/>
    <n v="1000"/>
    <x v="1"/>
  </r>
  <r>
    <n v="1045"/>
    <d v="2018-09-05T00:00:00"/>
    <x v="10"/>
    <x v="7"/>
    <x v="8"/>
    <x v="719"/>
    <x v="0"/>
    <n v="1000"/>
    <x v="0"/>
  </r>
  <r>
    <n v="1046"/>
    <d v="2018-09-05T00:00:00"/>
    <x v="12"/>
    <x v="3"/>
    <x v="8"/>
    <x v="720"/>
    <x v="0"/>
    <n v="500"/>
    <x v="1"/>
  </r>
  <r>
    <n v="1047"/>
    <d v="2018-09-05T00:00:00"/>
    <x v="27"/>
    <x v="10"/>
    <x v="8"/>
    <x v="721"/>
    <x v="0"/>
    <n v="600"/>
    <x v="4"/>
  </r>
  <r>
    <n v="1048"/>
    <d v="2018-09-05T00:00:00"/>
    <x v="2"/>
    <x v="2"/>
    <x v="8"/>
    <x v="722"/>
    <x v="0"/>
    <n v="1000"/>
    <x v="1"/>
  </r>
  <r>
    <n v="1049"/>
    <d v="2018-09-05T00:00:00"/>
    <x v="2"/>
    <x v="2"/>
    <x v="8"/>
    <x v="723"/>
    <x v="0"/>
    <n v="1000"/>
    <x v="1"/>
  </r>
  <r>
    <n v="1050"/>
    <d v="2018-09-05T00:00:00"/>
    <x v="2"/>
    <x v="2"/>
    <x v="8"/>
    <x v="724"/>
    <x v="0"/>
    <n v="1000"/>
    <x v="1"/>
  </r>
  <r>
    <n v="1051"/>
    <d v="2018-09-05T00:00:00"/>
    <x v="16"/>
    <x v="8"/>
    <x v="8"/>
    <x v="725"/>
    <x v="0"/>
    <n v="700"/>
    <x v="2"/>
  </r>
  <r>
    <n v="1052"/>
    <d v="2018-09-05T00:00:00"/>
    <x v="33"/>
    <x v="7"/>
    <x v="8"/>
    <x v="726"/>
    <x v="0"/>
    <n v="800"/>
    <x v="1"/>
  </r>
  <r>
    <n v="1053"/>
    <d v="2018-09-05T00:00:00"/>
    <x v="21"/>
    <x v="9"/>
    <x v="8"/>
    <x v="727"/>
    <x v="0"/>
    <n v="800"/>
    <x v="1"/>
  </r>
  <r>
    <n v="1054"/>
    <d v="2018-09-05T00:00:00"/>
    <x v="33"/>
    <x v="7"/>
    <x v="8"/>
    <x v="728"/>
    <x v="0"/>
    <n v="800"/>
    <x v="1"/>
  </r>
  <r>
    <n v="1055"/>
    <d v="2018-09-05T00:00:00"/>
    <x v="33"/>
    <x v="7"/>
    <x v="8"/>
    <x v="729"/>
    <x v="0"/>
    <n v="800"/>
    <x v="1"/>
  </r>
  <r>
    <n v="1056"/>
    <d v="2018-09-05T00:00:00"/>
    <x v="25"/>
    <x v="4"/>
    <x v="8"/>
    <x v="730"/>
    <x v="0"/>
    <n v="401.6"/>
    <x v="2"/>
  </r>
  <r>
    <n v="1057"/>
    <d v="2018-09-05T00:00:00"/>
    <x v="42"/>
    <x v="9"/>
    <x v="8"/>
    <x v="731"/>
    <x v="0"/>
    <n v="600"/>
    <x v="5"/>
  </r>
  <r>
    <n v="1058"/>
    <d v="2018-09-05T00:00:00"/>
    <x v="36"/>
    <x v="7"/>
    <x v="8"/>
    <x v="732"/>
    <x v="0"/>
    <n v="1400"/>
    <x v="3"/>
  </r>
  <r>
    <n v="1059"/>
    <d v="2018-09-05T00:00:00"/>
    <x v="9"/>
    <x v="6"/>
    <x v="8"/>
    <x v="733"/>
    <x v="0"/>
    <n v="500"/>
    <x v="1"/>
  </r>
  <r>
    <n v="1060"/>
    <d v="2018-09-05T00:00:00"/>
    <x v="9"/>
    <x v="6"/>
    <x v="8"/>
    <x v="734"/>
    <x v="0"/>
    <n v="500"/>
    <x v="1"/>
  </r>
  <r>
    <n v="1061"/>
    <d v="2018-09-05T00:00:00"/>
    <x v="12"/>
    <x v="3"/>
    <x v="8"/>
    <x v="735"/>
    <x v="0"/>
    <n v="500"/>
    <x v="1"/>
  </r>
  <r>
    <n v="1062"/>
    <d v="2018-09-05T00:00:00"/>
    <x v="12"/>
    <x v="3"/>
    <x v="8"/>
    <x v="325"/>
    <x v="0"/>
    <n v="7000"/>
    <x v="1"/>
  </r>
  <r>
    <n v="1063"/>
    <d v="2018-09-05T00:00:00"/>
    <x v="12"/>
    <x v="3"/>
    <x v="8"/>
    <x v="320"/>
    <x v="0"/>
    <n v="7000"/>
    <x v="1"/>
  </r>
  <r>
    <n v="1064"/>
    <d v="2018-09-05T00:00:00"/>
    <x v="12"/>
    <x v="3"/>
    <x v="8"/>
    <x v="736"/>
    <x v="0"/>
    <n v="500"/>
    <x v="1"/>
  </r>
  <r>
    <n v="1065"/>
    <d v="2018-09-05T00:00:00"/>
    <x v="12"/>
    <x v="3"/>
    <x v="8"/>
    <x v="330"/>
    <x v="0"/>
    <n v="500"/>
    <x v="1"/>
  </r>
  <r>
    <n v="1066"/>
    <d v="2018-09-05T00:00:00"/>
    <x v="12"/>
    <x v="3"/>
    <x v="8"/>
    <x v="737"/>
    <x v="0"/>
    <n v="500"/>
    <x v="1"/>
  </r>
  <r>
    <n v="1067"/>
    <d v="2018-09-05T00:00:00"/>
    <x v="12"/>
    <x v="3"/>
    <x v="8"/>
    <x v="738"/>
    <x v="0"/>
    <n v="500"/>
    <x v="1"/>
  </r>
  <r>
    <n v="1068"/>
    <d v="2018-09-05T00:00:00"/>
    <x v="12"/>
    <x v="3"/>
    <x v="8"/>
    <x v="317"/>
    <x v="0"/>
    <n v="500"/>
    <x v="1"/>
  </r>
  <r>
    <n v="1069"/>
    <d v="2018-09-05T00:00:00"/>
    <x v="12"/>
    <x v="3"/>
    <x v="8"/>
    <x v="739"/>
    <x v="0"/>
    <n v="6000"/>
    <x v="1"/>
  </r>
  <r>
    <n v="1070"/>
    <d v="2018-09-05T00:00:00"/>
    <x v="12"/>
    <x v="3"/>
    <x v="8"/>
    <x v="740"/>
    <x v="0"/>
    <n v="500"/>
    <x v="1"/>
  </r>
  <r>
    <n v="1071"/>
    <d v="2018-09-05T00:00:00"/>
    <x v="9"/>
    <x v="6"/>
    <x v="8"/>
    <x v="741"/>
    <x v="0"/>
    <n v="500"/>
    <x v="1"/>
  </r>
  <r>
    <n v="1072"/>
    <d v="2018-09-05T00:00:00"/>
    <x v="9"/>
    <x v="6"/>
    <x v="8"/>
    <x v="742"/>
    <x v="0"/>
    <n v="500"/>
    <x v="1"/>
  </r>
  <r>
    <n v="1073"/>
    <d v="2018-09-05T00:00:00"/>
    <x v="26"/>
    <x v="2"/>
    <x v="8"/>
    <x v="464"/>
    <x v="0"/>
    <n v="657"/>
    <x v="3"/>
  </r>
  <r>
    <n v="1074"/>
    <d v="2018-09-05T00:00:00"/>
    <x v="44"/>
    <x v="12"/>
    <x v="8"/>
    <x v="743"/>
    <x v="0"/>
    <n v="320"/>
    <x v="5"/>
  </r>
  <r>
    <n v="1075"/>
    <d v="2018-09-05T00:00:00"/>
    <x v="26"/>
    <x v="2"/>
    <x v="8"/>
    <x v="744"/>
    <x v="0"/>
    <n v="531"/>
    <x v="3"/>
  </r>
  <r>
    <n v="1076"/>
    <d v="2018-09-05T00:00:00"/>
    <x v="26"/>
    <x v="2"/>
    <x v="8"/>
    <x v="352"/>
    <x v="0"/>
    <n v="657"/>
    <x v="3"/>
  </r>
  <r>
    <n v="1077"/>
    <d v="2018-09-05T00:00:00"/>
    <x v="2"/>
    <x v="2"/>
    <x v="8"/>
    <x v="745"/>
    <x v="0"/>
    <n v="1000"/>
    <x v="1"/>
  </r>
  <r>
    <n v="1078"/>
    <d v="2018-09-05T00:00:00"/>
    <x v="51"/>
    <x v="7"/>
    <x v="8"/>
    <x v="746"/>
    <x v="0"/>
    <n v="1000"/>
    <x v="1"/>
  </r>
  <r>
    <n v="1079"/>
    <d v="2018-09-05T00:00:00"/>
    <x v="51"/>
    <x v="7"/>
    <x v="8"/>
    <x v="747"/>
    <x v="0"/>
    <n v="1000"/>
    <x v="1"/>
  </r>
  <r>
    <n v="1080"/>
    <d v="2018-09-05T00:00:00"/>
    <x v="51"/>
    <x v="7"/>
    <x v="8"/>
    <x v="748"/>
    <x v="0"/>
    <n v="1000"/>
    <x v="1"/>
  </r>
  <r>
    <n v="1081"/>
    <d v="2018-09-05T00:00:00"/>
    <x v="51"/>
    <x v="7"/>
    <x v="8"/>
    <x v="749"/>
    <x v="0"/>
    <n v="1000"/>
    <x v="1"/>
  </r>
  <r>
    <n v="1082"/>
    <d v="2018-09-05T00:00:00"/>
    <x v="42"/>
    <x v="9"/>
    <x v="8"/>
    <x v="750"/>
    <x v="0"/>
    <n v="600"/>
    <x v="5"/>
  </r>
  <r>
    <n v="1083"/>
    <d v="2018-09-05T00:00:00"/>
    <x v="42"/>
    <x v="9"/>
    <x v="8"/>
    <x v="751"/>
    <x v="0"/>
    <n v="600"/>
    <x v="5"/>
  </r>
  <r>
    <n v="1084"/>
    <d v="2018-09-05T00:00:00"/>
    <x v="42"/>
    <x v="9"/>
    <x v="8"/>
    <x v="752"/>
    <x v="0"/>
    <n v="600"/>
    <x v="5"/>
  </r>
  <r>
    <n v="1085"/>
    <d v="2018-09-05T00:00:00"/>
    <x v="2"/>
    <x v="2"/>
    <x v="8"/>
    <x v="404"/>
    <x v="0"/>
    <n v="600"/>
    <x v="1"/>
  </r>
  <r>
    <n v="1086"/>
    <d v="2018-09-05T00:00:00"/>
    <x v="2"/>
    <x v="2"/>
    <x v="8"/>
    <x v="409"/>
    <x v="0"/>
    <n v="1000"/>
    <x v="1"/>
  </r>
  <r>
    <n v="1087"/>
    <d v="2018-09-05T00:00:00"/>
    <x v="31"/>
    <x v="9"/>
    <x v="8"/>
    <x v="753"/>
    <x v="0"/>
    <n v="600"/>
    <x v="3"/>
  </r>
  <r>
    <n v="1088"/>
    <d v="2018-09-05T00:00:00"/>
    <x v="44"/>
    <x v="12"/>
    <x v="8"/>
    <x v="754"/>
    <x v="0"/>
    <n v="320"/>
    <x v="5"/>
  </r>
  <r>
    <n v="1089"/>
    <d v="2018-09-05T00:00:00"/>
    <x v="53"/>
    <x v="4"/>
    <x v="8"/>
    <x v="755"/>
    <x v="0"/>
    <n v="750"/>
    <x v="2"/>
  </r>
  <r>
    <n v="1090"/>
    <d v="2018-09-05T00:00:00"/>
    <x v="44"/>
    <x v="12"/>
    <x v="8"/>
    <x v="756"/>
    <x v="0"/>
    <n v="320"/>
    <x v="5"/>
  </r>
  <r>
    <n v="1091"/>
    <d v="2018-09-05T00:00:00"/>
    <x v="44"/>
    <x v="12"/>
    <x v="8"/>
    <x v="757"/>
    <x v="0"/>
    <n v="320"/>
    <x v="5"/>
  </r>
  <r>
    <n v="1092"/>
    <d v="2018-09-05T00:00:00"/>
    <x v="44"/>
    <x v="12"/>
    <x v="8"/>
    <x v="758"/>
    <x v="0"/>
    <n v="320"/>
    <x v="5"/>
  </r>
  <r>
    <n v="1093"/>
    <d v="2018-09-05T00:00:00"/>
    <x v="44"/>
    <x v="12"/>
    <x v="8"/>
    <x v="759"/>
    <x v="0"/>
    <n v="320"/>
    <x v="5"/>
  </r>
  <r>
    <n v="1094"/>
    <d v="2018-09-05T00:00:00"/>
    <x v="15"/>
    <x v="2"/>
    <x v="8"/>
    <x v="760"/>
    <x v="0"/>
    <n v="354"/>
    <x v="2"/>
  </r>
  <r>
    <n v="1095"/>
    <d v="2018-09-05T00:00:00"/>
    <x v="15"/>
    <x v="2"/>
    <x v="8"/>
    <x v="761"/>
    <x v="0"/>
    <n v="354"/>
    <x v="2"/>
  </r>
  <r>
    <n v="1096"/>
    <d v="2018-09-05T00:00:00"/>
    <x v="15"/>
    <x v="2"/>
    <x v="8"/>
    <x v="762"/>
    <x v="0"/>
    <n v="354"/>
    <x v="2"/>
  </r>
  <r>
    <n v="1097"/>
    <d v="2018-09-05T00:00:00"/>
    <x v="15"/>
    <x v="2"/>
    <x v="8"/>
    <x v="763"/>
    <x v="0"/>
    <n v="354"/>
    <x v="2"/>
  </r>
  <r>
    <n v="1098"/>
    <d v="2018-09-05T00:00:00"/>
    <x v="15"/>
    <x v="2"/>
    <x v="8"/>
    <x v="764"/>
    <x v="0"/>
    <n v="354"/>
    <x v="2"/>
  </r>
  <r>
    <n v="1099"/>
    <d v="2018-09-05T00:00:00"/>
    <x v="15"/>
    <x v="2"/>
    <x v="8"/>
    <x v="765"/>
    <x v="0"/>
    <n v="354"/>
    <x v="2"/>
  </r>
  <r>
    <n v="1100"/>
    <d v="2018-09-05T00:00:00"/>
    <x v="15"/>
    <x v="2"/>
    <x v="8"/>
    <x v="766"/>
    <x v="0"/>
    <n v="354"/>
    <x v="2"/>
  </r>
  <r>
    <n v="1101"/>
    <d v="2018-09-05T00:00:00"/>
    <x v="15"/>
    <x v="2"/>
    <x v="8"/>
    <x v="767"/>
    <x v="0"/>
    <n v="354"/>
    <x v="2"/>
  </r>
  <r>
    <n v="1102"/>
    <d v="2018-09-05T00:00:00"/>
    <x v="54"/>
    <x v="9"/>
    <x v="8"/>
    <x v="768"/>
    <x v="0"/>
    <n v="1000"/>
    <x v="1"/>
  </r>
  <r>
    <n v="1103"/>
    <d v="2018-09-05T00:00:00"/>
    <x v="54"/>
    <x v="9"/>
    <x v="8"/>
    <x v="769"/>
    <x v="0"/>
    <n v="1000"/>
    <x v="1"/>
  </r>
  <r>
    <n v="1104"/>
    <d v="2018-09-05T00:00:00"/>
    <x v="54"/>
    <x v="9"/>
    <x v="8"/>
    <x v="770"/>
    <x v="0"/>
    <n v="600"/>
    <x v="1"/>
  </r>
  <r>
    <n v="1105"/>
    <d v="2018-09-05T00:00:00"/>
    <x v="54"/>
    <x v="9"/>
    <x v="8"/>
    <x v="771"/>
    <x v="0"/>
    <n v="600"/>
    <x v="1"/>
  </r>
  <r>
    <n v="1106"/>
    <d v="2018-09-05T00:00:00"/>
    <x v="54"/>
    <x v="9"/>
    <x v="8"/>
    <x v="772"/>
    <x v="0"/>
    <n v="1000"/>
    <x v="1"/>
  </r>
  <r>
    <n v="1107"/>
    <d v="2018-09-05T00:00:00"/>
    <x v="36"/>
    <x v="7"/>
    <x v="8"/>
    <x v="773"/>
    <x v="0"/>
    <n v="1400"/>
    <x v="3"/>
  </r>
  <r>
    <n v="1108"/>
    <d v="2018-09-05T00:00:00"/>
    <x v="41"/>
    <x v="12"/>
    <x v="8"/>
    <x v="774"/>
    <x v="0"/>
    <n v="200.6"/>
    <x v="5"/>
  </r>
  <r>
    <n v="1109"/>
    <d v="2018-09-05T00:00:00"/>
    <x v="41"/>
    <x v="12"/>
    <x v="8"/>
    <x v="775"/>
    <x v="0"/>
    <n v="200"/>
    <x v="5"/>
  </r>
  <r>
    <n v="1110"/>
    <d v="2018-09-05T00:00:00"/>
    <x v="43"/>
    <x v="5"/>
    <x v="8"/>
    <x v="776"/>
    <x v="0"/>
    <n v="1000"/>
    <x v="1"/>
  </r>
  <r>
    <n v="1111"/>
    <d v="2018-09-05T00:00:00"/>
    <x v="2"/>
    <x v="2"/>
    <x v="8"/>
    <x v="777"/>
    <x v="0"/>
    <n v="1000"/>
    <x v="1"/>
  </r>
  <r>
    <n v="1112"/>
    <d v="2018-09-05T00:00:00"/>
    <x v="51"/>
    <x v="7"/>
    <x v="8"/>
    <x v="778"/>
    <x v="0"/>
    <n v="1000"/>
    <x v="1"/>
  </r>
  <r>
    <n v="1113"/>
    <d v="2018-09-05T00:00:00"/>
    <x v="48"/>
    <x v="9"/>
    <x v="8"/>
    <x v="779"/>
    <x v="0"/>
    <n v="885"/>
    <x v="8"/>
  </r>
  <r>
    <n v="1114"/>
    <d v="2018-09-05T00:00:00"/>
    <x v="31"/>
    <x v="9"/>
    <x v="8"/>
    <x v="780"/>
    <x v="0"/>
    <n v="925"/>
    <x v="3"/>
  </r>
  <r>
    <n v="1115"/>
    <d v="2018-09-05T00:00:00"/>
    <x v="5"/>
    <x v="3"/>
    <x v="8"/>
    <x v="781"/>
    <x v="0"/>
    <n v="1000"/>
    <x v="1"/>
  </r>
  <r>
    <n v="1116"/>
    <d v="2018-09-05T00:00:00"/>
    <x v="43"/>
    <x v="5"/>
    <x v="8"/>
    <x v="782"/>
    <x v="0"/>
    <n v="1000"/>
    <x v="1"/>
  </r>
  <r>
    <n v="1117"/>
    <d v="2018-09-05T00:00:00"/>
    <x v="43"/>
    <x v="5"/>
    <x v="8"/>
    <x v="783"/>
    <x v="0"/>
    <n v="1000"/>
    <x v="1"/>
  </r>
  <r>
    <n v="1118"/>
    <d v="2018-09-05T00:00:00"/>
    <x v="6"/>
    <x v="4"/>
    <x v="8"/>
    <x v="784"/>
    <x v="0"/>
    <n v="1000"/>
    <x v="0"/>
  </r>
  <r>
    <n v="1119"/>
    <d v="2018-09-05T00:00:00"/>
    <x v="6"/>
    <x v="4"/>
    <x v="8"/>
    <x v="785"/>
    <x v="0"/>
    <n v="1000"/>
    <x v="0"/>
  </r>
  <r>
    <n v="1120"/>
    <d v="2018-09-05T00:00:00"/>
    <x v="43"/>
    <x v="5"/>
    <x v="8"/>
    <x v="786"/>
    <x v="0"/>
    <n v="1000"/>
    <x v="1"/>
  </r>
  <r>
    <n v="1121"/>
    <d v="2018-09-05T00:00:00"/>
    <x v="31"/>
    <x v="9"/>
    <x v="8"/>
    <x v="787"/>
    <x v="0"/>
    <n v="775.88"/>
    <x v="3"/>
  </r>
  <r>
    <n v="1122"/>
    <d v="2018-09-05T00:00:00"/>
    <x v="42"/>
    <x v="9"/>
    <x v="8"/>
    <x v="788"/>
    <x v="0"/>
    <n v="600"/>
    <x v="5"/>
  </r>
  <r>
    <n v="1123"/>
    <d v="2018-09-05T00:00:00"/>
    <x v="43"/>
    <x v="5"/>
    <x v="8"/>
    <x v="789"/>
    <x v="0"/>
    <n v="800"/>
    <x v="1"/>
  </r>
  <r>
    <n v="1124"/>
    <d v="2018-09-05T00:00:00"/>
    <x v="43"/>
    <x v="5"/>
    <x v="8"/>
    <x v="790"/>
    <x v="0"/>
    <n v="800"/>
    <x v="1"/>
  </r>
  <r>
    <n v="1125"/>
    <d v="2018-09-05T00:00:00"/>
    <x v="26"/>
    <x v="2"/>
    <x v="8"/>
    <x v="791"/>
    <x v="0"/>
    <n v="500"/>
    <x v="3"/>
  </r>
  <r>
    <n v="1126"/>
    <d v="2018-09-05T00:00:00"/>
    <x v="24"/>
    <x v="1"/>
    <x v="8"/>
    <x v="792"/>
    <x v="0"/>
    <n v="1000"/>
    <x v="0"/>
  </r>
  <r>
    <n v="1127"/>
    <d v="2018-09-05T00:00:00"/>
    <x v="24"/>
    <x v="1"/>
    <x v="8"/>
    <x v="793"/>
    <x v="0"/>
    <n v="1000"/>
    <x v="0"/>
  </r>
  <r>
    <n v="1128"/>
    <d v="2018-09-05T00:00:00"/>
    <x v="41"/>
    <x v="12"/>
    <x v="8"/>
    <x v="794"/>
    <x v="0"/>
    <n v="200.6"/>
    <x v="5"/>
  </r>
  <r>
    <n v="1129"/>
    <d v="2018-09-05T00:00:00"/>
    <x v="41"/>
    <x v="12"/>
    <x v="8"/>
    <x v="795"/>
    <x v="0"/>
    <n v="600"/>
    <x v="5"/>
  </r>
  <r>
    <n v="1130"/>
    <d v="2018-09-05T00:00:00"/>
    <x v="28"/>
    <x v="4"/>
    <x v="8"/>
    <x v="796"/>
    <x v="0"/>
    <n v="395"/>
    <x v="0"/>
  </r>
  <r>
    <n v="1131"/>
    <d v="2018-09-05T00:00:00"/>
    <x v="28"/>
    <x v="4"/>
    <x v="8"/>
    <x v="797"/>
    <x v="0"/>
    <n v="395"/>
    <x v="0"/>
  </r>
  <r>
    <n v="1132"/>
    <d v="2018-09-05T00:00:00"/>
    <x v="28"/>
    <x v="4"/>
    <x v="8"/>
    <x v="798"/>
    <x v="0"/>
    <n v="395"/>
    <x v="0"/>
  </r>
  <r>
    <n v="1133"/>
    <d v="2018-09-05T00:00:00"/>
    <x v="28"/>
    <x v="4"/>
    <x v="8"/>
    <x v="799"/>
    <x v="0"/>
    <n v="395"/>
    <x v="0"/>
  </r>
  <r>
    <n v="1134"/>
    <d v="2018-09-05T00:00:00"/>
    <x v="33"/>
    <x v="7"/>
    <x v="8"/>
    <x v="800"/>
    <x v="0"/>
    <n v="600"/>
    <x v="1"/>
  </r>
  <r>
    <n v="1135"/>
    <d v="2018-09-05T00:00:00"/>
    <x v="48"/>
    <x v="9"/>
    <x v="8"/>
    <x v="801"/>
    <x v="0"/>
    <n v="1000"/>
    <x v="8"/>
  </r>
  <r>
    <n v="1136"/>
    <d v="2018-09-05T00:00:00"/>
    <x v="26"/>
    <x v="2"/>
    <x v="8"/>
    <x v="802"/>
    <x v="0"/>
    <n v="354"/>
    <x v="3"/>
  </r>
  <r>
    <n v="1137"/>
    <d v="2018-09-05T00:00:00"/>
    <x v="21"/>
    <x v="9"/>
    <x v="8"/>
    <x v="803"/>
    <x v="0"/>
    <n v="800"/>
    <x v="1"/>
  </r>
  <r>
    <n v="1138"/>
    <d v="2018-09-05T00:00:00"/>
    <x v="26"/>
    <x v="2"/>
    <x v="8"/>
    <x v="804"/>
    <x v="0"/>
    <n v="700"/>
    <x v="3"/>
  </r>
  <r>
    <n v="1139"/>
    <d v="2018-09-05T00:00:00"/>
    <x v="55"/>
    <x v="10"/>
    <x v="8"/>
    <x v="805"/>
    <x v="0"/>
    <n v="600"/>
    <x v="2"/>
  </r>
  <r>
    <n v="1140"/>
    <d v="2018-09-05T00:00:00"/>
    <x v="55"/>
    <x v="10"/>
    <x v="8"/>
    <x v="806"/>
    <x v="0"/>
    <n v="600"/>
    <x v="2"/>
  </r>
  <r>
    <n v="1141"/>
    <d v="2018-09-05T00:00:00"/>
    <x v="55"/>
    <x v="10"/>
    <x v="8"/>
    <x v="807"/>
    <x v="0"/>
    <n v="600"/>
    <x v="2"/>
  </r>
  <r>
    <n v="1142"/>
    <d v="2018-09-05T00:00:00"/>
    <x v="55"/>
    <x v="10"/>
    <x v="8"/>
    <x v="808"/>
    <x v="0"/>
    <n v="600"/>
    <x v="2"/>
  </r>
  <r>
    <n v="1143"/>
    <d v="2018-09-05T00:00:00"/>
    <x v="55"/>
    <x v="10"/>
    <x v="8"/>
    <x v="809"/>
    <x v="0"/>
    <n v="800"/>
    <x v="2"/>
  </r>
  <r>
    <n v="1144"/>
    <d v="2018-09-05T00:00:00"/>
    <x v="55"/>
    <x v="10"/>
    <x v="8"/>
    <x v="810"/>
    <x v="0"/>
    <n v="800"/>
    <x v="2"/>
  </r>
  <r>
    <n v="1145"/>
    <d v="2018-09-05T00:00:00"/>
    <x v="55"/>
    <x v="10"/>
    <x v="8"/>
    <x v="811"/>
    <x v="0"/>
    <n v="600"/>
    <x v="2"/>
  </r>
  <r>
    <n v="1146"/>
    <d v="2018-09-05T00:00:00"/>
    <x v="24"/>
    <x v="1"/>
    <x v="8"/>
    <x v="812"/>
    <x v="0"/>
    <n v="1000"/>
    <x v="0"/>
  </r>
  <r>
    <n v="1147"/>
    <d v="2018-09-05T00:00:00"/>
    <x v="24"/>
    <x v="1"/>
    <x v="8"/>
    <x v="813"/>
    <x v="0"/>
    <n v="1000"/>
    <x v="0"/>
  </r>
  <r>
    <n v="1148"/>
    <d v="2018-09-05T00:00:00"/>
    <x v="21"/>
    <x v="9"/>
    <x v="8"/>
    <x v="814"/>
    <x v="0"/>
    <n v="400"/>
    <x v="1"/>
  </r>
  <r>
    <n v="1149"/>
    <d v="2018-09-05T00:00:00"/>
    <x v="35"/>
    <x v="10"/>
    <x v="8"/>
    <x v="815"/>
    <x v="0"/>
    <n v="1000"/>
    <x v="4"/>
  </r>
  <r>
    <n v="1150"/>
    <d v="2018-09-05T00:00:00"/>
    <x v="37"/>
    <x v="2"/>
    <x v="8"/>
    <x v="816"/>
    <x v="0"/>
    <n v="708"/>
    <x v="1"/>
  </r>
  <r>
    <n v="1151"/>
    <d v="2018-09-05T00:00:00"/>
    <x v="28"/>
    <x v="4"/>
    <x v="8"/>
    <x v="817"/>
    <x v="0"/>
    <n v="600"/>
    <x v="0"/>
  </r>
  <r>
    <n v="1152"/>
    <d v="2018-09-05T00:00:00"/>
    <x v="24"/>
    <x v="1"/>
    <x v="8"/>
    <x v="818"/>
    <x v="0"/>
    <n v="1000"/>
    <x v="0"/>
  </r>
  <r>
    <n v="1153"/>
    <d v="2018-09-05T00:00:00"/>
    <x v="27"/>
    <x v="10"/>
    <x v="8"/>
    <x v="819"/>
    <x v="0"/>
    <n v="800"/>
    <x v="4"/>
  </r>
  <r>
    <n v="1154"/>
    <d v="2018-09-05T00:00:00"/>
    <x v="53"/>
    <x v="4"/>
    <x v="8"/>
    <x v="820"/>
    <x v="0"/>
    <n v="750"/>
    <x v="2"/>
  </r>
  <r>
    <n v="1155"/>
    <d v="2018-09-05T00:00:00"/>
    <x v="27"/>
    <x v="10"/>
    <x v="8"/>
    <x v="821"/>
    <x v="0"/>
    <n v="800"/>
    <x v="4"/>
  </r>
  <r>
    <n v="1156"/>
    <d v="2018-09-05T00:00:00"/>
    <x v="27"/>
    <x v="10"/>
    <x v="8"/>
    <x v="822"/>
    <x v="0"/>
    <n v="600"/>
    <x v="4"/>
  </r>
  <r>
    <n v="1157"/>
    <d v="2018-09-05T00:00:00"/>
    <x v="3"/>
    <x v="0"/>
    <x v="8"/>
    <x v="823"/>
    <x v="0"/>
    <n v="708"/>
    <x v="0"/>
  </r>
  <r>
    <n v="1158"/>
    <d v="2018-09-05T00:00:00"/>
    <x v="43"/>
    <x v="5"/>
    <x v="8"/>
    <x v="824"/>
    <x v="0"/>
    <n v="800"/>
    <x v="1"/>
  </r>
  <r>
    <n v="1159"/>
    <d v="2018-09-05T00:00:00"/>
    <x v="26"/>
    <x v="2"/>
    <x v="8"/>
    <x v="825"/>
    <x v="0"/>
    <n v="900"/>
    <x v="3"/>
  </r>
  <r>
    <n v="1160"/>
    <d v="2018-09-05T00:00:00"/>
    <x v="8"/>
    <x v="0"/>
    <x v="8"/>
    <x v="826"/>
    <x v="0"/>
    <n v="250"/>
    <x v="0"/>
  </r>
  <r>
    <n v="1161"/>
    <d v="2018-09-05T00:00:00"/>
    <x v="26"/>
    <x v="2"/>
    <x v="8"/>
    <x v="827"/>
    <x v="0"/>
    <n v="900"/>
    <x v="3"/>
  </r>
  <r>
    <n v="1162"/>
    <d v="2018-09-05T00:00:00"/>
    <x v="26"/>
    <x v="2"/>
    <x v="8"/>
    <x v="828"/>
    <x v="0"/>
    <n v="900"/>
    <x v="3"/>
  </r>
  <r>
    <n v="1163"/>
    <d v="2018-09-05T00:00:00"/>
    <x v="26"/>
    <x v="2"/>
    <x v="8"/>
    <x v="829"/>
    <x v="0"/>
    <n v="900"/>
    <x v="3"/>
  </r>
  <r>
    <n v="1164"/>
    <d v="2018-09-05T00:00:00"/>
    <x v="26"/>
    <x v="2"/>
    <x v="8"/>
    <x v="744"/>
    <x v="0"/>
    <n v="531"/>
    <x v="3"/>
  </r>
  <r>
    <n v="1165"/>
    <d v="2018-09-05T00:00:00"/>
    <x v="54"/>
    <x v="9"/>
    <x v="8"/>
    <x v="830"/>
    <x v="0"/>
    <n v="150"/>
    <x v="1"/>
  </r>
  <r>
    <n v="1166"/>
    <d v="2018-09-05T00:00:00"/>
    <x v="54"/>
    <x v="9"/>
    <x v="8"/>
    <x v="831"/>
    <x v="0"/>
    <n v="1000"/>
    <x v="1"/>
  </r>
  <r>
    <n v="1167"/>
    <d v="2018-09-05T00:00:00"/>
    <x v="16"/>
    <x v="8"/>
    <x v="8"/>
    <x v="832"/>
    <x v="0"/>
    <n v="400"/>
    <x v="2"/>
  </r>
  <r>
    <n v="1168"/>
    <d v="2018-09-05T00:00:00"/>
    <x v="42"/>
    <x v="9"/>
    <x v="8"/>
    <x v="833"/>
    <x v="0"/>
    <n v="600"/>
    <x v="5"/>
  </r>
  <r>
    <n v="1169"/>
    <d v="2018-09-05T00:00:00"/>
    <x v="43"/>
    <x v="5"/>
    <x v="8"/>
    <x v="834"/>
    <x v="0"/>
    <n v="800"/>
    <x v="1"/>
  </r>
  <r>
    <n v="1170"/>
    <d v="2018-09-05T00:00:00"/>
    <x v="5"/>
    <x v="3"/>
    <x v="8"/>
    <x v="448"/>
    <x v="0"/>
    <n v="1000"/>
    <x v="1"/>
  </r>
  <r>
    <n v="1171"/>
    <d v="2018-09-05T00:00:00"/>
    <x v="36"/>
    <x v="7"/>
    <x v="8"/>
    <x v="835"/>
    <x v="0"/>
    <n v="1723"/>
    <x v="3"/>
  </r>
  <r>
    <n v="1172"/>
    <d v="2018-09-05T00:00:00"/>
    <x v="43"/>
    <x v="5"/>
    <x v="8"/>
    <x v="836"/>
    <x v="0"/>
    <n v="800"/>
    <x v="1"/>
  </r>
  <r>
    <n v="1173"/>
    <d v="2018-09-05T00:00:00"/>
    <x v="43"/>
    <x v="5"/>
    <x v="8"/>
    <x v="837"/>
    <x v="0"/>
    <n v="800"/>
    <x v="1"/>
  </r>
  <r>
    <n v="1174"/>
    <d v="2018-09-05T00:00:00"/>
    <x v="14"/>
    <x v="0"/>
    <x v="8"/>
    <x v="838"/>
    <x v="0"/>
    <n v="1000"/>
    <x v="0"/>
  </r>
  <r>
    <n v="1175"/>
    <d v="2018-09-05T00:00:00"/>
    <x v="48"/>
    <x v="9"/>
    <x v="8"/>
    <x v="839"/>
    <x v="0"/>
    <n v="845"/>
    <x v="8"/>
  </r>
  <r>
    <n v="1176"/>
    <d v="2018-09-05T00:00:00"/>
    <x v="14"/>
    <x v="0"/>
    <x v="8"/>
    <x v="840"/>
    <x v="0"/>
    <n v="1000"/>
    <x v="0"/>
  </r>
  <r>
    <n v="1177"/>
    <d v="2018-09-05T00:00:00"/>
    <x v="2"/>
    <x v="2"/>
    <x v="8"/>
    <x v="745"/>
    <x v="0"/>
    <n v="750"/>
    <x v="1"/>
  </r>
  <r>
    <n v="1178"/>
    <d v="2018-09-05T00:00:00"/>
    <x v="2"/>
    <x v="2"/>
    <x v="8"/>
    <x v="516"/>
    <x v="0"/>
    <n v="1000"/>
    <x v="1"/>
  </r>
  <r>
    <n v="1179"/>
    <d v="2018-09-05T00:00:00"/>
    <x v="2"/>
    <x v="2"/>
    <x v="8"/>
    <x v="222"/>
    <x v="0"/>
    <n v="800"/>
    <x v="1"/>
  </r>
  <r>
    <n v="1180"/>
    <d v="2018-09-05T00:00:00"/>
    <x v="2"/>
    <x v="2"/>
    <x v="8"/>
    <x v="841"/>
    <x v="0"/>
    <n v="800"/>
    <x v="1"/>
  </r>
  <r>
    <n v="1181"/>
    <d v="2018-09-05T00:00:00"/>
    <x v="2"/>
    <x v="2"/>
    <x v="8"/>
    <x v="842"/>
    <x v="0"/>
    <n v="800"/>
    <x v="1"/>
  </r>
  <r>
    <n v="1182"/>
    <d v="2018-09-05T00:00:00"/>
    <x v="2"/>
    <x v="2"/>
    <x v="8"/>
    <x v="514"/>
    <x v="0"/>
    <n v="1000"/>
    <x v="1"/>
  </r>
  <r>
    <n v="1183"/>
    <d v="2018-09-05T00:00:00"/>
    <x v="3"/>
    <x v="0"/>
    <x v="8"/>
    <x v="201"/>
    <x v="0"/>
    <n v="708"/>
    <x v="0"/>
  </r>
  <r>
    <n v="1184"/>
    <d v="2018-09-05T00:00:00"/>
    <x v="13"/>
    <x v="7"/>
    <x v="8"/>
    <x v="843"/>
    <x v="0"/>
    <n v="318.60000000000002"/>
    <x v="0"/>
  </r>
  <r>
    <n v="1185"/>
    <d v="2018-09-05T00:00:00"/>
    <x v="8"/>
    <x v="0"/>
    <x v="8"/>
    <x v="844"/>
    <x v="0"/>
    <n v="250"/>
    <x v="0"/>
  </r>
  <r>
    <n v="1186"/>
    <d v="2018-09-05T00:00:00"/>
    <x v="8"/>
    <x v="0"/>
    <x v="8"/>
    <x v="845"/>
    <x v="0"/>
    <n v="250"/>
    <x v="0"/>
  </r>
  <r>
    <n v="1187"/>
    <d v="2018-09-06T00:00:00"/>
    <x v="46"/>
    <x v="0"/>
    <x v="8"/>
    <x v="846"/>
    <x v="0"/>
    <n v="349"/>
    <x v="7"/>
  </r>
  <r>
    <n v="1188"/>
    <d v="2018-09-06T00:00:00"/>
    <x v="46"/>
    <x v="0"/>
    <x v="8"/>
    <x v="847"/>
    <x v="0"/>
    <n v="349"/>
    <x v="7"/>
  </r>
  <r>
    <n v="1189"/>
    <d v="2018-09-06T00:00:00"/>
    <x v="46"/>
    <x v="0"/>
    <x v="8"/>
    <x v="848"/>
    <x v="0"/>
    <n v="349"/>
    <x v="7"/>
  </r>
  <r>
    <n v="1190"/>
    <d v="2018-09-06T00:00:00"/>
    <x v="46"/>
    <x v="0"/>
    <x v="8"/>
    <x v="849"/>
    <x v="0"/>
    <n v="349"/>
    <x v="7"/>
  </r>
  <r>
    <n v="1191"/>
    <d v="2018-09-06T00:00:00"/>
    <x v="46"/>
    <x v="0"/>
    <x v="8"/>
    <x v="850"/>
    <x v="0"/>
    <n v="349"/>
    <x v="7"/>
  </r>
  <r>
    <n v="1192"/>
    <d v="2018-09-06T00:00:00"/>
    <x v="46"/>
    <x v="0"/>
    <x v="8"/>
    <x v="851"/>
    <x v="0"/>
    <n v="349"/>
    <x v="7"/>
  </r>
  <r>
    <n v="1193"/>
    <d v="2018-09-06T00:00:00"/>
    <x v="46"/>
    <x v="0"/>
    <x v="8"/>
    <x v="852"/>
    <x v="0"/>
    <n v="349"/>
    <x v="7"/>
  </r>
  <r>
    <n v="1194"/>
    <d v="2018-09-06T00:00:00"/>
    <x v="46"/>
    <x v="0"/>
    <x v="8"/>
    <x v="853"/>
    <x v="0"/>
    <n v="349"/>
    <x v="7"/>
  </r>
  <r>
    <n v="1195"/>
    <d v="2018-09-06T00:00:00"/>
    <x v="46"/>
    <x v="0"/>
    <x v="8"/>
    <x v="854"/>
    <x v="0"/>
    <n v="349"/>
    <x v="7"/>
  </r>
  <r>
    <n v="1196"/>
    <d v="2018-09-06T00:00:00"/>
    <x v="46"/>
    <x v="0"/>
    <x v="8"/>
    <x v="855"/>
    <x v="0"/>
    <n v="349"/>
    <x v="7"/>
  </r>
  <r>
    <n v="1197"/>
    <d v="2018-09-06T00:00:00"/>
    <x v="46"/>
    <x v="0"/>
    <x v="8"/>
    <x v="856"/>
    <x v="0"/>
    <n v="349"/>
    <x v="7"/>
  </r>
  <r>
    <n v="1198"/>
    <d v="2018-09-06T00:00:00"/>
    <x v="46"/>
    <x v="0"/>
    <x v="8"/>
    <x v="857"/>
    <x v="0"/>
    <n v="349"/>
    <x v="7"/>
  </r>
  <r>
    <n v="1199"/>
    <d v="2018-09-06T00:00:00"/>
    <x v="46"/>
    <x v="0"/>
    <x v="8"/>
    <x v="858"/>
    <x v="0"/>
    <n v="349"/>
    <x v="7"/>
  </r>
  <r>
    <n v="1200"/>
    <d v="2018-09-06T00:00:00"/>
    <x v="46"/>
    <x v="0"/>
    <x v="8"/>
    <x v="859"/>
    <x v="0"/>
    <n v="349"/>
    <x v="7"/>
  </r>
  <r>
    <n v="1201"/>
    <d v="2018-09-06T00:00:00"/>
    <x v="46"/>
    <x v="0"/>
    <x v="8"/>
    <x v="860"/>
    <x v="0"/>
    <n v="349"/>
    <x v="7"/>
  </r>
  <r>
    <n v="1202"/>
    <d v="2018-09-06T00:00:00"/>
    <x v="46"/>
    <x v="0"/>
    <x v="8"/>
    <x v="861"/>
    <x v="0"/>
    <n v="349"/>
    <x v="7"/>
  </r>
  <r>
    <n v="1203"/>
    <d v="2018-09-06T00:00:00"/>
    <x v="46"/>
    <x v="0"/>
    <x v="8"/>
    <x v="862"/>
    <x v="0"/>
    <n v="349"/>
    <x v="7"/>
  </r>
  <r>
    <n v="1204"/>
    <d v="2018-09-06T00:00:00"/>
    <x v="16"/>
    <x v="8"/>
    <x v="8"/>
    <x v="863"/>
    <x v="0"/>
    <n v="400"/>
    <x v="2"/>
  </r>
  <r>
    <n v="1205"/>
    <d v="2018-09-06T00:00:00"/>
    <x v="16"/>
    <x v="8"/>
    <x v="8"/>
    <x v="864"/>
    <x v="0"/>
    <n v="400"/>
    <x v="2"/>
  </r>
  <r>
    <n v="1206"/>
    <d v="2018-09-06T00:00:00"/>
    <x v="39"/>
    <x v="11"/>
    <x v="8"/>
    <x v="865"/>
    <x v="0"/>
    <n v="700"/>
    <x v="5"/>
  </r>
  <r>
    <n v="1207"/>
    <d v="2018-09-06T00:00:00"/>
    <x v="39"/>
    <x v="11"/>
    <x v="8"/>
    <x v="456"/>
    <x v="0"/>
    <n v="500"/>
    <x v="5"/>
  </r>
  <r>
    <n v="1208"/>
    <d v="2018-09-06T00:00:00"/>
    <x v="24"/>
    <x v="1"/>
    <x v="8"/>
    <x v="812"/>
    <x v="0"/>
    <n v="1000"/>
    <x v="0"/>
  </r>
  <r>
    <n v="1209"/>
    <d v="2018-09-06T00:00:00"/>
    <x v="21"/>
    <x v="9"/>
    <x v="8"/>
    <x v="866"/>
    <x v="0"/>
    <n v="1000"/>
    <x v="1"/>
  </r>
  <r>
    <n v="1210"/>
    <d v="2018-09-06T00:00:00"/>
    <x v="24"/>
    <x v="1"/>
    <x v="8"/>
    <x v="867"/>
    <x v="0"/>
    <n v="1000"/>
    <x v="0"/>
  </r>
  <r>
    <n v="1211"/>
    <d v="2018-09-06T00:00:00"/>
    <x v="43"/>
    <x v="5"/>
    <x v="8"/>
    <x v="834"/>
    <x v="0"/>
    <n v="800"/>
    <x v="1"/>
  </r>
  <r>
    <n v="1212"/>
    <d v="2018-09-06T00:00:00"/>
    <x v="0"/>
    <x v="0"/>
    <x v="8"/>
    <x v="868"/>
    <x v="0"/>
    <n v="531"/>
    <x v="0"/>
  </r>
  <r>
    <n v="1213"/>
    <d v="2018-09-06T00:00:00"/>
    <x v="0"/>
    <x v="0"/>
    <x v="8"/>
    <x v="869"/>
    <x v="0"/>
    <n v="531"/>
    <x v="0"/>
  </r>
  <r>
    <n v="1214"/>
    <d v="2018-09-06T00:00:00"/>
    <x v="0"/>
    <x v="0"/>
    <x v="8"/>
    <x v="870"/>
    <x v="0"/>
    <n v="531"/>
    <x v="0"/>
  </r>
  <r>
    <n v="1215"/>
    <d v="2018-09-06T00:00:00"/>
    <x v="0"/>
    <x v="0"/>
    <x v="8"/>
    <x v="871"/>
    <x v="0"/>
    <n v="531"/>
    <x v="0"/>
  </r>
  <r>
    <n v="1216"/>
    <d v="2018-09-06T00:00:00"/>
    <x v="0"/>
    <x v="0"/>
    <x v="8"/>
    <x v="872"/>
    <x v="0"/>
    <n v="531"/>
    <x v="0"/>
  </r>
  <r>
    <n v="1217"/>
    <d v="2018-09-06T00:00:00"/>
    <x v="0"/>
    <x v="0"/>
    <x v="8"/>
    <x v="873"/>
    <x v="0"/>
    <n v="531"/>
    <x v="0"/>
  </r>
  <r>
    <n v="1218"/>
    <d v="2018-09-06T00:00:00"/>
    <x v="0"/>
    <x v="0"/>
    <x v="8"/>
    <x v="874"/>
    <x v="0"/>
    <n v="531"/>
    <x v="0"/>
  </r>
  <r>
    <n v="1219"/>
    <d v="2018-09-06T00:00:00"/>
    <x v="0"/>
    <x v="0"/>
    <x v="8"/>
    <x v="875"/>
    <x v="0"/>
    <n v="531"/>
    <x v="0"/>
  </r>
  <r>
    <n v="1220"/>
    <d v="2018-09-06T00:00:00"/>
    <x v="0"/>
    <x v="0"/>
    <x v="8"/>
    <x v="876"/>
    <x v="0"/>
    <n v="531"/>
    <x v="0"/>
  </r>
  <r>
    <n v="1221"/>
    <d v="2018-09-06T00:00:00"/>
    <x v="0"/>
    <x v="0"/>
    <x v="8"/>
    <x v="877"/>
    <x v="0"/>
    <n v="531"/>
    <x v="0"/>
  </r>
  <r>
    <n v="1222"/>
    <d v="2018-09-06T00:00:00"/>
    <x v="0"/>
    <x v="0"/>
    <x v="8"/>
    <x v="878"/>
    <x v="0"/>
    <n v="531"/>
    <x v="0"/>
  </r>
  <r>
    <n v="1223"/>
    <d v="2018-09-06T00:00:00"/>
    <x v="0"/>
    <x v="0"/>
    <x v="8"/>
    <x v="879"/>
    <x v="0"/>
    <n v="531"/>
    <x v="0"/>
  </r>
  <r>
    <n v="1224"/>
    <d v="2018-09-06T00:00:00"/>
    <x v="0"/>
    <x v="0"/>
    <x v="8"/>
    <x v="880"/>
    <x v="0"/>
    <n v="531"/>
    <x v="0"/>
  </r>
  <r>
    <n v="1225"/>
    <d v="2018-09-06T00:00:00"/>
    <x v="0"/>
    <x v="0"/>
    <x v="8"/>
    <x v="881"/>
    <x v="0"/>
    <n v="531"/>
    <x v="0"/>
  </r>
  <r>
    <n v="1226"/>
    <d v="2018-09-06T00:00:00"/>
    <x v="21"/>
    <x v="9"/>
    <x v="8"/>
    <x v="882"/>
    <x v="0"/>
    <n v="1000"/>
    <x v="1"/>
  </r>
  <r>
    <n v="1227"/>
    <d v="2018-09-06T00:00:00"/>
    <x v="54"/>
    <x v="9"/>
    <x v="8"/>
    <x v="883"/>
    <x v="0"/>
    <n v="1000"/>
    <x v="1"/>
  </r>
  <r>
    <n v="1228"/>
    <d v="2018-09-06T00:00:00"/>
    <x v="2"/>
    <x v="2"/>
    <x v="8"/>
    <x v="884"/>
    <x v="0"/>
    <n v="1000"/>
    <x v="1"/>
  </r>
  <r>
    <n v="1229"/>
    <d v="2018-09-06T00:00:00"/>
    <x v="2"/>
    <x v="2"/>
    <x v="8"/>
    <x v="777"/>
    <x v="0"/>
    <n v="1000"/>
    <x v="1"/>
  </r>
  <r>
    <n v="1230"/>
    <d v="2018-09-06T00:00:00"/>
    <x v="24"/>
    <x v="1"/>
    <x v="8"/>
    <x v="885"/>
    <x v="0"/>
    <n v="1000"/>
    <x v="0"/>
  </r>
  <r>
    <n v="1234"/>
    <d v="2018-09-06T00:00:00"/>
    <x v="12"/>
    <x v="3"/>
    <x v="8"/>
    <x v="886"/>
    <x v="0"/>
    <n v="2000"/>
    <x v="1"/>
  </r>
  <r>
    <n v="1232"/>
    <d v="2018-09-06T00:00:00"/>
    <x v="12"/>
    <x v="3"/>
    <x v="8"/>
    <x v="887"/>
    <x v="0"/>
    <n v="2000"/>
    <x v="1"/>
  </r>
  <r>
    <n v="1233"/>
    <d v="2018-09-06T00:00:00"/>
    <x v="12"/>
    <x v="3"/>
    <x v="8"/>
    <x v="888"/>
    <x v="0"/>
    <n v="2000"/>
    <x v="1"/>
  </r>
  <r>
    <n v="1234"/>
    <d v="2018-09-06T00:00:00"/>
    <x v="12"/>
    <x v="3"/>
    <x v="8"/>
    <x v="889"/>
    <x v="0"/>
    <n v="2000"/>
    <x v="1"/>
  </r>
  <r>
    <n v="1235"/>
    <d v="2018-09-06T00:00:00"/>
    <x v="43"/>
    <x v="5"/>
    <x v="8"/>
    <x v="890"/>
    <x v="0"/>
    <n v="1000"/>
    <x v="1"/>
  </r>
  <r>
    <n v="1236"/>
    <d v="2018-09-06T00:00:00"/>
    <x v="2"/>
    <x v="2"/>
    <x v="8"/>
    <x v="713"/>
    <x v="0"/>
    <n v="500"/>
    <x v="1"/>
  </r>
  <r>
    <n v="1237"/>
    <d v="2018-09-06T00:00:00"/>
    <x v="2"/>
    <x v="2"/>
    <x v="8"/>
    <x v="891"/>
    <x v="0"/>
    <n v="500"/>
    <x v="1"/>
  </r>
  <r>
    <n v="1238"/>
    <d v="2018-09-06T00:00:00"/>
    <x v="2"/>
    <x v="2"/>
    <x v="8"/>
    <x v="892"/>
    <x v="0"/>
    <n v="1000"/>
    <x v="1"/>
  </r>
  <r>
    <n v="1239"/>
    <d v="2018-09-06T00:00:00"/>
    <x v="2"/>
    <x v="2"/>
    <x v="8"/>
    <x v="893"/>
    <x v="0"/>
    <n v="500"/>
    <x v="1"/>
  </r>
  <r>
    <n v="1240"/>
    <d v="2018-09-06T00:00:00"/>
    <x v="2"/>
    <x v="2"/>
    <x v="8"/>
    <x v="715"/>
    <x v="0"/>
    <n v="500"/>
    <x v="1"/>
  </r>
  <r>
    <n v="1241"/>
    <d v="2018-09-06T00:00:00"/>
    <x v="21"/>
    <x v="9"/>
    <x v="8"/>
    <x v="894"/>
    <x v="0"/>
    <n v="1000"/>
    <x v="1"/>
  </r>
  <r>
    <n v="1242"/>
    <d v="2018-09-06T00:00:00"/>
    <x v="21"/>
    <x v="9"/>
    <x v="8"/>
    <x v="895"/>
    <x v="0"/>
    <n v="700"/>
    <x v="1"/>
  </r>
  <r>
    <n v="1243"/>
    <d v="2018-09-06T00:00:00"/>
    <x v="21"/>
    <x v="9"/>
    <x v="8"/>
    <x v="803"/>
    <x v="0"/>
    <n v="610"/>
    <x v="1"/>
  </r>
  <r>
    <n v="1244"/>
    <d v="2018-09-06T00:00:00"/>
    <x v="26"/>
    <x v="2"/>
    <x v="8"/>
    <x v="896"/>
    <x v="0"/>
    <n v="300"/>
    <x v="3"/>
  </r>
  <r>
    <n v="1245"/>
    <d v="2018-09-06T00:00:00"/>
    <x v="23"/>
    <x v="9"/>
    <x v="8"/>
    <x v="897"/>
    <x v="0"/>
    <n v="354"/>
    <x v="3"/>
  </r>
  <r>
    <n v="1246"/>
    <d v="2018-09-06T00:00:00"/>
    <x v="36"/>
    <x v="7"/>
    <x v="5"/>
    <x v="898"/>
    <x v="0"/>
    <n v="2400"/>
    <x v="3"/>
  </r>
  <r>
    <n v="1247"/>
    <d v="2018-09-06T00:00:00"/>
    <x v="14"/>
    <x v="0"/>
    <x v="5"/>
    <x v="899"/>
    <x v="0"/>
    <n v="3880.62"/>
    <x v="0"/>
  </r>
  <r>
    <n v="1248"/>
    <d v="2018-09-06T00:00:00"/>
    <x v="49"/>
    <x v="13"/>
    <x v="5"/>
    <x v="900"/>
    <x v="0"/>
    <n v="3500"/>
    <x v="2"/>
  </r>
  <r>
    <n v="1249"/>
    <d v="2018-09-06T00:00:00"/>
    <x v="49"/>
    <x v="13"/>
    <x v="5"/>
    <x v="901"/>
    <x v="0"/>
    <n v="700"/>
    <x v="2"/>
  </r>
  <r>
    <n v="1250"/>
    <d v="2018-09-06T00:00:00"/>
    <x v="52"/>
    <x v="9"/>
    <x v="7"/>
    <x v="902"/>
    <x v="0"/>
    <n v="423"/>
    <x v="1"/>
  </r>
  <r>
    <n v="1251"/>
    <d v="2018-09-06T00:00:00"/>
    <x v="52"/>
    <x v="9"/>
    <x v="7"/>
    <x v="180"/>
    <x v="0"/>
    <n v="365"/>
    <x v="1"/>
  </r>
  <r>
    <n v="1252"/>
    <d v="2018-09-06T00:00:00"/>
    <x v="52"/>
    <x v="9"/>
    <x v="7"/>
    <x v="186"/>
    <x v="0"/>
    <n v="594"/>
    <x v="1"/>
  </r>
  <r>
    <n v="1253"/>
    <d v="2018-09-06T00:00:00"/>
    <x v="30"/>
    <x v="1"/>
    <x v="7"/>
    <x v="178"/>
    <x v="0"/>
    <n v="760"/>
    <x v="1"/>
  </r>
  <r>
    <n v="1254"/>
    <d v="2018-09-06T00:00:00"/>
    <x v="48"/>
    <x v="9"/>
    <x v="7"/>
    <x v="903"/>
    <x v="0"/>
    <n v="577.04"/>
    <x v="8"/>
  </r>
  <r>
    <n v="1255"/>
    <d v="2018-09-06T00:00:00"/>
    <x v="9"/>
    <x v="6"/>
    <x v="7"/>
    <x v="904"/>
    <x v="0"/>
    <n v="19800"/>
    <x v="1"/>
  </r>
  <r>
    <n v="1256"/>
    <d v="2018-09-06T00:00:00"/>
    <x v="9"/>
    <x v="6"/>
    <x v="7"/>
    <x v="905"/>
    <x v="0"/>
    <n v="500"/>
    <x v="1"/>
  </r>
  <r>
    <n v="1257"/>
    <d v="2018-09-06T00:00:00"/>
    <x v="9"/>
    <x v="6"/>
    <x v="7"/>
    <x v="906"/>
    <x v="0"/>
    <n v="540"/>
    <x v="1"/>
  </r>
  <r>
    <n v="1258"/>
    <d v="2018-09-06T00:00:00"/>
    <x v="9"/>
    <x v="6"/>
    <x v="7"/>
    <x v="907"/>
    <x v="0"/>
    <n v="2300"/>
    <x v="1"/>
  </r>
  <r>
    <n v="1259"/>
    <d v="2018-09-06T00:00:00"/>
    <x v="11"/>
    <x v="7"/>
    <x v="7"/>
    <x v="908"/>
    <x v="0"/>
    <n v="1035"/>
    <x v="3"/>
  </r>
  <r>
    <n v="1260"/>
    <d v="2018-09-06T00:00:00"/>
    <x v="31"/>
    <x v="9"/>
    <x v="7"/>
    <x v="909"/>
    <x v="0"/>
    <n v="1238.4000000000001"/>
    <x v="3"/>
  </r>
  <r>
    <n v="1261"/>
    <d v="2018-09-06T00:00:00"/>
    <x v="30"/>
    <x v="1"/>
    <x v="7"/>
    <x v="910"/>
    <x v="0"/>
    <n v="574.55999999999995"/>
    <x v="1"/>
  </r>
  <r>
    <n v="1262"/>
    <d v="2018-09-06T00:00:00"/>
    <x v="54"/>
    <x v="9"/>
    <x v="7"/>
    <x v="911"/>
    <x v="0"/>
    <n v="116.57"/>
    <x v="1"/>
  </r>
  <r>
    <n v="1263"/>
    <d v="2018-09-06T00:00:00"/>
    <x v="30"/>
    <x v="1"/>
    <x v="7"/>
    <x v="177"/>
    <x v="0"/>
    <n v="1241.0999999999999"/>
    <x v="1"/>
  </r>
  <r>
    <n v="1264"/>
    <d v="2018-09-06T00:00:00"/>
    <x v="21"/>
    <x v="9"/>
    <x v="7"/>
    <x v="180"/>
    <x v="0"/>
    <n v="1092"/>
    <x v="1"/>
  </r>
  <r>
    <n v="1265"/>
    <d v="2018-09-06T00:00:00"/>
    <x v="54"/>
    <x v="9"/>
    <x v="7"/>
    <x v="912"/>
    <x v="0"/>
    <n v="374.94"/>
    <x v="1"/>
  </r>
  <r>
    <n v="1266"/>
    <d v="2018-09-06T00:00:00"/>
    <x v="48"/>
    <x v="9"/>
    <x v="7"/>
    <x v="913"/>
    <x v="0"/>
    <n v="85.7"/>
    <x v="8"/>
  </r>
  <r>
    <n v="1267"/>
    <d v="2018-09-06T00:00:00"/>
    <x v="54"/>
    <x v="9"/>
    <x v="7"/>
    <x v="914"/>
    <x v="0"/>
    <n v="23.5"/>
    <x v="1"/>
  </r>
  <r>
    <n v="1268"/>
    <d v="2018-09-06T00:00:00"/>
    <x v="54"/>
    <x v="9"/>
    <x v="7"/>
    <x v="915"/>
    <x v="0"/>
    <n v="30.49"/>
    <x v="1"/>
  </r>
  <r>
    <n v="1269"/>
    <d v="2018-09-06T00:00:00"/>
    <x v="48"/>
    <x v="9"/>
    <x v="7"/>
    <x v="916"/>
    <x v="0"/>
    <n v="121.4"/>
    <x v="8"/>
  </r>
  <r>
    <n v="1270"/>
    <d v="2018-09-06T00:00:00"/>
    <x v="30"/>
    <x v="1"/>
    <x v="7"/>
    <x v="917"/>
    <x v="0"/>
    <n v="445.87"/>
    <x v="1"/>
  </r>
  <r>
    <n v="1271"/>
    <d v="2018-09-06T00:00:00"/>
    <x v="30"/>
    <x v="1"/>
    <x v="7"/>
    <x v="180"/>
    <x v="0"/>
    <n v="1098"/>
    <x v="1"/>
  </r>
  <r>
    <n v="1272"/>
    <d v="2018-09-06T00:00:00"/>
    <x v="30"/>
    <x v="1"/>
    <x v="7"/>
    <x v="180"/>
    <x v="0"/>
    <n v="1750"/>
    <x v="1"/>
  </r>
  <r>
    <n v="1273"/>
    <d v="2018-09-06T00:00:00"/>
    <x v="45"/>
    <x v="1"/>
    <x v="7"/>
    <x v="918"/>
    <x v="0"/>
    <n v="4561.41"/>
    <x v="0"/>
  </r>
  <r>
    <n v="1274"/>
    <d v="2018-09-06T00:00:00"/>
    <x v="30"/>
    <x v="1"/>
    <x v="7"/>
    <x v="919"/>
    <x v="0"/>
    <n v="709"/>
    <x v="1"/>
  </r>
  <r>
    <n v="1275"/>
    <d v="2018-09-06T00:00:00"/>
    <x v="48"/>
    <x v="9"/>
    <x v="7"/>
    <x v="912"/>
    <x v="0"/>
    <n v="97.5"/>
    <x v="8"/>
  </r>
  <r>
    <n v="1276"/>
    <d v="2018-09-06T00:00:00"/>
    <x v="54"/>
    <x v="9"/>
    <x v="7"/>
    <x v="300"/>
    <x v="0"/>
    <n v="40"/>
    <x v="1"/>
  </r>
  <r>
    <n v="1277"/>
    <d v="2018-09-06T00:00:00"/>
    <x v="48"/>
    <x v="9"/>
    <x v="7"/>
    <x v="300"/>
    <x v="0"/>
    <n v="20.18"/>
    <x v="8"/>
  </r>
  <r>
    <n v="1278"/>
    <d v="2018-09-06T00:00:00"/>
    <x v="54"/>
    <x v="9"/>
    <x v="7"/>
    <x v="300"/>
    <x v="0"/>
    <n v="64"/>
    <x v="1"/>
  </r>
  <r>
    <n v="1279"/>
    <d v="2018-09-06T00:00:00"/>
    <x v="54"/>
    <x v="9"/>
    <x v="7"/>
    <x v="920"/>
    <x v="0"/>
    <n v="26.7"/>
    <x v="1"/>
  </r>
  <r>
    <n v="1280"/>
    <d v="2018-09-06T00:00:00"/>
    <x v="48"/>
    <x v="9"/>
    <x v="7"/>
    <x v="920"/>
    <x v="0"/>
    <n v="241.9"/>
    <x v="8"/>
  </r>
  <r>
    <n v="1281"/>
    <d v="2018-09-06T00:00:00"/>
    <x v="11"/>
    <x v="7"/>
    <x v="7"/>
    <x v="178"/>
    <x v="0"/>
    <n v="9659"/>
    <x v="3"/>
  </r>
  <r>
    <n v="1282"/>
    <d v="2018-09-06T00:00:00"/>
    <x v="37"/>
    <x v="2"/>
    <x v="7"/>
    <x v="921"/>
    <x v="0"/>
    <n v="3045.6"/>
    <x v="1"/>
  </r>
  <r>
    <n v="1283"/>
    <d v="2018-09-06T00:00:00"/>
    <x v="36"/>
    <x v="7"/>
    <x v="7"/>
    <x v="922"/>
    <x v="0"/>
    <n v="5079"/>
    <x v="3"/>
  </r>
  <r>
    <n v="1284"/>
    <d v="2018-09-06T00:00:00"/>
    <x v="48"/>
    <x v="9"/>
    <x v="7"/>
    <x v="177"/>
    <x v="0"/>
    <n v="476"/>
    <x v="8"/>
  </r>
  <r>
    <n v="1285"/>
    <d v="2018-09-06T00:00:00"/>
    <x v="36"/>
    <x v="7"/>
    <x v="7"/>
    <x v="923"/>
    <x v="0"/>
    <n v="2366.71"/>
    <x v="3"/>
  </r>
  <r>
    <n v="1286"/>
    <d v="2018-09-06T00:00:00"/>
    <x v="48"/>
    <x v="9"/>
    <x v="7"/>
    <x v="913"/>
    <x v="0"/>
    <n v="115.2"/>
    <x v="8"/>
  </r>
  <r>
    <n v="1287"/>
    <d v="2018-09-06T00:00:00"/>
    <x v="26"/>
    <x v="2"/>
    <x v="7"/>
    <x v="924"/>
    <x v="0"/>
    <n v="44.18"/>
    <x v="3"/>
  </r>
  <r>
    <n v="1288"/>
    <d v="2018-09-06T00:00:00"/>
    <x v="26"/>
    <x v="2"/>
    <x v="7"/>
    <x v="925"/>
    <x v="0"/>
    <n v="88.4"/>
    <x v="3"/>
  </r>
  <r>
    <n v="1289"/>
    <d v="2018-09-06T00:00:00"/>
    <x v="30"/>
    <x v="1"/>
    <x v="7"/>
    <x v="926"/>
    <x v="0"/>
    <n v="690"/>
    <x v="1"/>
  </r>
  <r>
    <n v="1290"/>
    <d v="2018-09-06T00:00:00"/>
    <x v="11"/>
    <x v="7"/>
    <x v="7"/>
    <x v="927"/>
    <x v="0"/>
    <n v="435"/>
    <x v="3"/>
  </r>
  <r>
    <n v="1291"/>
    <d v="2018-09-06T00:00:00"/>
    <x v="47"/>
    <x v="12"/>
    <x v="7"/>
    <x v="928"/>
    <x v="0"/>
    <n v="148.94"/>
    <x v="5"/>
  </r>
  <r>
    <n v="1292"/>
    <d v="2018-09-06T00:00:00"/>
    <x v="47"/>
    <x v="12"/>
    <x v="7"/>
    <x v="912"/>
    <x v="0"/>
    <n v="164.4"/>
    <x v="5"/>
  </r>
  <r>
    <n v="1293"/>
    <d v="2018-09-06T00:00:00"/>
    <x v="31"/>
    <x v="9"/>
    <x v="7"/>
    <x v="177"/>
    <x v="0"/>
    <n v="447.2"/>
    <x v="3"/>
  </r>
  <r>
    <n v="1294"/>
    <d v="2018-09-06T00:00:00"/>
    <x v="31"/>
    <x v="9"/>
    <x v="7"/>
    <x v="919"/>
    <x v="0"/>
    <n v="943.2"/>
    <x v="3"/>
  </r>
  <r>
    <n v="1295"/>
    <d v="2018-09-06T00:00:00"/>
    <x v="52"/>
    <x v="9"/>
    <x v="7"/>
    <x v="300"/>
    <x v="0"/>
    <n v="110.7"/>
    <x v="1"/>
  </r>
  <r>
    <n v="1296"/>
    <d v="2018-09-06T00:00:00"/>
    <x v="26"/>
    <x v="2"/>
    <x v="7"/>
    <x v="929"/>
    <x v="0"/>
    <n v="421.2"/>
    <x v="3"/>
  </r>
  <r>
    <n v="1297"/>
    <d v="2018-09-06T00:00:00"/>
    <x v="30"/>
    <x v="1"/>
    <x v="7"/>
    <x v="930"/>
    <x v="0"/>
    <n v="370"/>
    <x v="1"/>
  </r>
  <r>
    <n v="1298"/>
    <d v="2018-09-06T00:00:00"/>
    <x v="48"/>
    <x v="9"/>
    <x v="7"/>
    <x v="177"/>
    <x v="0"/>
    <n v="814"/>
    <x v="8"/>
  </r>
  <r>
    <n v="1299"/>
    <d v="2018-09-06T00:00:00"/>
    <x v="48"/>
    <x v="9"/>
    <x v="7"/>
    <x v="298"/>
    <x v="0"/>
    <n v="2700"/>
    <x v="8"/>
  </r>
  <r>
    <n v="1300"/>
    <d v="2018-09-06T00:00:00"/>
    <x v="31"/>
    <x v="9"/>
    <x v="7"/>
    <x v="177"/>
    <x v="0"/>
    <n v="612"/>
    <x v="3"/>
  </r>
  <r>
    <n v="1301"/>
    <d v="2018-09-06T00:00:00"/>
    <x v="39"/>
    <x v="11"/>
    <x v="7"/>
    <x v="931"/>
    <x v="0"/>
    <n v="244.36"/>
    <x v="5"/>
  </r>
  <r>
    <n v="1302"/>
    <d v="2018-09-06T00:00:00"/>
    <x v="48"/>
    <x v="9"/>
    <x v="7"/>
    <x v="932"/>
    <x v="0"/>
    <n v="972.22"/>
    <x v="8"/>
  </r>
  <r>
    <n v="1303"/>
    <d v="2018-09-06T00:00:00"/>
    <x v="31"/>
    <x v="9"/>
    <x v="7"/>
    <x v="925"/>
    <x v="0"/>
    <n v="230.77"/>
    <x v="3"/>
  </r>
  <r>
    <n v="1304"/>
    <d v="2018-09-06T00:00:00"/>
    <x v="30"/>
    <x v="1"/>
    <x v="7"/>
    <x v="933"/>
    <x v="0"/>
    <n v="534.59"/>
    <x v="1"/>
  </r>
  <r>
    <n v="1305"/>
    <d v="2018-09-06T00:00:00"/>
    <x v="20"/>
    <x v="2"/>
    <x v="7"/>
    <x v="934"/>
    <x v="0"/>
    <n v="10440"/>
    <x v="0"/>
  </r>
  <r>
    <n v="1306"/>
    <d v="2018-09-06T00:00:00"/>
    <x v="26"/>
    <x v="2"/>
    <x v="7"/>
    <x v="935"/>
    <x v="0"/>
    <n v="655"/>
    <x v="3"/>
  </r>
  <r>
    <n v="1307"/>
    <d v="2018-09-06T00:00:00"/>
    <x v="52"/>
    <x v="9"/>
    <x v="7"/>
    <x v="933"/>
    <x v="0"/>
    <n v="781.8"/>
    <x v="1"/>
  </r>
  <r>
    <n v="1308"/>
    <d v="2018-09-06T00:00:00"/>
    <x v="47"/>
    <x v="12"/>
    <x v="7"/>
    <x v="936"/>
    <x v="0"/>
    <n v="1100"/>
    <x v="5"/>
  </r>
  <r>
    <n v="1309"/>
    <d v="2018-09-06T00:00:00"/>
    <x v="47"/>
    <x v="12"/>
    <x v="7"/>
    <x v="937"/>
    <x v="0"/>
    <n v="900"/>
    <x v="5"/>
  </r>
  <r>
    <n v="1310"/>
    <d v="2018-09-06T00:00:00"/>
    <x v="30"/>
    <x v="1"/>
    <x v="7"/>
    <x v="938"/>
    <x v="0"/>
    <n v="900"/>
    <x v="1"/>
  </r>
  <r>
    <n v="1311"/>
    <d v="2018-09-06T00:00:00"/>
    <x v="30"/>
    <x v="1"/>
    <x v="7"/>
    <x v="939"/>
    <x v="0"/>
    <n v="429.81"/>
    <x v="1"/>
  </r>
  <r>
    <n v="1312"/>
    <d v="2018-09-06T00:00:00"/>
    <x v="48"/>
    <x v="9"/>
    <x v="7"/>
    <x v="903"/>
    <x v="0"/>
    <n v="1087.5"/>
    <x v="8"/>
  </r>
  <r>
    <n v="1313"/>
    <d v="2018-09-06T00:00:00"/>
    <x v="30"/>
    <x v="1"/>
    <x v="7"/>
    <x v="919"/>
    <x v="0"/>
    <n v="1660.8"/>
    <x v="1"/>
  </r>
  <r>
    <n v="1314"/>
    <d v="2018-09-06T00:00:00"/>
    <x v="31"/>
    <x v="9"/>
    <x v="7"/>
    <x v="177"/>
    <x v="0"/>
    <n v="618.75"/>
    <x v="3"/>
  </r>
  <r>
    <n v="1315"/>
    <d v="2018-09-06T00:00:00"/>
    <x v="24"/>
    <x v="1"/>
    <x v="7"/>
    <x v="177"/>
    <x v="0"/>
    <n v="5720.08"/>
    <x v="0"/>
  </r>
  <r>
    <n v="1316"/>
    <d v="2018-09-06T00:00:00"/>
    <x v="18"/>
    <x v="9"/>
    <x v="7"/>
    <x v="925"/>
    <x v="0"/>
    <n v="808.85"/>
    <x v="0"/>
  </r>
  <r>
    <n v="1317"/>
    <d v="2018-09-06T00:00:00"/>
    <x v="11"/>
    <x v="7"/>
    <x v="7"/>
    <x v="940"/>
    <x v="0"/>
    <n v="2968.16"/>
    <x v="3"/>
  </r>
  <r>
    <n v="1318"/>
    <d v="2018-09-06T00:00:00"/>
    <x v="52"/>
    <x v="9"/>
    <x v="7"/>
    <x v="177"/>
    <x v="0"/>
    <n v="800.33"/>
    <x v="1"/>
  </r>
  <r>
    <n v="1319"/>
    <d v="2018-09-06T00:00:00"/>
    <x v="21"/>
    <x v="9"/>
    <x v="7"/>
    <x v="925"/>
    <x v="0"/>
    <n v="796"/>
    <x v="1"/>
  </r>
  <r>
    <n v="1320"/>
    <d v="2018-09-06T00:00:00"/>
    <x v="48"/>
    <x v="9"/>
    <x v="7"/>
    <x v="933"/>
    <x v="0"/>
    <n v="568.79999999999995"/>
    <x v="8"/>
  </r>
  <r>
    <n v="1321"/>
    <d v="2018-09-06T00:00:00"/>
    <x v="24"/>
    <x v="1"/>
    <x v="7"/>
    <x v="941"/>
    <x v="0"/>
    <n v="1500"/>
    <x v="0"/>
  </r>
  <r>
    <n v="1322"/>
    <d v="2018-09-06T00:00:00"/>
    <x v="48"/>
    <x v="9"/>
    <x v="7"/>
    <x v="925"/>
    <x v="0"/>
    <n v="1000.1"/>
    <x v="8"/>
  </r>
  <r>
    <n v="1323"/>
    <d v="2018-09-06T00:00:00"/>
    <x v="30"/>
    <x v="1"/>
    <x v="7"/>
    <x v="942"/>
    <x v="0"/>
    <n v="822"/>
    <x v="1"/>
  </r>
  <r>
    <n v="1324"/>
    <d v="2018-09-06T00:00:00"/>
    <x v="30"/>
    <x v="1"/>
    <x v="7"/>
    <x v="943"/>
    <x v="0"/>
    <n v="2849.2"/>
    <x v="1"/>
  </r>
  <r>
    <n v="1325"/>
    <d v="2018-09-06T00:00:00"/>
    <x v="48"/>
    <x v="9"/>
    <x v="7"/>
    <x v="944"/>
    <x v="0"/>
    <n v="270"/>
    <x v="8"/>
  </r>
  <r>
    <n v="1326"/>
    <d v="2018-09-06T00:00:00"/>
    <x v="52"/>
    <x v="9"/>
    <x v="7"/>
    <x v="945"/>
    <x v="0"/>
    <n v="79.5"/>
    <x v="1"/>
  </r>
  <r>
    <n v="1327"/>
    <d v="2018-09-06T00:00:00"/>
    <x v="48"/>
    <x v="9"/>
    <x v="7"/>
    <x v="946"/>
    <x v="0"/>
    <n v="580.5"/>
    <x v="8"/>
  </r>
  <r>
    <n v="1328"/>
    <d v="2018-09-06T00:00:00"/>
    <x v="15"/>
    <x v="2"/>
    <x v="7"/>
    <x v="300"/>
    <x v="0"/>
    <n v="235.32"/>
    <x v="2"/>
  </r>
  <r>
    <n v="1329"/>
    <d v="2018-09-06T00:00:00"/>
    <x v="15"/>
    <x v="2"/>
    <x v="7"/>
    <x v="912"/>
    <x v="0"/>
    <n v="204.4"/>
    <x v="2"/>
  </r>
  <r>
    <n v="1330"/>
    <d v="2018-09-06T00:00:00"/>
    <x v="15"/>
    <x v="2"/>
    <x v="7"/>
    <x v="947"/>
    <x v="0"/>
    <n v="1038.5999999999999"/>
    <x v="2"/>
  </r>
  <r>
    <n v="1331"/>
    <d v="2018-09-06T00:00:00"/>
    <x v="33"/>
    <x v="7"/>
    <x v="7"/>
    <x v="948"/>
    <x v="0"/>
    <n v="358.9"/>
    <x v="1"/>
  </r>
  <r>
    <n v="1332"/>
    <d v="2018-09-06T00:00:00"/>
    <x v="33"/>
    <x v="7"/>
    <x v="7"/>
    <x v="909"/>
    <x v="0"/>
    <n v="454.66"/>
    <x v="1"/>
  </r>
  <r>
    <n v="1333"/>
    <d v="2018-09-06T00:00:00"/>
    <x v="15"/>
    <x v="2"/>
    <x v="7"/>
    <x v="949"/>
    <x v="0"/>
    <n v="360"/>
    <x v="2"/>
  </r>
  <r>
    <n v="1334"/>
    <d v="2018-09-06T00:00:00"/>
    <x v="15"/>
    <x v="2"/>
    <x v="7"/>
    <x v="925"/>
    <x v="0"/>
    <n v="362.5"/>
    <x v="2"/>
  </r>
  <r>
    <n v="1335"/>
    <d v="2018-09-06T00:00:00"/>
    <x v="24"/>
    <x v="1"/>
    <x v="7"/>
    <x v="178"/>
    <x v="0"/>
    <n v="696"/>
    <x v="0"/>
  </r>
  <r>
    <n v="1336"/>
    <d v="2018-09-06T00:00:00"/>
    <x v="24"/>
    <x v="1"/>
    <x v="7"/>
    <x v="178"/>
    <x v="0"/>
    <n v="2160"/>
    <x v="0"/>
  </r>
  <r>
    <n v="1337"/>
    <d v="2018-09-06T00:00:00"/>
    <x v="54"/>
    <x v="9"/>
    <x v="7"/>
    <x v="186"/>
    <x v="0"/>
    <n v="58.8"/>
    <x v="1"/>
  </r>
  <r>
    <n v="1338"/>
    <d v="2018-09-06T00:00:00"/>
    <x v="45"/>
    <x v="1"/>
    <x v="7"/>
    <x v="950"/>
    <x v="0"/>
    <n v="76"/>
    <x v="0"/>
  </r>
  <r>
    <n v="1339"/>
    <d v="2018-09-06T00:00:00"/>
    <x v="30"/>
    <x v="1"/>
    <x v="7"/>
    <x v="951"/>
    <x v="0"/>
    <n v="6693.96"/>
    <x v="1"/>
  </r>
  <r>
    <n v="1340"/>
    <d v="2018-09-06T00:00:00"/>
    <x v="54"/>
    <x v="9"/>
    <x v="7"/>
    <x v="177"/>
    <x v="0"/>
    <n v="605"/>
    <x v="1"/>
  </r>
  <r>
    <n v="1341"/>
    <d v="2018-09-06T00:00:00"/>
    <x v="15"/>
    <x v="2"/>
    <x v="7"/>
    <x v="177"/>
    <x v="0"/>
    <n v="1698.99"/>
    <x v="2"/>
  </r>
  <r>
    <n v="1342"/>
    <d v="2018-09-06T00:00:00"/>
    <x v="15"/>
    <x v="2"/>
    <x v="7"/>
    <x v="952"/>
    <x v="0"/>
    <n v="1241"/>
    <x v="2"/>
  </r>
  <r>
    <n v="1343"/>
    <d v="2018-09-06T00:00:00"/>
    <x v="11"/>
    <x v="7"/>
    <x v="7"/>
    <x v="178"/>
    <x v="0"/>
    <n v="124"/>
    <x v="3"/>
  </r>
  <r>
    <n v="1344"/>
    <d v="2018-09-06T00:00:00"/>
    <x v="30"/>
    <x v="1"/>
    <x v="7"/>
    <x v="953"/>
    <x v="0"/>
    <n v="454.02"/>
    <x v="1"/>
  </r>
  <r>
    <n v="1345"/>
    <d v="2018-09-06T00:00:00"/>
    <x v="30"/>
    <x v="1"/>
    <x v="7"/>
    <x v="954"/>
    <x v="0"/>
    <n v="1427.9"/>
    <x v="1"/>
  </r>
  <r>
    <n v="1346"/>
    <d v="2018-09-06T00:00:00"/>
    <x v="36"/>
    <x v="7"/>
    <x v="7"/>
    <x v="954"/>
    <x v="0"/>
    <n v="300"/>
    <x v="3"/>
  </r>
  <r>
    <n v="1347"/>
    <d v="2018-09-06T00:00:00"/>
    <x v="48"/>
    <x v="9"/>
    <x v="7"/>
    <x v="955"/>
    <x v="0"/>
    <n v="230.33"/>
    <x v="8"/>
  </r>
  <r>
    <n v="1348"/>
    <d v="2018-09-06T00:00:00"/>
    <x v="30"/>
    <x v="1"/>
    <x v="7"/>
    <x v="178"/>
    <x v="0"/>
    <n v="504"/>
    <x v="1"/>
  </r>
  <r>
    <n v="1349"/>
    <d v="2018-09-06T00:00:00"/>
    <x v="30"/>
    <x v="1"/>
    <x v="7"/>
    <x v="943"/>
    <x v="0"/>
    <n v="1400"/>
    <x v="1"/>
  </r>
  <r>
    <n v="1350"/>
    <d v="2018-09-06T00:00:00"/>
    <x v="26"/>
    <x v="2"/>
    <x v="7"/>
    <x v="913"/>
    <x v="0"/>
    <n v="285"/>
    <x v="3"/>
  </r>
  <r>
    <n v="1351"/>
    <d v="2018-09-06T00:00:00"/>
    <x v="33"/>
    <x v="7"/>
    <x v="7"/>
    <x v="928"/>
    <x v="0"/>
    <n v="158.4"/>
    <x v="1"/>
  </r>
  <r>
    <n v="1352"/>
    <d v="2018-09-06T00:00:00"/>
    <x v="36"/>
    <x v="7"/>
    <x v="7"/>
    <x v="936"/>
    <x v="0"/>
    <n v="410.9"/>
    <x v="3"/>
  </r>
  <r>
    <n v="1353"/>
    <d v="2018-09-06T00:00:00"/>
    <x v="33"/>
    <x v="7"/>
    <x v="7"/>
    <x v="913"/>
    <x v="0"/>
    <n v="752"/>
    <x v="1"/>
  </r>
  <r>
    <n v="1354"/>
    <d v="2018-09-06T00:00:00"/>
    <x v="48"/>
    <x v="9"/>
    <x v="7"/>
    <x v="925"/>
    <x v="0"/>
    <n v="122.28"/>
    <x v="8"/>
  </r>
  <r>
    <n v="1355"/>
    <d v="2018-09-06T00:00:00"/>
    <x v="48"/>
    <x v="9"/>
    <x v="7"/>
    <x v="177"/>
    <x v="0"/>
    <n v="468.69"/>
    <x v="8"/>
  </r>
  <r>
    <n v="1356"/>
    <d v="2018-09-06T00:00:00"/>
    <x v="48"/>
    <x v="9"/>
    <x v="7"/>
    <x v="177"/>
    <x v="0"/>
    <n v="3040.63"/>
    <x v="8"/>
  </r>
  <r>
    <n v="1357"/>
    <d v="2018-09-06T00:00:00"/>
    <x v="48"/>
    <x v="9"/>
    <x v="7"/>
    <x v="177"/>
    <x v="0"/>
    <n v="1312"/>
    <x v="8"/>
  </r>
  <r>
    <n v="1358"/>
    <d v="2018-09-06T00:00:00"/>
    <x v="15"/>
    <x v="2"/>
    <x v="7"/>
    <x v="956"/>
    <x v="0"/>
    <n v="960"/>
    <x v="2"/>
  </r>
  <r>
    <n v="1359"/>
    <d v="2018-09-06T00:00:00"/>
    <x v="51"/>
    <x v="7"/>
    <x v="7"/>
    <x v="925"/>
    <x v="0"/>
    <n v="4789.92"/>
    <x v="1"/>
  </r>
  <r>
    <n v="1360"/>
    <d v="2018-09-06T00:00:00"/>
    <x v="18"/>
    <x v="9"/>
    <x v="7"/>
    <x v="957"/>
    <x v="0"/>
    <n v="150"/>
    <x v="0"/>
  </r>
  <r>
    <n v="1361"/>
    <d v="2018-09-06T00:00:00"/>
    <x v="37"/>
    <x v="2"/>
    <x v="7"/>
    <x v="958"/>
    <x v="0"/>
    <n v="1759.48"/>
    <x v="1"/>
  </r>
  <r>
    <n v="1362"/>
    <d v="2018-09-06T00:00:00"/>
    <x v="37"/>
    <x v="2"/>
    <x v="7"/>
    <x v="921"/>
    <x v="0"/>
    <n v="1520"/>
    <x v="1"/>
  </r>
  <r>
    <n v="1363"/>
    <d v="2018-09-06T00:00:00"/>
    <x v="36"/>
    <x v="7"/>
    <x v="7"/>
    <x v="919"/>
    <x v="0"/>
    <n v="535.20000000000005"/>
    <x v="3"/>
  </r>
  <r>
    <n v="1364"/>
    <d v="2018-09-06T00:00:00"/>
    <x v="24"/>
    <x v="1"/>
    <x v="7"/>
    <x v="925"/>
    <x v="0"/>
    <n v="112.6"/>
    <x v="0"/>
  </r>
  <r>
    <n v="1365"/>
    <d v="2018-09-06T00:00:00"/>
    <x v="31"/>
    <x v="9"/>
    <x v="7"/>
    <x v="959"/>
    <x v="0"/>
    <n v="3960"/>
    <x v="3"/>
  </r>
  <r>
    <n v="1366"/>
    <d v="2018-09-06T00:00:00"/>
    <x v="36"/>
    <x v="7"/>
    <x v="7"/>
    <x v="960"/>
    <x v="0"/>
    <n v="620"/>
    <x v="3"/>
  </r>
  <r>
    <n v="1367"/>
    <d v="2018-09-06T00:00:00"/>
    <x v="13"/>
    <x v="7"/>
    <x v="7"/>
    <x v="961"/>
    <x v="0"/>
    <n v="342"/>
    <x v="0"/>
  </r>
  <r>
    <n v="1368"/>
    <d v="2018-09-06T00:00:00"/>
    <x v="13"/>
    <x v="7"/>
    <x v="7"/>
    <x v="177"/>
    <x v="0"/>
    <n v="124.64"/>
    <x v="0"/>
  </r>
  <r>
    <n v="1369"/>
    <d v="2018-09-06T00:00:00"/>
    <x v="36"/>
    <x v="7"/>
    <x v="7"/>
    <x v="962"/>
    <x v="0"/>
    <n v="2304"/>
    <x v="3"/>
  </r>
  <r>
    <n v="1370"/>
    <d v="2018-09-06T00:00:00"/>
    <x v="8"/>
    <x v="0"/>
    <x v="7"/>
    <x v="963"/>
    <x v="0"/>
    <n v="5300"/>
    <x v="0"/>
  </r>
  <r>
    <n v="1371"/>
    <d v="2018-09-06T00:00:00"/>
    <x v="29"/>
    <x v="1"/>
    <x v="7"/>
    <x v="964"/>
    <x v="0"/>
    <n v="63"/>
    <x v="2"/>
  </r>
  <r>
    <n v="1372"/>
    <d v="2018-09-06T00:00:00"/>
    <x v="24"/>
    <x v="1"/>
    <x v="7"/>
    <x v="965"/>
    <x v="0"/>
    <n v="2127.75"/>
    <x v="0"/>
  </r>
  <r>
    <n v="1373"/>
    <d v="2018-09-06T00:00:00"/>
    <x v="51"/>
    <x v="7"/>
    <x v="7"/>
    <x v="180"/>
    <x v="0"/>
    <n v="726"/>
    <x v="1"/>
  </r>
  <r>
    <n v="1374"/>
    <d v="2018-09-06T00:00:00"/>
    <x v="51"/>
    <x v="7"/>
    <x v="7"/>
    <x v="178"/>
    <x v="0"/>
    <n v="7000"/>
    <x v="1"/>
  </r>
  <r>
    <n v="1375"/>
    <d v="2018-09-06T00:00:00"/>
    <x v="48"/>
    <x v="9"/>
    <x v="7"/>
    <x v="966"/>
    <x v="0"/>
    <n v="33.6"/>
    <x v="8"/>
  </r>
  <r>
    <n v="1376"/>
    <d v="2018-09-06T00:00:00"/>
    <x v="48"/>
    <x v="9"/>
    <x v="7"/>
    <x v="967"/>
    <x v="0"/>
    <n v="2782.93"/>
    <x v="8"/>
  </r>
  <r>
    <n v="1377"/>
    <d v="2018-09-06T00:00:00"/>
    <x v="15"/>
    <x v="2"/>
    <x v="7"/>
    <x v="968"/>
    <x v="0"/>
    <n v="498"/>
    <x v="2"/>
  </r>
  <r>
    <n v="1378"/>
    <d v="2018-09-06T00:00:00"/>
    <x v="26"/>
    <x v="2"/>
    <x v="7"/>
    <x v="273"/>
    <x v="0"/>
    <n v="41.84"/>
    <x v="3"/>
  </r>
  <r>
    <n v="1379"/>
    <d v="2018-09-06T00:00:00"/>
    <x v="26"/>
    <x v="2"/>
    <x v="7"/>
    <x v="273"/>
    <x v="0"/>
    <n v="53.52"/>
    <x v="3"/>
  </r>
  <r>
    <n v="1380"/>
    <d v="2018-09-06T00:00:00"/>
    <x v="48"/>
    <x v="9"/>
    <x v="7"/>
    <x v="967"/>
    <x v="0"/>
    <n v="948"/>
    <x v="8"/>
  </r>
  <r>
    <n v="1381"/>
    <d v="2018-09-06T00:00:00"/>
    <x v="33"/>
    <x v="7"/>
    <x v="7"/>
    <x v="300"/>
    <x v="0"/>
    <n v="317.8"/>
    <x v="1"/>
  </r>
  <r>
    <n v="1382"/>
    <d v="2018-09-06T00:00:00"/>
    <x v="33"/>
    <x v="7"/>
    <x v="7"/>
    <x v="969"/>
    <x v="0"/>
    <n v="299.89999999999998"/>
    <x v="1"/>
  </r>
  <r>
    <n v="1383"/>
    <d v="2018-09-06T00:00:00"/>
    <x v="18"/>
    <x v="9"/>
    <x v="7"/>
    <x v="177"/>
    <x v="0"/>
    <n v="283"/>
    <x v="0"/>
  </r>
  <r>
    <n v="1384"/>
    <d v="2018-09-06T00:00:00"/>
    <x v="18"/>
    <x v="9"/>
    <x v="7"/>
    <x v="967"/>
    <x v="0"/>
    <n v="274.8"/>
    <x v="0"/>
  </r>
  <r>
    <n v="1385"/>
    <d v="2018-09-06T00:00:00"/>
    <x v="20"/>
    <x v="2"/>
    <x v="7"/>
    <x v="970"/>
    <x v="0"/>
    <n v="2911.67"/>
    <x v="0"/>
  </r>
  <r>
    <n v="1386"/>
    <d v="2018-09-06T00:00:00"/>
    <x v="11"/>
    <x v="7"/>
    <x v="7"/>
    <x v="944"/>
    <x v="0"/>
    <n v="982"/>
    <x v="3"/>
  </r>
  <r>
    <n v="1387"/>
    <d v="2018-09-06T00:00:00"/>
    <x v="48"/>
    <x v="9"/>
    <x v="7"/>
    <x v="180"/>
    <x v="0"/>
    <n v="422"/>
    <x v="8"/>
  </r>
  <r>
    <n v="1388"/>
    <d v="2018-09-06T00:00:00"/>
    <x v="37"/>
    <x v="2"/>
    <x v="7"/>
    <x v="971"/>
    <x v="0"/>
    <n v="1052"/>
    <x v="1"/>
  </r>
  <r>
    <n v="1389"/>
    <d v="2018-09-06T00:00:00"/>
    <x v="37"/>
    <x v="2"/>
    <x v="7"/>
    <x v="936"/>
    <x v="0"/>
    <n v="3600"/>
    <x v="1"/>
  </r>
  <r>
    <n v="1390"/>
    <d v="2018-09-06T00:00:00"/>
    <x v="18"/>
    <x v="9"/>
    <x v="7"/>
    <x v="972"/>
    <x v="0"/>
    <n v="555"/>
    <x v="0"/>
  </r>
  <r>
    <n v="1391"/>
    <d v="2018-09-06T00:00:00"/>
    <x v="18"/>
    <x v="9"/>
    <x v="7"/>
    <x v="177"/>
    <x v="0"/>
    <n v="587.66999999999996"/>
    <x v="0"/>
  </r>
  <r>
    <n v="1392"/>
    <d v="2018-09-06T00:00:00"/>
    <x v="48"/>
    <x v="9"/>
    <x v="7"/>
    <x v="925"/>
    <x v="0"/>
    <n v="2678.7"/>
    <x v="8"/>
  </r>
  <r>
    <n v="1393"/>
    <d v="2018-09-06T00:00:00"/>
    <x v="48"/>
    <x v="9"/>
    <x v="7"/>
    <x v="973"/>
    <x v="0"/>
    <n v="1236"/>
    <x v="8"/>
  </r>
  <r>
    <n v="1394"/>
    <d v="2018-09-06T00:00:00"/>
    <x v="48"/>
    <x v="9"/>
    <x v="7"/>
    <x v="177"/>
    <x v="0"/>
    <n v="2347.0300000000002"/>
    <x v="8"/>
  </r>
  <r>
    <n v="1395"/>
    <d v="2018-09-06T00:00:00"/>
    <x v="26"/>
    <x v="2"/>
    <x v="7"/>
    <x v="925"/>
    <x v="0"/>
    <n v="2445.7800000000002"/>
    <x v="3"/>
  </r>
  <r>
    <n v="1396"/>
    <d v="2018-09-06T00:00:00"/>
    <x v="48"/>
    <x v="9"/>
    <x v="7"/>
    <x v="967"/>
    <x v="0"/>
    <n v="767.1"/>
    <x v="8"/>
  </r>
  <r>
    <n v="1397"/>
    <d v="2018-09-06T00:00:00"/>
    <x v="18"/>
    <x v="9"/>
    <x v="7"/>
    <x v="972"/>
    <x v="0"/>
    <n v="1650"/>
    <x v="0"/>
  </r>
  <r>
    <n v="1398"/>
    <d v="2018-09-06T00:00:00"/>
    <x v="24"/>
    <x v="1"/>
    <x v="7"/>
    <x v="974"/>
    <x v="0"/>
    <n v="650"/>
    <x v="0"/>
  </r>
  <r>
    <n v="1399"/>
    <d v="2018-09-06T00:00:00"/>
    <x v="24"/>
    <x v="1"/>
    <x v="7"/>
    <x v="177"/>
    <x v="0"/>
    <n v="283"/>
    <x v="0"/>
  </r>
  <r>
    <n v="1400"/>
    <d v="2018-09-06T00:00:00"/>
    <x v="51"/>
    <x v="7"/>
    <x v="7"/>
    <x v="921"/>
    <x v="0"/>
    <n v="2321.71"/>
    <x v="1"/>
  </r>
  <r>
    <n v="1401"/>
    <d v="2018-09-06T00:00:00"/>
    <x v="51"/>
    <x v="7"/>
    <x v="7"/>
    <x v="919"/>
    <x v="0"/>
    <n v="360"/>
    <x v="1"/>
  </r>
  <r>
    <n v="1402"/>
    <d v="2018-09-06T00:00:00"/>
    <x v="18"/>
    <x v="9"/>
    <x v="7"/>
    <x v="925"/>
    <x v="0"/>
    <n v="219.72"/>
    <x v="0"/>
  </r>
  <r>
    <n v="1403"/>
    <d v="2018-09-06T00:00:00"/>
    <x v="24"/>
    <x v="1"/>
    <x v="7"/>
    <x v="974"/>
    <x v="0"/>
    <n v="650"/>
    <x v="0"/>
  </r>
  <r>
    <n v="1405"/>
    <d v="2018-09-06T00:00:00"/>
    <x v="15"/>
    <x v="2"/>
    <x v="7"/>
    <x v="975"/>
    <x v="0"/>
    <n v="1340"/>
    <x v="2"/>
  </r>
  <r>
    <n v="1406"/>
    <d v="2018-09-06T00:00:00"/>
    <x v="30"/>
    <x v="1"/>
    <x v="7"/>
    <x v="944"/>
    <x v="0"/>
    <n v="316"/>
    <x v="1"/>
  </r>
  <r>
    <n v="1407"/>
    <d v="2018-09-06T00:00:00"/>
    <x v="26"/>
    <x v="2"/>
    <x v="7"/>
    <x v="976"/>
    <x v="0"/>
    <n v="2045.05"/>
    <x v="3"/>
  </r>
  <r>
    <n v="1408"/>
    <d v="2018-09-06T00:00:00"/>
    <x v="48"/>
    <x v="9"/>
    <x v="7"/>
    <x v="925"/>
    <x v="0"/>
    <n v="399.6"/>
    <x v="8"/>
  </r>
  <r>
    <n v="1409"/>
    <d v="2018-09-06T00:00:00"/>
    <x v="48"/>
    <x v="9"/>
    <x v="7"/>
    <x v="925"/>
    <x v="0"/>
    <n v="85.02"/>
    <x v="8"/>
  </r>
  <r>
    <n v="1410"/>
    <d v="2018-09-06T00:00:00"/>
    <x v="11"/>
    <x v="7"/>
    <x v="7"/>
    <x v="178"/>
    <x v="0"/>
    <n v="1979"/>
    <x v="3"/>
  </r>
  <r>
    <n v="1411"/>
    <d v="2018-09-06T00:00:00"/>
    <x v="13"/>
    <x v="7"/>
    <x v="7"/>
    <x v="961"/>
    <x v="0"/>
    <n v="1505"/>
    <x v="0"/>
  </r>
  <r>
    <n v="1412"/>
    <d v="2018-09-06T00:00:00"/>
    <x v="52"/>
    <x v="9"/>
    <x v="7"/>
    <x v="177"/>
    <x v="0"/>
    <n v="5184"/>
    <x v="1"/>
  </r>
  <r>
    <n v="1413"/>
    <d v="2018-09-06T00:00:00"/>
    <x v="52"/>
    <x v="9"/>
    <x v="7"/>
    <x v="177"/>
    <x v="0"/>
    <n v="2502.6"/>
    <x v="1"/>
  </r>
  <r>
    <n v="1414"/>
    <d v="2018-09-06T00:00:00"/>
    <x v="29"/>
    <x v="1"/>
    <x v="7"/>
    <x v="977"/>
    <x v="0"/>
    <n v="370"/>
    <x v="2"/>
  </r>
  <r>
    <n v="1415"/>
    <d v="2018-09-06T00:00:00"/>
    <x v="13"/>
    <x v="7"/>
    <x v="7"/>
    <x v="178"/>
    <x v="0"/>
    <n v="233"/>
    <x v="0"/>
  </r>
  <r>
    <n v="1416"/>
    <d v="2018-09-06T00:00:00"/>
    <x v="8"/>
    <x v="0"/>
    <x v="7"/>
    <x v="963"/>
    <x v="0"/>
    <n v="5300"/>
    <x v="0"/>
  </r>
  <r>
    <n v="1419"/>
    <d v="2018-09-06T00:00:00"/>
    <x v="52"/>
    <x v="9"/>
    <x v="7"/>
    <x v="978"/>
    <x v="0"/>
    <n v="759.89"/>
    <x v="1"/>
  </r>
  <r>
    <n v="1420"/>
    <d v="2018-09-06T00:00:00"/>
    <x v="30"/>
    <x v="1"/>
    <x v="7"/>
    <x v="979"/>
    <x v="0"/>
    <n v="447.79"/>
    <x v="1"/>
  </r>
  <r>
    <n v="1421"/>
    <d v="2018-09-06T00:00:00"/>
    <x v="30"/>
    <x v="1"/>
    <x v="7"/>
    <x v="980"/>
    <x v="0"/>
    <n v="20"/>
    <x v="1"/>
  </r>
  <r>
    <n v="1422"/>
    <d v="2018-09-06T00:00:00"/>
    <x v="26"/>
    <x v="2"/>
    <x v="7"/>
    <x v="186"/>
    <x v="0"/>
    <n v="60"/>
    <x v="3"/>
  </r>
  <r>
    <n v="1423"/>
    <d v="2018-09-06T00:00:00"/>
    <x v="26"/>
    <x v="2"/>
    <x v="7"/>
    <x v="913"/>
    <x v="0"/>
    <n v="39.200000000000003"/>
    <x v="3"/>
  </r>
  <r>
    <n v="1424"/>
    <d v="2018-09-06T00:00:00"/>
    <x v="33"/>
    <x v="7"/>
    <x v="7"/>
    <x v="300"/>
    <x v="0"/>
    <n v="221.21"/>
    <x v="1"/>
  </r>
  <r>
    <n v="1425"/>
    <d v="2018-09-06T00:00:00"/>
    <x v="51"/>
    <x v="7"/>
    <x v="7"/>
    <x v="186"/>
    <x v="0"/>
    <n v="250"/>
    <x v="1"/>
  </r>
  <r>
    <n v="1426"/>
    <d v="2018-09-06T00:00:00"/>
    <x v="14"/>
    <x v="0"/>
    <x v="7"/>
    <x v="981"/>
    <x v="0"/>
    <n v="278"/>
    <x v="0"/>
  </r>
  <r>
    <n v="1427"/>
    <d v="2018-09-06T00:00:00"/>
    <x v="34"/>
    <x v="7"/>
    <x v="7"/>
    <x v="982"/>
    <x v="0"/>
    <n v="410"/>
    <x v="5"/>
  </r>
  <r>
    <n v="1428"/>
    <d v="2018-09-06T00:00:00"/>
    <x v="33"/>
    <x v="7"/>
    <x v="7"/>
    <x v="983"/>
    <x v="0"/>
    <n v="231.54"/>
    <x v="1"/>
  </r>
  <r>
    <n v="1429"/>
    <d v="2018-09-06T00:00:00"/>
    <x v="48"/>
    <x v="9"/>
    <x v="7"/>
    <x v="973"/>
    <x v="0"/>
    <n v="1122.5"/>
    <x v="8"/>
  </r>
  <r>
    <n v="1430"/>
    <d v="2018-09-06T00:00:00"/>
    <x v="18"/>
    <x v="9"/>
    <x v="7"/>
    <x v="300"/>
    <x v="0"/>
    <n v="221.4"/>
    <x v="0"/>
  </r>
  <r>
    <n v="1431"/>
    <d v="2018-09-06T00:00:00"/>
    <x v="18"/>
    <x v="9"/>
    <x v="7"/>
    <x v="984"/>
    <x v="0"/>
    <n v="136"/>
    <x v="0"/>
  </r>
  <r>
    <n v="1432"/>
    <d v="2018-09-06T00:00:00"/>
    <x v="11"/>
    <x v="7"/>
    <x v="7"/>
    <x v="980"/>
    <x v="0"/>
    <n v="1984"/>
    <x v="3"/>
  </r>
  <r>
    <n v="1433"/>
    <d v="2018-09-06T00:00:00"/>
    <x v="40"/>
    <x v="1"/>
    <x v="7"/>
    <x v="985"/>
    <x v="0"/>
    <n v="86.8"/>
    <x v="5"/>
  </r>
  <r>
    <n v="1434"/>
    <d v="2018-09-10T00:00:00"/>
    <x v="6"/>
    <x v="4"/>
    <x v="2"/>
    <x v="986"/>
    <x v="0"/>
    <n v="634.34"/>
    <x v="0"/>
  </r>
  <r>
    <n v="1435"/>
    <d v="2018-09-10T00:00:00"/>
    <x v="6"/>
    <x v="4"/>
    <x v="2"/>
    <x v="987"/>
    <x v="0"/>
    <n v="634.34"/>
    <x v="0"/>
  </r>
  <r>
    <n v="1436"/>
    <d v="2018-09-10T00:00:00"/>
    <x v="26"/>
    <x v="2"/>
    <x v="2"/>
    <x v="273"/>
    <x v="0"/>
    <n v="533.17999999999995"/>
    <x v="3"/>
  </r>
  <r>
    <n v="1437"/>
    <d v="2018-09-10T00:00:00"/>
    <x v="26"/>
    <x v="2"/>
    <x v="2"/>
    <x v="988"/>
    <x v="0"/>
    <n v="536.22"/>
    <x v="3"/>
  </r>
  <r>
    <n v="1438"/>
    <d v="2018-09-10T00:00:00"/>
    <x v="26"/>
    <x v="2"/>
    <x v="2"/>
    <x v="988"/>
    <x v="0"/>
    <n v="692.4"/>
    <x v="3"/>
  </r>
  <r>
    <n v="1439"/>
    <d v="2018-09-10T00:00:00"/>
    <x v="32"/>
    <x v="0"/>
    <x v="2"/>
    <x v="989"/>
    <x v="0"/>
    <n v="223.44"/>
    <x v="4"/>
  </r>
  <r>
    <n v="1440"/>
    <d v="2018-09-10T00:00:00"/>
    <x v="41"/>
    <x v="12"/>
    <x v="2"/>
    <x v="990"/>
    <x v="0"/>
    <n v="312.36"/>
    <x v="5"/>
  </r>
  <r>
    <n v="1441"/>
    <d v="2018-09-10T00:00:00"/>
    <x v="41"/>
    <x v="12"/>
    <x v="2"/>
    <x v="991"/>
    <x v="0"/>
    <n v="407.36"/>
    <x v="5"/>
  </r>
  <r>
    <n v="1442"/>
    <d v="2018-09-10T00:00:00"/>
    <x v="41"/>
    <x v="12"/>
    <x v="2"/>
    <x v="992"/>
    <x v="0"/>
    <n v="20.82"/>
    <x v="5"/>
  </r>
  <r>
    <n v="1443"/>
    <d v="2018-09-10T00:00:00"/>
    <x v="41"/>
    <x v="12"/>
    <x v="2"/>
    <x v="993"/>
    <x v="0"/>
    <n v="539.34"/>
    <x v="5"/>
  </r>
  <r>
    <n v="1444"/>
    <d v="2018-09-10T00:00:00"/>
    <x v="42"/>
    <x v="9"/>
    <x v="2"/>
    <x v="994"/>
    <x v="0"/>
    <n v="734.64"/>
    <x v="5"/>
  </r>
  <r>
    <n v="1445"/>
    <d v="2018-09-10T00:00:00"/>
    <x v="42"/>
    <x v="9"/>
    <x v="2"/>
    <x v="995"/>
    <x v="0"/>
    <n v="839.5"/>
    <x v="5"/>
  </r>
  <r>
    <n v="1446"/>
    <d v="2018-09-10T00:00:00"/>
    <x v="42"/>
    <x v="9"/>
    <x v="2"/>
    <x v="996"/>
    <x v="0"/>
    <n v="618.82000000000005"/>
    <x v="5"/>
  </r>
  <r>
    <n v="1447"/>
    <d v="2018-09-10T00:00:00"/>
    <x v="44"/>
    <x v="12"/>
    <x v="2"/>
    <x v="997"/>
    <x v="0"/>
    <n v="380.04"/>
    <x v="5"/>
  </r>
  <r>
    <n v="1448"/>
    <d v="2018-09-10T00:00:00"/>
    <x v="44"/>
    <x v="12"/>
    <x v="2"/>
    <x v="998"/>
    <x v="0"/>
    <n v="869.4"/>
    <x v="5"/>
  </r>
  <r>
    <n v="1449"/>
    <d v="2018-09-10T00:00:00"/>
    <x v="37"/>
    <x v="2"/>
    <x v="2"/>
    <x v="999"/>
    <x v="0"/>
    <n v="692.4"/>
    <x v="1"/>
  </r>
  <r>
    <n v="1450"/>
    <d v="2018-09-10T00:00:00"/>
    <x v="37"/>
    <x v="2"/>
    <x v="2"/>
    <x v="1000"/>
    <x v="0"/>
    <n v="598.67999999999995"/>
    <x v="1"/>
  </r>
  <r>
    <n v="1451"/>
    <d v="2018-09-10T00:00:00"/>
    <x v="0"/>
    <x v="0"/>
    <x v="2"/>
    <x v="1001"/>
    <x v="0"/>
    <n v="574.74"/>
    <x v="0"/>
  </r>
  <r>
    <n v="1452"/>
    <d v="2018-09-10T00:00:00"/>
    <x v="7"/>
    <x v="5"/>
    <x v="2"/>
    <x v="1002"/>
    <x v="0"/>
    <n v="158.96"/>
    <x v="2"/>
  </r>
  <r>
    <n v="1453"/>
    <d v="2018-09-10T00:00:00"/>
    <x v="7"/>
    <x v="5"/>
    <x v="2"/>
    <x v="528"/>
    <x v="0"/>
    <n v="534.04"/>
    <x v="2"/>
  </r>
  <r>
    <n v="1454"/>
    <d v="2018-09-10T00:00:00"/>
    <x v="7"/>
    <x v="5"/>
    <x v="2"/>
    <x v="105"/>
    <x v="0"/>
    <n v="259.26"/>
    <x v="2"/>
  </r>
  <r>
    <n v="1455"/>
    <d v="2018-09-10T00:00:00"/>
    <x v="7"/>
    <x v="5"/>
    <x v="2"/>
    <x v="1003"/>
    <x v="0"/>
    <n v="851.7"/>
    <x v="2"/>
  </r>
  <r>
    <n v="1456"/>
    <d v="2018-09-10T00:00:00"/>
    <x v="15"/>
    <x v="2"/>
    <x v="2"/>
    <x v="61"/>
    <x v="0"/>
    <n v="354.26"/>
    <x v="2"/>
  </r>
  <r>
    <n v="1457"/>
    <d v="2018-09-10T00:00:00"/>
    <x v="15"/>
    <x v="2"/>
    <x v="2"/>
    <x v="1004"/>
    <x v="0"/>
    <n v="902.7"/>
    <x v="2"/>
  </r>
  <r>
    <n v="1458"/>
    <d v="2018-09-10T00:00:00"/>
    <x v="15"/>
    <x v="2"/>
    <x v="2"/>
    <x v="1005"/>
    <x v="0"/>
    <n v="354.26"/>
    <x v="2"/>
  </r>
  <r>
    <n v="1459"/>
    <d v="2018-09-10T00:00:00"/>
    <x v="39"/>
    <x v="11"/>
    <x v="2"/>
    <x v="1006"/>
    <x v="0"/>
    <n v="713.22"/>
    <x v="5"/>
  </r>
  <r>
    <n v="1460"/>
    <d v="2018-09-10T00:00:00"/>
    <x v="39"/>
    <x v="11"/>
    <x v="2"/>
    <x v="1007"/>
    <x v="0"/>
    <n v="999.8"/>
    <x v="5"/>
  </r>
  <r>
    <n v="1461"/>
    <d v="2018-09-10T00:00:00"/>
    <x v="55"/>
    <x v="10"/>
    <x v="2"/>
    <x v="1008"/>
    <x v="0"/>
    <n v="1035.54"/>
    <x v="2"/>
  </r>
  <r>
    <n v="1462"/>
    <d v="2018-09-10T00:00:00"/>
    <x v="1"/>
    <x v="1"/>
    <x v="2"/>
    <x v="1009"/>
    <x v="0"/>
    <n v="539.34"/>
    <x v="1"/>
  </r>
  <r>
    <n v="1463"/>
    <d v="2018-09-10T00:00:00"/>
    <x v="38"/>
    <x v="7"/>
    <x v="2"/>
    <x v="606"/>
    <x v="0"/>
    <n v="2202.12"/>
    <x v="0"/>
  </r>
  <r>
    <n v="1464"/>
    <d v="2018-09-10T00:00:00"/>
    <x v="38"/>
    <x v="7"/>
    <x v="2"/>
    <x v="1010"/>
    <x v="0"/>
    <n v="577.86"/>
    <x v="0"/>
  </r>
  <r>
    <n v="1465"/>
    <d v="2018-09-10T00:00:00"/>
    <x v="34"/>
    <x v="7"/>
    <x v="2"/>
    <x v="1011"/>
    <x v="0"/>
    <n v="819.42"/>
    <x v="5"/>
  </r>
  <r>
    <n v="1466"/>
    <d v="2018-09-10T00:00:00"/>
    <x v="34"/>
    <x v="7"/>
    <x v="2"/>
    <x v="1012"/>
    <x v="0"/>
    <n v="1053.75"/>
    <x v="5"/>
  </r>
  <r>
    <n v="1467"/>
    <d v="2018-09-10T00:00:00"/>
    <x v="11"/>
    <x v="7"/>
    <x v="2"/>
    <x v="1013"/>
    <x v="0"/>
    <n v="253.96"/>
    <x v="3"/>
  </r>
  <r>
    <n v="1468"/>
    <d v="2018-09-10T00:00:00"/>
    <x v="51"/>
    <x v="7"/>
    <x v="2"/>
    <x v="1014"/>
    <x v="0"/>
    <n v="274.77999999999997"/>
    <x v="1"/>
  </r>
  <r>
    <n v="1469"/>
    <d v="2018-09-10T00:00:00"/>
    <x v="51"/>
    <x v="7"/>
    <x v="2"/>
    <x v="1015"/>
    <x v="0"/>
    <n v="245.28"/>
    <x v="1"/>
  </r>
  <r>
    <n v="1470"/>
    <d v="2018-09-10T00:00:00"/>
    <x v="51"/>
    <x v="7"/>
    <x v="2"/>
    <x v="1016"/>
    <x v="0"/>
    <n v="174.48"/>
    <x v="1"/>
  </r>
  <r>
    <n v="1471"/>
    <d v="2018-09-10T00:00:00"/>
    <x v="51"/>
    <x v="7"/>
    <x v="2"/>
    <x v="1017"/>
    <x v="0"/>
    <n v="174.48"/>
    <x v="1"/>
  </r>
  <r>
    <n v="1472"/>
    <d v="2018-09-10T00:00:00"/>
    <x v="51"/>
    <x v="7"/>
    <x v="2"/>
    <x v="1018"/>
    <x v="0"/>
    <n v="271.37"/>
    <x v="1"/>
  </r>
  <r>
    <n v="1473"/>
    <d v="2018-09-10T00:00:00"/>
    <x v="51"/>
    <x v="7"/>
    <x v="2"/>
    <x v="1019"/>
    <x v="0"/>
    <n v="354.2"/>
    <x v="1"/>
  </r>
  <r>
    <n v="1474"/>
    <d v="2018-09-10T00:00:00"/>
    <x v="10"/>
    <x v="7"/>
    <x v="2"/>
    <x v="1020"/>
    <x v="0"/>
    <n v="869.4"/>
    <x v="0"/>
  </r>
  <r>
    <n v="1475"/>
    <d v="2018-09-10T00:00:00"/>
    <x v="10"/>
    <x v="7"/>
    <x v="2"/>
    <x v="1021"/>
    <x v="0"/>
    <n v="624.72"/>
    <x v="0"/>
  </r>
  <r>
    <n v="1476"/>
    <d v="2018-09-10T00:00:00"/>
    <x v="10"/>
    <x v="7"/>
    <x v="2"/>
    <x v="1022"/>
    <x v="0"/>
    <n v="834.94"/>
    <x v="0"/>
  </r>
  <r>
    <n v="1477"/>
    <d v="2018-09-10T00:00:00"/>
    <x v="10"/>
    <x v="7"/>
    <x v="2"/>
    <x v="1023"/>
    <x v="0"/>
    <n v="740.54"/>
    <x v="0"/>
  </r>
  <r>
    <n v="1478"/>
    <d v="2018-09-10T00:00:00"/>
    <x v="10"/>
    <x v="7"/>
    <x v="2"/>
    <x v="1024"/>
    <x v="0"/>
    <n v="692.4"/>
    <x v="0"/>
  </r>
  <r>
    <n v="1479"/>
    <d v="2018-09-10T00:00:00"/>
    <x v="10"/>
    <x v="7"/>
    <x v="2"/>
    <x v="1025"/>
    <x v="0"/>
    <n v="274.77999999999997"/>
    <x v="0"/>
  </r>
  <r>
    <n v="1480"/>
    <d v="2018-09-10T00:00:00"/>
    <x v="2"/>
    <x v="2"/>
    <x v="2"/>
    <x v="1026"/>
    <x v="0"/>
    <n v="354.26"/>
    <x v="1"/>
  </r>
  <r>
    <n v="1481"/>
    <d v="2018-09-10T00:00:00"/>
    <x v="2"/>
    <x v="2"/>
    <x v="2"/>
    <x v="1027"/>
    <x v="0"/>
    <n v="354.29"/>
    <x v="1"/>
  </r>
  <r>
    <n v="1482"/>
    <d v="2018-09-10T00:00:00"/>
    <x v="2"/>
    <x v="2"/>
    <x v="2"/>
    <x v="1028"/>
    <x v="0"/>
    <n v="412.91"/>
    <x v="1"/>
  </r>
  <r>
    <n v="1483"/>
    <d v="2018-09-10T00:00:00"/>
    <x v="2"/>
    <x v="2"/>
    <x v="2"/>
    <x v="90"/>
    <x v="0"/>
    <n v="439.04"/>
    <x v="1"/>
  </r>
  <r>
    <n v="1484"/>
    <d v="2018-09-10T00:00:00"/>
    <x v="2"/>
    <x v="2"/>
    <x v="2"/>
    <x v="534"/>
    <x v="0"/>
    <n v="354.29"/>
    <x v="1"/>
  </r>
  <r>
    <n v="1485"/>
    <d v="2018-09-10T00:00:00"/>
    <x v="2"/>
    <x v="2"/>
    <x v="2"/>
    <x v="1029"/>
    <x v="0"/>
    <n v="618.82000000000005"/>
    <x v="1"/>
  </r>
  <r>
    <n v="1486"/>
    <d v="2018-09-10T00:00:00"/>
    <x v="2"/>
    <x v="2"/>
    <x v="2"/>
    <x v="1030"/>
    <x v="0"/>
    <n v="439.04"/>
    <x v="1"/>
  </r>
  <r>
    <n v="1487"/>
    <d v="2018-09-10T00:00:00"/>
    <x v="36"/>
    <x v="7"/>
    <x v="2"/>
    <x v="1031"/>
    <x v="0"/>
    <n v="354.26"/>
    <x v="3"/>
  </r>
  <r>
    <n v="1488"/>
    <d v="2018-09-10T00:00:00"/>
    <x v="36"/>
    <x v="7"/>
    <x v="2"/>
    <x v="634"/>
    <x v="0"/>
    <n v="1020.62"/>
    <x v="3"/>
  </r>
  <r>
    <n v="1489"/>
    <d v="2018-09-10T00:00:00"/>
    <x v="36"/>
    <x v="7"/>
    <x v="2"/>
    <x v="1032"/>
    <x v="0"/>
    <n v="354.26"/>
    <x v="3"/>
  </r>
  <r>
    <n v="1490"/>
    <d v="2018-09-10T00:00:00"/>
    <x v="23"/>
    <x v="9"/>
    <x v="2"/>
    <x v="1033"/>
    <x v="0"/>
    <n v="1198.3"/>
    <x v="3"/>
  </r>
  <r>
    <n v="1491"/>
    <d v="2018-09-10T00:00:00"/>
    <x v="23"/>
    <x v="9"/>
    <x v="2"/>
    <x v="1034"/>
    <x v="0"/>
    <n v="459.86"/>
    <x v="3"/>
  </r>
  <r>
    <n v="1492"/>
    <d v="2018-09-10T00:00:00"/>
    <x v="21"/>
    <x v="9"/>
    <x v="2"/>
    <x v="1035"/>
    <x v="0"/>
    <n v="919.72"/>
    <x v="1"/>
  </r>
  <r>
    <n v="1493"/>
    <d v="2018-09-10T00:00:00"/>
    <x v="21"/>
    <x v="9"/>
    <x v="2"/>
    <x v="1035"/>
    <x v="0"/>
    <n v="780.9"/>
    <x v="1"/>
  </r>
  <r>
    <n v="1494"/>
    <d v="2018-09-10T00:00:00"/>
    <x v="21"/>
    <x v="9"/>
    <x v="2"/>
    <x v="1036"/>
    <x v="0"/>
    <n v="536.22"/>
    <x v="1"/>
  </r>
  <r>
    <n v="1495"/>
    <d v="2018-09-10T00:00:00"/>
    <x v="21"/>
    <x v="9"/>
    <x v="2"/>
    <x v="1037"/>
    <x v="0"/>
    <n v="1099.5"/>
    <x v="1"/>
  </r>
  <r>
    <n v="1496"/>
    <d v="2018-09-10T00:00:00"/>
    <x v="21"/>
    <x v="9"/>
    <x v="2"/>
    <x v="1038"/>
    <x v="0"/>
    <n v="156.18"/>
    <x v="1"/>
  </r>
  <r>
    <n v="1497"/>
    <d v="2018-09-10T00:00:00"/>
    <x v="21"/>
    <x v="9"/>
    <x v="2"/>
    <x v="1039"/>
    <x v="0"/>
    <n v="536.22"/>
    <x v="1"/>
  </r>
  <r>
    <n v="1498"/>
    <d v="2018-09-10T00:00:00"/>
    <x v="3"/>
    <x v="0"/>
    <x v="2"/>
    <x v="1040"/>
    <x v="0"/>
    <n v="253.96"/>
    <x v="0"/>
  </r>
  <r>
    <n v="1499"/>
    <d v="2018-09-10T00:00:00"/>
    <x v="3"/>
    <x v="0"/>
    <x v="2"/>
    <x v="1041"/>
    <x v="0"/>
    <n v="253.96"/>
    <x v="0"/>
  </r>
  <r>
    <n v="1500"/>
    <d v="2018-09-10T00:00:00"/>
    <x v="3"/>
    <x v="0"/>
    <x v="2"/>
    <x v="1042"/>
    <x v="0"/>
    <n v="253.96"/>
    <x v="0"/>
  </r>
  <r>
    <n v="1501"/>
    <d v="2018-09-10T00:00:00"/>
    <x v="3"/>
    <x v="0"/>
    <x v="2"/>
    <x v="1043"/>
    <x v="0"/>
    <n v="454.56"/>
    <x v="0"/>
  </r>
  <r>
    <n v="1502"/>
    <d v="2018-09-10T00:00:00"/>
    <x v="18"/>
    <x v="9"/>
    <x v="2"/>
    <x v="1044"/>
    <x v="0"/>
    <n v="274.77999999999997"/>
    <x v="0"/>
  </r>
  <r>
    <n v="1503"/>
    <d v="2018-09-10T00:00:00"/>
    <x v="18"/>
    <x v="9"/>
    <x v="2"/>
    <x v="1045"/>
    <x v="0"/>
    <n v="468.54"/>
    <x v="0"/>
  </r>
  <r>
    <n v="1504"/>
    <d v="2018-09-10T00:00:00"/>
    <x v="48"/>
    <x v="9"/>
    <x v="2"/>
    <x v="1046"/>
    <x v="0"/>
    <n v="692.4"/>
    <x v="8"/>
  </r>
  <r>
    <n v="1505"/>
    <d v="2018-09-10T00:00:00"/>
    <x v="57"/>
    <x v="5"/>
    <x v="2"/>
    <x v="1047"/>
    <x v="0"/>
    <n v="253.96"/>
    <x v="2"/>
  </r>
  <r>
    <n v="1506"/>
    <d v="2018-09-10T00:00:00"/>
    <x v="57"/>
    <x v="5"/>
    <x v="2"/>
    <x v="1048"/>
    <x v="0"/>
    <n v="389.66"/>
    <x v="2"/>
  </r>
  <r>
    <n v="1507"/>
    <d v="2018-09-10T00:00:00"/>
    <x v="57"/>
    <x v="5"/>
    <x v="2"/>
    <x v="1049"/>
    <x v="0"/>
    <n v="634.34"/>
    <x v="2"/>
  </r>
  <r>
    <n v="1508"/>
    <d v="2018-09-10T00:00:00"/>
    <x v="57"/>
    <x v="5"/>
    <x v="2"/>
    <x v="1050"/>
    <x v="0"/>
    <n v="354.26"/>
    <x v="2"/>
  </r>
  <r>
    <n v="1509"/>
    <d v="2018-09-10T00:00:00"/>
    <x v="57"/>
    <x v="5"/>
    <x v="2"/>
    <x v="1051"/>
    <x v="0"/>
    <n v="241.4"/>
    <x v="2"/>
  </r>
  <r>
    <n v="1510"/>
    <d v="2018-09-10T00:00:00"/>
    <x v="19"/>
    <x v="5"/>
    <x v="2"/>
    <x v="1052"/>
    <x v="0"/>
    <n v="174.48"/>
    <x v="0"/>
  </r>
  <r>
    <n v="1511"/>
    <d v="2018-09-10T00:00:00"/>
    <x v="8"/>
    <x v="0"/>
    <x v="2"/>
    <x v="1053"/>
    <x v="0"/>
    <n v="375.08"/>
    <x v="0"/>
  </r>
  <r>
    <n v="1512"/>
    <d v="2018-09-10T00:00:00"/>
    <x v="8"/>
    <x v="0"/>
    <x v="2"/>
    <x v="1054"/>
    <x v="0"/>
    <n v="433.74"/>
    <x v="0"/>
  </r>
  <r>
    <n v="1513"/>
    <d v="2018-09-10T00:00:00"/>
    <x v="8"/>
    <x v="0"/>
    <x v="2"/>
    <x v="1055"/>
    <x v="0"/>
    <n v="454.26"/>
    <x v="0"/>
  </r>
  <r>
    <n v="1514"/>
    <d v="2018-09-10T00:00:00"/>
    <x v="8"/>
    <x v="0"/>
    <x v="2"/>
    <x v="1056"/>
    <x v="0"/>
    <n v="531.48"/>
    <x v="0"/>
  </r>
  <r>
    <n v="1515"/>
    <d v="2018-09-10T00:00:00"/>
    <x v="8"/>
    <x v="0"/>
    <x v="2"/>
    <x v="1057"/>
    <x v="0"/>
    <n v="472.96"/>
    <x v="0"/>
  </r>
  <r>
    <n v="1516"/>
    <d v="2018-09-10T00:00:00"/>
    <x v="12"/>
    <x v="3"/>
    <x v="2"/>
    <x v="1058"/>
    <x v="0"/>
    <n v="518.86"/>
    <x v="1"/>
  </r>
  <r>
    <n v="1517"/>
    <d v="2018-09-10T00:00:00"/>
    <x v="12"/>
    <x v="3"/>
    <x v="2"/>
    <x v="1059"/>
    <x v="0"/>
    <n v="365.12"/>
    <x v="1"/>
  </r>
  <r>
    <n v="1518"/>
    <d v="2018-09-10T00:00:00"/>
    <x v="12"/>
    <x v="3"/>
    <x v="2"/>
    <x v="1060"/>
    <x v="0"/>
    <n v="174.48"/>
    <x v="1"/>
  </r>
  <r>
    <n v="1519"/>
    <d v="2018-09-10T00:00:00"/>
    <x v="12"/>
    <x v="3"/>
    <x v="2"/>
    <x v="1061"/>
    <x v="0"/>
    <n v="338.4"/>
    <x v="1"/>
  </r>
  <r>
    <n v="1520"/>
    <d v="2018-09-10T00:00:00"/>
    <x v="5"/>
    <x v="3"/>
    <x v="2"/>
    <x v="1062"/>
    <x v="0"/>
    <n v="439.04"/>
    <x v="1"/>
  </r>
  <r>
    <n v="1521"/>
    <d v="2018-09-10T00:00:00"/>
    <x v="5"/>
    <x v="3"/>
    <x v="2"/>
    <x v="1063"/>
    <x v="0"/>
    <n v="660.46"/>
    <x v="1"/>
  </r>
  <r>
    <n v="1522"/>
    <d v="2018-09-10T00:00:00"/>
    <x v="5"/>
    <x v="3"/>
    <x v="2"/>
    <x v="1064"/>
    <x v="0"/>
    <n v="354.26"/>
    <x v="1"/>
  </r>
  <r>
    <n v="1523"/>
    <d v="2018-09-10T00:00:00"/>
    <x v="24"/>
    <x v="1"/>
    <x v="2"/>
    <x v="1065"/>
    <x v="0"/>
    <n v="354.26"/>
    <x v="0"/>
  </r>
  <r>
    <n v="1524"/>
    <d v="2018-09-10T00:00:00"/>
    <x v="16"/>
    <x v="8"/>
    <x v="2"/>
    <x v="1066"/>
    <x v="0"/>
    <n v="433.74"/>
    <x v="2"/>
  </r>
  <r>
    <n v="1525"/>
    <d v="2018-09-10T00:00:00"/>
    <x v="16"/>
    <x v="8"/>
    <x v="2"/>
    <x v="1067"/>
    <x v="0"/>
    <n v="359.56"/>
    <x v="2"/>
  </r>
  <r>
    <n v="1526"/>
    <d v="2018-09-10T00:00:00"/>
    <x v="16"/>
    <x v="8"/>
    <x v="2"/>
    <x v="1068"/>
    <x v="0"/>
    <n v="380.04"/>
    <x v="2"/>
  </r>
  <r>
    <n v="1527"/>
    <d v="2018-09-10T00:00:00"/>
    <x v="35"/>
    <x v="10"/>
    <x v="2"/>
    <x v="1069"/>
    <x v="0"/>
    <n v="993.9"/>
    <x v="4"/>
  </r>
  <r>
    <n v="1528"/>
    <d v="2018-09-10T00:00:00"/>
    <x v="35"/>
    <x v="10"/>
    <x v="2"/>
    <x v="1070"/>
    <x v="0"/>
    <n v="354.26"/>
    <x v="4"/>
  </r>
  <r>
    <n v="1529"/>
    <d v="2018-09-10T00:00:00"/>
    <x v="35"/>
    <x v="10"/>
    <x v="2"/>
    <x v="1071"/>
    <x v="0"/>
    <n v="475.38"/>
    <x v="4"/>
  </r>
  <r>
    <n v="1530"/>
    <d v="2018-09-10T00:00:00"/>
    <x v="35"/>
    <x v="10"/>
    <x v="2"/>
    <x v="587"/>
    <x v="0"/>
    <n v="798.6"/>
    <x v="4"/>
  </r>
  <r>
    <n v="1531"/>
    <d v="2018-09-10T00:00:00"/>
    <x v="35"/>
    <x v="10"/>
    <x v="2"/>
    <x v="1072"/>
    <x v="0"/>
    <n v="354.26"/>
    <x v="4"/>
  </r>
  <r>
    <n v="1532"/>
    <d v="2018-09-10T00:00:00"/>
    <x v="35"/>
    <x v="10"/>
    <x v="2"/>
    <x v="1073"/>
    <x v="0"/>
    <n v="354.26"/>
    <x v="4"/>
  </r>
  <r>
    <n v="1533"/>
    <d v="2018-09-10T00:00:00"/>
    <x v="35"/>
    <x v="10"/>
    <x v="2"/>
    <x v="1074"/>
    <x v="0"/>
    <n v="274.77999999999997"/>
    <x v="4"/>
  </r>
  <r>
    <n v="1534"/>
    <d v="2018-09-10T00:00:00"/>
    <x v="35"/>
    <x v="10"/>
    <x v="2"/>
    <x v="1075"/>
    <x v="0"/>
    <n v="904.8"/>
    <x v="4"/>
  </r>
  <r>
    <n v="1535"/>
    <d v="2018-09-10T00:00:00"/>
    <x v="45"/>
    <x v="1"/>
    <x v="2"/>
    <x v="1076"/>
    <x v="0"/>
    <n v="368.56"/>
    <x v="0"/>
  </r>
  <r>
    <n v="1536"/>
    <d v="2018-09-10T00:00:00"/>
    <x v="25"/>
    <x v="4"/>
    <x v="2"/>
    <x v="1077"/>
    <x v="0"/>
    <n v="407.36"/>
    <x v="2"/>
  </r>
  <r>
    <n v="1537"/>
    <d v="2018-09-10T00:00:00"/>
    <x v="43"/>
    <x v="5"/>
    <x v="2"/>
    <x v="1078"/>
    <x v="0"/>
    <n v="475.04"/>
    <x v="1"/>
  </r>
  <r>
    <n v="1538"/>
    <d v="2018-09-10T00:00:00"/>
    <x v="43"/>
    <x v="5"/>
    <x v="2"/>
    <x v="1079"/>
    <x v="0"/>
    <n v="692.4"/>
    <x v="1"/>
  </r>
  <r>
    <n v="1539"/>
    <d v="2018-09-10T00:00:00"/>
    <x v="43"/>
    <x v="5"/>
    <x v="2"/>
    <x v="1080"/>
    <x v="0"/>
    <n v="618.82000000000005"/>
    <x v="1"/>
  </r>
  <r>
    <n v="1540"/>
    <d v="2018-09-10T00:00:00"/>
    <x v="43"/>
    <x v="5"/>
    <x v="2"/>
    <x v="1080"/>
    <x v="0"/>
    <n v="819.42"/>
    <x v="1"/>
  </r>
  <r>
    <n v="1541"/>
    <d v="2018-09-10T00:00:00"/>
    <x v="43"/>
    <x v="5"/>
    <x v="2"/>
    <x v="1081"/>
    <x v="0"/>
    <n v="223.86"/>
    <x v="1"/>
  </r>
  <r>
    <n v="1542"/>
    <d v="2018-09-10T00:00:00"/>
    <x v="47"/>
    <x v="12"/>
    <x v="2"/>
    <x v="1082"/>
    <x v="0"/>
    <n v="624.72"/>
    <x v="5"/>
  </r>
  <r>
    <n v="1543"/>
    <d v="2018-09-10T00:00:00"/>
    <x v="47"/>
    <x v="12"/>
    <x v="2"/>
    <x v="1083"/>
    <x v="0"/>
    <n v="624.72"/>
    <x v="5"/>
  </r>
  <r>
    <n v="1544"/>
    <d v="2018-09-10T00:00:00"/>
    <x v="54"/>
    <x v="9"/>
    <x v="2"/>
    <x v="1084"/>
    <x v="0"/>
    <n v="563.54"/>
    <x v="1"/>
  </r>
  <r>
    <n v="1545"/>
    <d v="2018-09-10T00:00:00"/>
    <x v="54"/>
    <x v="9"/>
    <x v="2"/>
    <x v="1085"/>
    <x v="0"/>
    <n v="719.12"/>
    <x v="1"/>
  </r>
  <r>
    <n v="1546"/>
    <d v="2018-09-10T00:00:00"/>
    <x v="54"/>
    <x v="9"/>
    <x v="2"/>
    <x v="1086"/>
    <x v="0"/>
    <n v="536.22"/>
    <x v="1"/>
  </r>
  <r>
    <n v="1547"/>
    <d v="2018-09-10T00:00:00"/>
    <x v="54"/>
    <x v="9"/>
    <x v="2"/>
    <x v="1086"/>
    <x v="0"/>
    <n v="1094.2"/>
    <x v="1"/>
  </r>
  <r>
    <n v="1548"/>
    <d v="2018-09-10T00:00:00"/>
    <x v="54"/>
    <x v="9"/>
    <x v="2"/>
    <x v="1087"/>
    <x v="0"/>
    <n v="1200.74"/>
    <x v="1"/>
  </r>
  <r>
    <n v="1549"/>
    <d v="2018-09-10T00:00:00"/>
    <x v="29"/>
    <x v="1"/>
    <x v="5"/>
    <x v="175"/>
    <x v="0"/>
    <n v="3300"/>
    <x v="2"/>
  </r>
  <r>
    <n v="1550"/>
    <d v="2018-09-10T00:00:00"/>
    <x v="40"/>
    <x v="1"/>
    <x v="5"/>
    <x v="1088"/>
    <x v="0"/>
    <n v="5770.74"/>
    <x v="5"/>
  </r>
  <r>
    <n v="1551"/>
    <d v="2018-09-10T00:00:00"/>
    <x v="0"/>
    <x v="0"/>
    <x v="5"/>
    <x v="1089"/>
    <x v="0"/>
    <n v="585"/>
    <x v="0"/>
  </r>
  <r>
    <n v="1552"/>
    <d v="2018-09-10T00:00:00"/>
    <x v="49"/>
    <x v="13"/>
    <x v="5"/>
    <x v="1090"/>
    <x v="0"/>
    <n v="3276.06"/>
    <x v="2"/>
  </r>
  <r>
    <n v="1553"/>
    <d v="2018-09-10T00:00:00"/>
    <x v="22"/>
    <x v="6"/>
    <x v="5"/>
    <x v="175"/>
    <x v="0"/>
    <n v="3558.69"/>
    <x v="2"/>
  </r>
  <r>
    <n v="1554"/>
    <d v="2018-09-10T00:00:00"/>
    <x v="47"/>
    <x v="12"/>
    <x v="5"/>
    <x v="1091"/>
    <x v="0"/>
    <n v="3363.78"/>
    <x v="5"/>
  </r>
  <r>
    <n v="1555"/>
    <d v="2018-09-11T00:00:00"/>
    <x v="24"/>
    <x v="1"/>
    <x v="3"/>
    <x v="1092"/>
    <x v="0"/>
    <n v="300.89999999999998"/>
    <x v="0"/>
  </r>
  <r>
    <n v="1556"/>
    <d v="2018-09-11T00:00:00"/>
    <x v="11"/>
    <x v="7"/>
    <x v="3"/>
    <x v="1093"/>
    <x v="0"/>
    <n v="100.3"/>
    <x v="3"/>
  </r>
  <r>
    <n v="1557"/>
    <d v="2018-09-11T00:00:00"/>
    <x v="8"/>
    <x v="0"/>
    <x v="3"/>
    <x v="1094"/>
    <x v="0"/>
    <n v="496.2"/>
    <x v="0"/>
  </r>
  <r>
    <n v="1558"/>
    <d v="2018-09-11T00:00:00"/>
    <x v="28"/>
    <x v="4"/>
    <x v="3"/>
    <x v="1095"/>
    <x v="0"/>
    <n v="395.9"/>
    <x v="0"/>
  </r>
  <r>
    <n v="1559"/>
    <d v="2018-09-11T00:00:00"/>
    <x v="8"/>
    <x v="0"/>
    <x v="3"/>
    <x v="1096"/>
    <x v="0"/>
    <n v="300.89999999999998"/>
    <x v="0"/>
  </r>
  <r>
    <n v="1560"/>
    <d v="2018-09-11T00:00:00"/>
    <x v="16"/>
    <x v="8"/>
    <x v="3"/>
    <x v="271"/>
    <x v="0"/>
    <n v="295.60000000000002"/>
    <x v="2"/>
  </r>
  <r>
    <n v="1561"/>
    <d v="2018-09-11T00:00:00"/>
    <x v="57"/>
    <x v="5"/>
    <x v="3"/>
    <x v="1097"/>
    <x v="0"/>
    <n v="195.3"/>
    <x v="2"/>
  </r>
  <r>
    <n v="1562"/>
    <d v="2018-09-11T00:00:00"/>
    <x v="18"/>
    <x v="9"/>
    <x v="3"/>
    <x v="1098"/>
    <x v="0"/>
    <n v="100.3"/>
    <x v="0"/>
  </r>
  <r>
    <n v="1563"/>
    <d v="2018-09-11T00:00:00"/>
    <x v="25"/>
    <x v="4"/>
    <x v="3"/>
    <x v="1099"/>
    <x v="0"/>
    <n v="395.9"/>
    <x v="2"/>
  </r>
  <r>
    <n v="1564"/>
    <d v="2018-09-11T00:00:00"/>
    <x v="8"/>
    <x v="0"/>
    <x v="3"/>
    <x v="1100"/>
    <x v="0"/>
    <n v="395.9"/>
    <x v="0"/>
  </r>
  <r>
    <n v="1565"/>
    <d v="2018-09-11T00:00:00"/>
    <x v="2"/>
    <x v="2"/>
    <x v="3"/>
    <x v="1101"/>
    <x v="0"/>
    <n v="797.1"/>
    <x v="1"/>
  </r>
  <r>
    <n v="1566"/>
    <d v="2018-09-11T00:00:00"/>
    <x v="5"/>
    <x v="3"/>
    <x v="3"/>
    <x v="1102"/>
    <x v="0"/>
    <n v="702.1"/>
    <x v="1"/>
  </r>
  <r>
    <n v="1567"/>
    <d v="2018-09-11T00:00:00"/>
    <x v="2"/>
    <x v="2"/>
    <x v="3"/>
    <x v="1103"/>
    <x v="0"/>
    <n v="395.9"/>
    <x v="1"/>
  </r>
  <r>
    <n v="1568"/>
    <d v="2018-09-11T00:00:00"/>
    <x v="4"/>
    <x v="3"/>
    <x v="3"/>
    <x v="1104"/>
    <x v="0"/>
    <n v="295.60000000000002"/>
    <x v="2"/>
  </r>
  <r>
    <n v="1569"/>
    <d v="2018-09-11T00:00:00"/>
    <x v="8"/>
    <x v="0"/>
    <x v="3"/>
    <x v="1105"/>
    <x v="0"/>
    <n v="496.2"/>
    <x v="0"/>
  </r>
  <r>
    <n v="1570"/>
    <d v="2018-09-11T00:00:00"/>
    <x v="57"/>
    <x v="5"/>
    <x v="3"/>
    <x v="1106"/>
    <x v="0"/>
    <n v="541.64"/>
    <x v="2"/>
  </r>
  <r>
    <n v="1571"/>
    <d v="2018-09-11T00:00:00"/>
    <x v="8"/>
    <x v="0"/>
    <x v="3"/>
    <x v="1107"/>
    <x v="0"/>
    <n v="295.60000000000002"/>
    <x v="0"/>
  </r>
  <r>
    <n v="1572"/>
    <d v="2018-09-11T00:00:00"/>
    <x v="57"/>
    <x v="5"/>
    <x v="3"/>
    <x v="1108"/>
    <x v="0"/>
    <n v="596.5"/>
    <x v="2"/>
  </r>
  <r>
    <n v="1573"/>
    <d v="2018-09-11T00:00:00"/>
    <x v="51"/>
    <x v="7"/>
    <x v="3"/>
    <x v="1109"/>
    <x v="0"/>
    <n v="395.9"/>
    <x v="1"/>
  </r>
  <r>
    <n v="1574"/>
    <d v="2018-09-11T00:00:00"/>
    <x v="2"/>
    <x v="2"/>
    <x v="3"/>
    <x v="1110"/>
    <x v="0"/>
    <n v="395.9"/>
    <x v="1"/>
  </r>
  <r>
    <n v="1575"/>
    <d v="2018-09-11T00:00:00"/>
    <x v="17"/>
    <x v="0"/>
    <x v="3"/>
    <x v="1111"/>
    <x v="0"/>
    <n v="295.60000000000002"/>
    <x v="2"/>
  </r>
  <r>
    <n v="1576"/>
    <d v="2018-09-11T00:00:00"/>
    <x v="9"/>
    <x v="6"/>
    <x v="3"/>
    <x v="1112"/>
    <x v="0"/>
    <n v="200.6"/>
    <x v="1"/>
  </r>
  <r>
    <n v="1577"/>
    <d v="2018-09-11T00:00:00"/>
    <x v="40"/>
    <x v="1"/>
    <x v="3"/>
    <x v="266"/>
    <x v="0"/>
    <n v="613.52"/>
    <x v="5"/>
  </r>
  <r>
    <n v="1579"/>
    <d v="2018-09-11T00:00:00"/>
    <x v="35"/>
    <x v="10"/>
    <x v="3"/>
    <x v="1113"/>
    <x v="0"/>
    <n v="295.60000000000002"/>
    <x v="4"/>
  </r>
  <r>
    <n v="1580"/>
    <d v="2018-09-11T00:00:00"/>
    <x v="4"/>
    <x v="3"/>
    <x v="3"/>
    <x v="1114"/>
    <x v="0"/>
    <n v="200.6"/>
    <x v="2"/>
  </r>
  <r>
    <n v="1581"/>
    <d v="2018-09-11T00:00:00"/>
    <x v="35"/>
    <x v="10"/>
    <x v="3"/>
    <x v="1115"/>
    <x v="0"/>
    <n v="295.60000000000002"/>
    <x v="4"/>
  </r>
  <r>
    <n v="1582"/>
    <d v="2018-09-11T00:00:00"/>
    <x v="3"/>
    <x v="0"/>
    <x v="3"/>
    <x v="674"/>
    <x v="0"/>
    <n v="897.4"/>
    <x v="0"/>
  </r>
  <r>
    <n v="1583"/>
    <d v="2018-09-11T00:00:00"/>
    <x v="8"/>
    <x v="0"/>
    <x v="3"/>
    <x v="1116"/>
    <x v="0"/>
    <n v="496.2"/>
    <x v="0"/>
  </r>
  <r>
    <n v="1584"/>
    <d v="2018-09-11T00:00:00"/>
    <x v="8"/>
    <x v="0"/>
    <x v="3"/>
    <x v="1117"/>
    <x v="0"/>
    <n v="696.8"/>
    <x v="0"/>
  </r>
  <r>
    <n v="1585"/>
    <d v="2018-09-11T00:00:00"/>
    <x v="51"/>
    <x v="7"/>
    <x v="3"/>
    <x v="1118"/>
    <x v="0"/>
    <n v="300.89999999999998"/>
    <x v="1"/>
  </r>
  <r>
    <n v="1586"/>
    <d v="2018-09-11T00:00:00"/>
    <x v="25"/>
    <x v="4"/>
    <x v="3"/>
    <x v="561"/>
    <x v="0"/>
    <n v="395.9"/>
    <x v="2"/>
  </r>
  <r>
    <n v="1587"/>
    <d v="2018-09-11T00:00:00"/>
    <x v="57"/>
    <x v="5"/>
    <x v="3"/>
    <x v="1119"/>
    <x v="0"/>
    <n v="300.89999999999998"/>
    <x v="2"/>
  </r>
  <r>
    <n v="1588"/>
    <d v="2018-09-11T00:00:00"/>
    <x v="49"/>
    <x v="13"/>
    <x v="3"/>
    <x v="1120"/>
    <x v="0"/>
    <n v="354"/>
    <x v="2"/>
  </r>
  <r>
    <n v="1589"/>
    <d v="2018-09-11T00:00:00"/>
    <x v="5"/>
    <x v="3"/>
    <x v="3"/>
    <x v="1121"/>
    <x v="0"/>
    <n v="395.9"/>
    <x v="1"/>
  </r>
  <r>
    <n v="1590"/>
    <d v="2018-09-11T00:00:00"/>
    <x v="9"/>
    <x v="6"/>
    <x v="3"/>
    <x v="1122"/>
    <x v="0"/>
    <n v="295.60000000000002"/>
    <x v="1"/>
  </r>
  <r>
    <n v="1591"/>
    <d v="2018-09-11T00:00:00"/>
    <x v="16"/>
    <x v="8"/>
    <x v="3"/>
    <x v="1123"/>
    <x v="0"/>
    <n v="195.3"/>
    <x v="2"/>
  </r>
  <r>
    <n v="1592"/>
    <d v="2018-09-11T00:00:00"/>
    <x v="4"/>
    <x v="3"/>
    <x v="3"/>
    <x v="1124"/>
    <x v="0"/>
    <n v="100.3"/>
    <x v="2"/>
  </r>
  <r>
    <n v="1593"/>
    <d v="2018-09-11T00:00:00"/>
    <x v="21"/>
    <x v="9"/>
    <x v="3"/>
    <x v="1125"/>
    <x v="0"/>
    <n v="100.3"/>
    <x v="1"/>
  </r>
  <r>
    <n v="1594"/>
    <d v="2018-09-11T00:00:00"/>
    <x v="57"/>
    <x v="5"/>
    <x v="3"/>
    <x v="1126"/>
    <x v="0"/>
    <n v="818.49"/>
    <x v="2"/>
  </r>
  <r>
    <n v="1595"/>
    <d v="2018-09-11T00:00:00"/>
    <x v="25"/>
    <x v="4"/>
    <x v="3"/>
    <x v="1127"/>
    <x v="0"/>
    <n v="395.9"/>
    <x v="2"/>
  </r>
  <r>
    <n v="1596"/>
    <d v="2018-09-11T00:00:00"/>
    <x v="32"/>
    <x v="0"/>
    <x v="3"/>
    <x v="519"/>
    <x v="0"/>
    <n v="395.9"/>
    <x v="4"/>
  </r>
  <r>
    <n v="1597"/>
    <d v="2018-09-11T00:00:00"/>
    <x v="8"/>
    <x v="0"/>
    <x v="3"/>
    <x v="1128"/>
    <x v="0"/>
    <n v="395.9"/>
    <x v="0"/>
  </r>
  <r>
    <n v="1598"/>
    <d v="2018-09-11T00:00:00"/>
    <x v="24"/>
    <x v="1"/>
    <x v="3"/>
    <x v="1129"/>
    <x v="0"/>
    <n v="300.89999999999998"/>
    <x v="0"/>
  </r>
  <r>
    <n v="1599"/>
    <d v="2018-09-11T00:00:00"/>
    <x v="5"/>
    <x v="3"/>
    <x v="3"/>
    <x v="1130"/>
    <x v="0"/>
    <n v="472.54"/>
    <x v="1"/>
  </r>
  <r>
    <n v="1600"/>
    <d v="2018-09-11T00:00:00"/>
    <x v="8"/>
    <x v="0"/>
    <x v="3"/>
    <x v="1131"/>
    <x v="0"/>
    <n v="300.89999999999998"/>
    <x v="0"/>
  </r>
  <r>
    <n v="1601"/>
    <d v="2018-09-11T00:00:00"/>
    <x v="0"/>
    <x v="0"/>
    <x v="3"/>
    <x v="1132"/>
    <x v="0"/>
    <n v="496.2"/>
    <x v="0"/>
  </r>
  <r>
    <n v="1602"/>
    <d v="2018-09-11T00:00:00"/>
    <x v="8"/>
    <x v="0"/>
    <x v="3"/>
    <x v="27"/>
    <x v="0"/>
    <n v="395.9"/>
    <x v="0"/>
  </r>
  <r>
    <n v="1603"/>
    <d v="2018-09-11T00:00:00"/>
    <x v="2"/>
    <x v="2"/>
    <x v="3"/>
    <x v="1133"/>
    <x v="0"/>
    <n v="300.89999999999998"/>
    <x v="1"/>
  </r>
  <r>
    <n v="1604"/>
    <d v="2018-09-11T00:00:00"/>
    <x v="8"/>
    <x v="0"/>
    <x v="3"/>
    <x v="1134"/>
    <x v="0"/>
    <n v="395.9"/>
    <x v="0"/>
  </r>
  <r>
    <n v="1605"/>
    <d v="2018-09-11T00:00:00"/>
    <x v="2"/>
    <x v="2"/>
    <x v="3"/>
    <x v="1133"/>
    <x v="0"/>
    <n v="300.89999999999998"/>
    <x v="1"/>
  </r>
  <r>
    <n v="1606"/>
    <d v="2018-09-11T00:00:00"/>
    <x v="26"/>
    <x v="2"/>
    <x v="3"/>
    <x v="1135"/>
    <x v="0"/>
    <n v="531"/>
    <x v="3"/>
  </r>
  <r>
    <n v="1607"/>
    <d v="2018-09-11T00:00:00"/>
    <x v="8"/>
    <x v="0"/>
    <x v="3"/>
    <x v="1136"/>
    <x v="0"/>
    <n v="195.3"/>
    <x v="0"/>
  </r>
  <r>
    <n v="1608"/>
    <d v="2018-09-11T00:00:00"/>
    <x v="35"/>
    <x v="10"/>
    <x v="3"/>
    <x v="1137"/>
    <x v="0"/>
    <n v="496.2"/>
    <x v="4"/>
  </r>
  <r>
    <n v="1610"/>
    <d v="2018-09-11T00:00:00"/>
    <x v="2"/>
    <x v="2"/>
    <x v="3"/>
    <x v="1138"/>
    <x v="0"/>
    <n v="442.5"/>
    <x v="1"/>
  </r>
  <r>
    <n v="1611"/>
    <d v="2018-09-11T00:00:00"/>
    <x v="9"/>
    <x v="6"/>
    <x v="3"/>
    <x v="1139"/>
    <x v="0"/>
    <n v="200.6"/>
    <x v="1"/>
  </r>
  <r>
    <n v="1612"/>
    <d v="2018-09-11T00:00:00"/>
    <x v="4"/>
    <x v="3"/>
    <x v="3"/>
    <x v="1140"/>
    <x v="0"/>
    <n v="395.9"/>
    <x v="2"/>
  </r>
  <r>
    <n v="1613"/>
    <d v="2018-09-11T00:00:00"/>
    <x v="17"/>
    <x v="0"/>
    <x v="3"/>
    <x v="1141"/>
    <x v="0"/>
    <n v="100.3"/>
    <x v="2"/>
  </r>
  <r>
    <n v="1614"/>
    <d v="2018-09-11T00:00:00"/>
    <x v="24"/>
    <x v="1"/>
    <x v="4"/>
    <x v="1142"/>
    <x v="0"/>
    <n v="6796.33"/>
    <x v="0"/>
  </r>
  <r>
    <n v="1615"/>
    <d v="2018-09-11T00:00:00"/>
    <x v="49"/>
    <x v="13"/>
    <x v="4"/>
    <x v="162"/>
    <x v="0"/>
    <n v="2654.36"/>
    <x v="2"/>
  </r>
  <r>
    <n v="1616"/>
    <d v="2018-09-11T00:00:00"/>
    <x v="6"/>
    <x v="4"/>
    <x v="0"/>
    <x v="1143"/>
    <x v="0"/>
    <n v="1156.3399999999999"/>
    <x v="0"/>
  </r>
  <r>
    <n v="1617"/>
    <d v="2018-09-11T00:00:00"/>
    <x v="6"/>
    <x v="4"/>
    <x v="0"/>
    <x v="1144"/>
    <x v="0"/>
    <n v="855.64"/>
    <x v="0"/>
  </r>
  <r>
    <n v="1618"/>
    <d v="2018-09-11T00:00:00"/>
    <x v="6"/>
    <x v="4"/>
    <x v="0"/>
    <x v="1145"/>
    <x v="0"/>
    <n v="855.64"/>
    <x v="0"/>
  </r>
  <r>
    <n v="1619"/>
    <d v="2018-09-11T00:00:00"/>
    <x v="32"/>
    <x v="0"/>
    <x v="0"/>
    <x v="989"/>
    <x v="0"/>
    <n v="725.14"/>
    <x v="4"/>
  </r>
  <r>
    <n v="1620"/>
    <d v="2018-09-11T00:00:00"/>
    <x v="0"/>
    <x v="0"/>
    <x v="0"/>
    <x v="1132"/>
    <x v="0"/>
    <n v="1323.34"/>
    <x v="0"/>
  </r>
  <r>
    <n v="1621"/>
    <d v="2018-09-11T00:00:00"/>
    <x v="0"/>
    <x v="0"/>
    <x v="0"/>
    <x v="525"/>
    <x v="0"/>
    <n v="781.15"/>
    <x v="0"/>
  </r>
  <r>
    <n v="1622"/>
    <d v="2018-09-11T00:00:00"/>
    <x v="15"/>
    <x v="2"/>
    <x v="0"/>
    <x v="61"/>
    <x v="0"/>
    <n v="380.37"/>
    <x v="2"/>
  </r>
  <r>
    <n v="1623"/>
    <d v="2018-09-11T00:00:00"/>
    <x v="15"/>
    <x v="2"/>
    <x v="0"/>
    <x v="1005"/>
    <x v="0"/>
    <n v="799.37"/>
    <x v="2"/>
  </r>
  <r>
    <n v="1624"/>
    <d v="2018-09-11T00:00:00"/>
    <x v="15"/>
    <x v="2"/>
    <x v="0"/>
    <x v="1146"/>
    <x v="0"/>
    <n v="1006.34"/>
    <x v="2"/>
  </r>
  <r>
    <n v="1625"/>
    <d v="2018-09-11T00:00:00"/>
    <x v="28"/>
    <x v="4"/>
    <x v="0"/>
    <x v="1147"/>
    <x v="0"/>
    <n v="513.21"/>
    <x v="0"/>
  </r>
  <r>
    <n v="1626"/>
    <d v="2018-09-11T00:00:00"/>
    <x v="55"/>
    <x v="10"/>
    <x v="0"/>
    <x v="1008"/>
    <x v="0"/>
    <n v="153.72999999999999"/>
    <x v="2"/>
  </r>
  <r>
    <n v="1627"/>
    <d v="2018-09-11T00:00:00"/>
    <x v="4"/>
    <x v="3"/>
    <x v="0"/>
    <x v="1104"/>
    <x v="0"/>
    <n v="109.26"/>
    <x v="2"/>
  </r>
  <r>
    <n v="1628"/>
    <d v="2018-09-11T00:00:00"/>
    <x v="58"/>
    <x v="9"/>
    <x v="0"/>
    <x v="1148"/>
    <x v="0"/>
    <n v="753.57"/>
    <x v="2"/>
  </r>
  <r>
    <n v="1629"/>
    <d v="2018-09-11T00:00:00"/>
    <x v="58"/>
    <x v="9"/>
    <x v="0"/>
    <x v="1149"/>
    <x v="0"/>
    <n v="908.77"/>
    <x v="2"/>
  </r>
  <r>
    <n v="1630"/>
    <d v="2018-09-11T00:00:00"/>
    <x v="34"/>
    <x v="7"/>
    <x v="0"/>
    <x v="1012"/>
    <x v="0"/>
    <n v="715.17"/>
    <x v="5"/>
  </r>
  <r>
    <n v="1631"/>
    <d v="2018-09-11T00:00:00"/>
    <x v="34"/>
    <x v="7"/>
    <x v="0"/>
    <x v="1012"/>
    <x v="0"/>
    <n v="741.17"/>
    <x v="5"/>
  </r>
  <r>
    <n v="1632"/>
    <d v="2018-09-11T00:00:00"/>
    <x v="11"/>
    <x v="7"/>
    <x v="0"/>
    <x v="1150"/>
    <x v="0"/>
    <n v="771.42"/>
    <x v="3"/>
  </r>
  <r>
    <n v="1633"/>
    <d v="2018-09-11T00:00:00"/>
    <x v="11"/>
    <x v="7"/>
    <x v="0"/>
    <x v="1013"/>
    <x v="0"/>
    <n v="449.42"/>
    <x v="3"/>
  </r>
  <r>
    <n v="1634"/>
    <d v="2018-09-11T00:00:00"/>
    <x v="51"/>
    <x v="7"/>
    <x v="0"/>
    <x v="1014"/>
    <x v="0"/>
    <n v="864.22"/>
    <x v="1"/>
  </r>
  <r>
    <n v="1635"/>
    <d v="2018-09-11T00:00:00"/>
    <x v="51"/>
    <x v="7"/>
    <x v="0"/>
    <x v="1109"/>
    <x v="0"/>
    <n v="1836.39"/>
    <x v="1"/>
  </r>
  <r>
    <n v="1636"/>
    <d v="2018-09-11T00:00:00"/>
    <x v="51"/>
    <x v="7"/>
    <x v="0"/>
    <x v="1016"/>
    <x v="0"/>
    <n v="516.4"/>
    <x v="1"/>
  </r>
  <r>
    <n v="1637"/>
    <d v="2018-09-11T00:00:00"/>
    <x v="51"/>
    <x v="7"/>
    <x v="0"/>
    <x v="1015"/>
    <x v="0"/>
    <n v="761.73"/>
    <x v="1"/>
  </r>
  <r>
    <n v="1638"/>
    <d v="2018-09-11T00:00:00"/>
    <x v="51"/>
    <x v="7"/>
    <x v="0"/>
    <x v="1017"/>
    <x v="0"/>
    <n v="819.22"/>
    <x v="1"/>
  </r>
  <r>
    <n v="1639"/>
    <d v="2018-09-11T00:00:00"/>
    <x v="51"/>
    <x v="7"/>
    <x v="0"/>
    <x v="1018"/>
    <x v="0"/>
    <n v="872.3"/>
    <x v="1"/>
  </r>
  <r>
    <n v="1640"/>
    <d v="2018-09-11T00:00:00"/>
    <x v="51"/>
    <x v="7"/>
    <x v="0"/>
    <x v="1019"/>
    <x v="0"/>
    <n v="903.64"/>
    <x v="1"/>
  </r>
  <r>
    <n v="1641"/>
    <d v="2018-09-11T00:00:00"/>
    <x v="10"/>
    <x v="7"/>
    <x v="0"/>
    <x v="1021"/>
    <x v="0"/>
    <n v="1101.21"/>
    <x v="0"/>
  </r>
  <r>
    <n v="1642"/>
    <d v="2018-09-11T00:00:00"/>
    <x v="10"/>
    <x v="7"/>
    <x v="0"/>
    <x v="1022"/>
    <x v="0"/>
    <n v="1295.8399999999999"/>
    <x v="0"/>
  </r>
  <r>
    <n v="1643"/>
    <d v="2018-09-11T00:00:00"/>
    <x v="10"/>
    <x v="7"/>
    <x v="0"/>
    <x v="1023"/>
    <x v="0"/>
    <n v="450.64"/>
    <x v="0"/>
  </r>
  <r>
    <n v="1644"/>
    <d v="2018-09-11T00:00:00"/>
    <x v="10"/>
    <x v="7"/>
    <x v="0"/>
    <x v="1025"/>
    <x v="0"/>
    <n v="1306"/>
    <x v="0"/>
  </r>
  <r>
    <n v="1645"/>
    <d v="2018-09-11T00:00:00"/>
    <x v="2"/>
    <x v="2"/>
    <x v="0"/>
    <x v="1026"/>
    <x v="0"/>
    <n v="294.56"/>
    <x v="1"/>
  </r>
  <r>
    <n v="1646"/>
    <d v="2018-09-11T00:00:00"/>
    <x v="2"/>
    <x v="2"/>
    <x v="0"/>
    <x v="1027"/>
    <x v="0"/>
    <n v="292.64"/>
    <x v="1"/>
  </r>
  <r>
    <n v="1647"/>
    <d v="2018-09-11T00:00:00"/>
    <x v="2"/>
    <x v="2"/>
    <x v="0"/>
    <x v="1101"/>
    <x v="0"/>
    <n v="525.37"/>
    <x v="1"/>
  </r>
  <r>
    <n v="1648"/>
    <d v="2018-09-11T00:00:00"/>
    <x v="2"/>
    <x v="2"/>
    <x v="0"/>
    <x v="1103"/>
    <x v="0"/>
    <n v="323.89999999999998"/>
    <x v="1"/>
  </r>
  <r>
    <n v="1649"/>
    <d v="2018-09-11T00:00:00"/>
    <x v="2"/>
    <x v="2"/>
    <x v="0"/>
    <x v="1110"/>
    <x v="0"/>
    <n v="919.53"/>
    <x v="1"/>
  </r>
  <r>
    <n v="1650"/>
    <d v="2018-09-11T00:00:00"/>
    <x v="36"/>
    <x v="7"/>
    <x v="0"/>
    <x v="1151"/>
    <x v="0"/>
    <n v="258.99"/>
    <x v="3"/>
  </r>
  <r>
    <n v="1651"/>
    <d v="2018-09-11T00:00:00"/>
    <x v="36"/>
    <x v="7"/>
    <x v="0"/>
    <x v="1032"/>
    <x v="0"/>
    <n v="294.04000000000002"/>
    <x v="3"/>
  </r>
  <r>
    <n v="1652"/>
    <d v="2018-09-11T00:00:00"/>
    <x v="36"/>
    <x v="7"/>
    <x v="0"/>
    <x v="612"/>
    <x v="0"/>
    <n v="840.54"/>
    <x v="3"/>
  </r>
  <r>
    <n v="1653"/>
    <d v="2018-09-11T00:00:00"/>
    <x v="23"/>
    <x v="9"/>
    <x v="0"/>
    <x v="1033"/>
    <x v="0"/>
    <n v="691.42"/>
    <x v="3"/>
  </r>
  <r>
    <n v="1654"/>
    <d v="2018-09-11T00:00:00"/>
    <x v="3"/>
    <x v="0"/>
    <x v="0"/>
    <x v="1040"/>
    <x v="0"/>
    <n v="799.05"/>
    <x v="0"/>
  </r>
  <r>
    <n v="1655"/>
    <d v="2018-09-11T00:00:00"/>
    <x v="3"/>
    <x v="0"/>
    <x v="0"/>
    <x v="1152"/>
    <x v="0"/>
    <n v="512.85"/>
    <x v="0"/>
  </r>
  <r>
    <n v="1656"/>
    <d v="2018-09-11T00:00:00"/>
    <x v="3"/>
    <x v="0"/>
    <x v="0"/>
    <x v="1041"/>
    <x v="0"/>
    <n v="680.23"/>
    <x v="0"/>
  </r>
  <r>
    <n v="1657"/>
    <d v="2018-09-11T00:00:00"/>
    <x v="3"/>
    <x v="0"/>
    <x v="0"/>
    <x v="1042"/>
    <x v="0"/>
    <n v="260.23"/>
    <x v="0"/>
  </r>
  <r>
    <n v="1658"/>
    <d v="2018-09-11T00:00:00"/>
    <x v="3"/>
    <x v="0"/>
    <x v="0"/>
    <x v="1043"/>
    <x v="0"/>
    <n v="769.67"/>
    <x v="0"/>
  </r>
  <r>
    <n v="1659"/>
    <d v="2018-09-11T00:00:00"/>
    <x v="18"/>
    <x v="9"/>
    <x v="0"/>
    <x v="1044"/>
    <x v="0"/>
    <n v="2071.5500000000002"/>
    <x v="0"/>
  </r>
  <r>
    <n v="1660"/>
    <d v="2018-09-11T00:00:00"/>
    <x v="57"/>
    <x v="5"/>
    <x v="0"/>
    <x v="1106"/>
    <x v="0"/>
    <n v="541.64"/>
    <x v="2"/>
  </r>
  <r>
    <n v="1661"/>
    <d v="2018-09-11T00:00:00"/>
    <x v="57"/>
    <x v="5"/>
    <x v="0"/>
    <x v="1153"/>
    <x v="0"/>
    <n v="162.99"/>
    <x v="2"/>
  </r>
  <r>
    <n v="1662"/>
    <d v="2018-09-11T00:00:00"/>
    <x v="19"/>
    <x v="5"/>
    <x v="0"/>
    <x v="1154"/>
    <x v="0"/>
    <n v="223.88"/>
    <x v="0"/>
  </r>
  <r>
    <n v="1663"/>
    <d v="2018-09-11T00:00:00"/>
    <x v="19"/>
    <x v="5"/>
    <x v="0"/>
    <x v="1052"/>
    <x v="0"/>
    <n v="1363.85"/>
    <x v="0"/>
  </r>
  <r>
    <n v="1664"/>
    <d v="2018-09-11T00:00:00"/>
    <x v="19"/>
    <x v="5"/>
    <x v="0"/>
    <x v="1155"/>
    <x v="0"/>
    <n v="1066.4100000000001"/>
    <x v="0"/>
  </r>
  <r>
    <n v="1665"/>
    <d v="2018-09-11T00:00:00"/>
    <x v="8"/>
    <x v="0"/>
    <x v="0"/>
    <x v="1094"/>
    <x v="0"/>
    <n v="315.01"/>
    <x v="0"/>
  </r>
  <r>
    <n v="1666"/>
    <d v="2018-09-11T00:00:00"/>
    <x v="8"/>
    <x v="0"/>
    <x v="0"/>
    <x v="1053"/>
    <x v="0"/>
    <n v="2260.19"/>
    <x v="0"/>
  </r>
  <r>
    <n v="1667"/>
    <d v="2018-09-11T00:00:00"/>
    <x v="8"/>
    <x v="0"/>
    <x v="0"/>
    <x v="1100"/>
    <x v="0"/>
    <n v="594.34"/>
    <x v="0"/>
  </r>
  <r>
    <n v="1668"/>
    <d v="2018-09-11T00:00:00"/>
    <x v="8"/>
    <x v="0"/>
    <x v="0"/>
    <x v="1105"/>
    <x v="0"/>
    <n v="382.34"/>
    <x v="0"/>
  </r>
  <r>
    <n v="1669"/>
    <d v="2018-09-11T00:00:00"/>
    <x v="8"/>
    <x v="0"/>
    <x v="0"/>
    <x v="1107"/>
    <x v="0"/>
    <n v="266.33999999999997"/>
    <x v="0"/>
  </r>
  <r>
    <n v="1670"/>
    <d v="2018-09-11T00:00:00"/>
    <x v="8"/>
    <x v="0"/>
    <x v="0"/>
    <x v="1054"/>
    <x v="0"/>
    <n v="1471.28"/>
    <x v="0"/>
  </r>
  <r>
    <n v="1671"/>
    <d v="2018-09-11T00:00:00"/>
    <x v="8"/>
    <x v="0"/>
    <x v="0"/>
    <x v="1116"/>
    <x v="0"/>
    <n v="135.19999999999999"/>
    <x v="0"/>
  </r>
  <r>
    <n v="1672"/>
    <d v="2018-09-11T00:00:00"/>
    <x v="8"/>
    <x v="0"/>
    <x v="0"/>
    <x v="1116"/>
    <x v="0"/>
    <n v="190.84"/>
    <x v="0"/>
  </r>
  <r>
    <n v="1673"/>
    <d v="2018-09-11T00:00:00"/>
    <x v="8"/>
    <x v="0"/>
    <x v="0"/>
    <x v="1117"/>
    <x v="0"/>
    <n v="408.64"/>
    <x v="0"/>
  </r>
  <r>
    <n v="1674"/>
    <d v="2018-09-11T00:00:00"/>
    <x v="8"/>
    <x v="0"/>
    <x v="0"/>
    <x v="1055"/>
    <x v="0"/>
    <n v="319.33999999999997"/>
    <x v="0"/>
  </r>
  <r>
    <n v="1675"/>
    <d v="2018-09-11T00:00:00"/>
    <x v="8"/>
    <x v="0"/>
    <x v="0"/>
    <x v="1128"/>
    <x v="0"/>
    <n v="48.34"/>
    <x v="0"/>
  </r>
  <r>
    <n v="1676"/>
    <d v="2018-09-11T00:00:00"/>
    <x v="8"/>
    <x v="0"/>
    <x v="0"/>
    <x v="1128"/>
    <x v="0"/>
    <n v="340.25"/>
    <x v="0"/>
  </r>
  <r>
    <n v="1677"/>
    <d v="2018-09-11T00:00:00"/>
    <x v="8"/>
    <x v="0"/>
    <x v="0"/>
    <x v="27"/>
    <x v="0"/>
    <n v="276.33999999999997"/>
    <x v="0"/>
  </r>
  <r>
    <n v="1678"/>
    <d v="2018-09-11T00:00:00"/>
    <x v="8"/>
    <x v="0"/>
    <x v="0"/>
    <x v="1056"/>
    <x v="0"/>
    <n v="803.95"/>
    <x v="0"/>
  </r>
  <r>
    <n v="1679"/>
    <d v="2018-09-11T00:00:00"/>
    <x v="8"/>
    <x v="0"/>
    <x v="0"/>
    <x v="1134"/>
    <x v="0"/>
    <n v="318.33999999999997"/>
    <x v="0"/>
  </r>
  <r>
    <n v="1680"/>
    <d v="2018-09-11T00:00:00"/>
    <x v="8"/>
    <x v="0"/>
    <x v="0"/>
    <x v="1136"/>
    <x v="0"/>
    <n v="208.98"/>
    <x v="0"/>
  </r>
  <r>
    <n v="1681"/>
    <d v="2018-09-11T00:00:00"/>
    <x v="12"/>
    <x v="3"/>
    <x v="0"/>
    <x v="1060"/>
    <x v="0"/>
    <n v="890.64"/>
    <x v="1"/>
  </r>
  <r>
    <n v="1682"/>
    <d v="2018-09-11T00:00:00"/>
    <x v="5"/>
    <x v="3"/>
    <x v="0"/>
    <x v="1121"/>
    <x v="0"/>
    <n v="1089.93"/>
    <x v="1"/>
  </r>
  <r>
    <n v="1683"/>
    <d v="2018-09-11T00:00:00"/>
    <x v="5"/>
    <x v="3"/>
    <x v="0"/>
    <x v="1130"/>
    <x v="0"/>
    <n v="472.54"/>
    <x v="1"/>
  </r>
  <r>
    <n v="1684"/>
    <d v="2018-09-11T00:00:00"/>
    <x v="5"/>
    <x v="3"/>
    <x v="0"/>
    <x v="1064"/>
    <x v="0"/>
    <n v="962.01"/>
    <x v="1"/>
  </r>
  <r>
    <n v="1685"/>
    <d v="2018-09-11T00:00:00"/>
    <x v="24"/>
    <x v="1"/>
    <x v="0"/>
    <x v="1065"/>
    <x v="0"/>
    <n v="1477.66"/>
    <x v="0"/>
  </r>
  <r>
    <n v="1686"/>
    <d v="2018-09-11T00:00:00"/>
    <x v="16"/>
    <x v="8"/>
    <x v="0"/>
    <x v="1156"/>
    <x v="0"/>
    <n v="318.33999999999997"/>
    <x v="2"/>
  </r>
  <r>
    <n v="1687"/>
    <d v="2018-09-11T00:00:00"/>
    <x v="16"/>
    <x v="8"/>
    <x v="0"/>
    <x v="1157"/>
    <x v="0"/>
    <n v="616.41"/>
    <x v="2"/>
  </r>
  <r>
    <n v="1688"/>
    <d v="2018-09-11T00:00:00"/>
    <x v="16"/>
    <x v="8"/>
    <x v="0"/>
    <x v="1066"/>
    <x v="0"/>
    <n v="114.35"/>
    <x v="2"/>
  </r>
  <r>
    <n v="1689"/>
    <d v="2018-09-11T00:00:00"/>
    <x v="16"/>
    <x v="8"/>
    <x v="0"/>
    <x v="1158"/>
    <x v="0"/>
    <n v="126.85"/>
    <x v="2"/>
  </r>
  <r>
    <n v="1690"/>
    <d v="2018-09-11T00:00:00"/>
    <x v="16"/>
    <x v="8"/>
    <x v="0"/>
    <x v="1123"/>
    <x v="0"/>
    <n v="589.36"/>
    <x v="2"/>
  </r>
  <r>
    <n v="1691"/>
    <d v="2018-09-11T00:00:00"/>
    <x v="35"/>
    <x v="10"/>
    <x v="0"/>
    <x v="1113"/>
    <x v="0"/>
    <n v="318.33999999999997"/>
    <x v="4"/>
  </r>
  <r>
    <n v="1692"/>
    <d v="2018-09-11T00:00:00"/>
    <x v="35"/>
    <x v="10"/>
    <x v="0"/>
    <x v="1115"/>
    <x v="0"/>
    <n v="1084.44"/>
    <x v="4"/>
  </r>
  <r>
    <n v="1693"/>
    <d v="2018-09-11T00:00:00"/>
    <x v="35"/>
    <x v="10"/>
    <x v="0"/>
    <x v="1069"/>
    <x v="0"/>
    <n v="599.9"/>
    <x v="4"/>
  </r>
  <r>
    <n v="1694"/>
    <d v="2018-09-11T00:00:00"/>
    <x v="35"/>
    <x v="10"/>
    <x v="0"/>
    <x v="1137"/>
    <x v="0"/>
    <n v="2257.54"/>
    <x v="4"/>
  </r>
  <r>
    <n v="1695"/>
    <d v="2018-09-11T00:00:00"/>
    <x v="35"/>
    <x v="10"/>
    <x v="0"/>
    <x v="1070"/>
    <x v="0"/>
    <n v="1312.41"/>
    <x v="4"/>
  </r>
  <r>
    <n v="1696"/>
    <d v="2018-09-11T00:00:00"/>
    <x v="35"/>
    <x v="10"/>
    <x v="0"/>
    <x v="1071"/>
    <x v="0"/>
    <n v="1083.74"/>
    <x v="4"/>
  </r>
  <r>
    <n v="1697"/>
    <d v="2018-09-11T00:00:00"/>
    <x v="35"/>
    <x v="10"/>
    <x v="0"/>
    <x v="1073"/>
    <x v="0"/>
    <n v="788.15"/>
    <x v="4"/>
  </r>
  <r>
    <n v="1698"/>
    <d v="2018-09-11T00:00:00"/>
    <x v="35"/>
    <x v="10"/>
    <x v="0"/>
    <x v="1072"/>
    <x v="0"/>
    <n v="976.7"/>
    <x v="4"/>
  </r>
  <r>
    <n v="1699"/>
    <d v="2018-09-11T00:00:00"/>
    <x v="35"/>
    <x v="10"/>
    <x v="0"/>
    <x v="1074"/>
    <x v="0"/>
    <n v="796.7"/>
    <x v="4"/>
  </r>
  <r>
    <n v="1700"/>
    <d v="2018-09-11T00:00:00"/>
    <x v="40"/>
    <x v="1"/>
    <x v="0"/>
    <x v="266"/>
    <x v="0"/>
    <n v="1234.6400000000001"/>
    <x v="5"/>
  </r>
  <r>
    <n v="1701"/>
    <d v="2018-09-11T00:00:00"/>
    <x v="45"/>
    <x v="1"/>
    <x v="0"/>
    <x v="1076"/>
    <x v="0"/>
    <n v="368.56"/>
    <x v="0"/>
  </r>
  <r>
    <n v="1702"/>
    <d v="2018-09-11T00:00:00"/>
    <x v="9"/>
    <x v="6"/>
    <x v="0"/>
    <x v="1122"/>
    <x v="0"/>
    <n v="483.64"/>
    <x v="1"/>
  </r>
  <r>
    <n v="1703"/>
    <d v="2018-09-11T00:00:00"/>
    <x v="25"/>
    <x v="4"/>
    <x v="0"/>
    <x v="1099"/>
    <x v="0"/>
    <n v="532.22"/>
    <x v="2"/>
  </r>
  <r>
    <n v="1704"/>
    <d v="2018-09-11T00:00:00"/>
    <x v="25"/>
    <x v="4"/>
    <x v="0"/>
    <x v="1127"/>
    <x v="0"/>
    <n v="444.37"/>
    <x v="2"/>
  </r>
  <r>
    <n v="1705"/>
    <d v="2018-09-11T00:00:00"/>
    <x v="25"/>
    <x v="4"/>
    <x v="0"/>
    <x v="1159"/>
    <x v="0"/>
    <n v="891.64"/>
    <x v="2"/>
  </r>
  <r>
    <n v="1706"/>
    <d v="2018-09-11T00:00:00"/>
    <x v="25"/>
    <x v="4"/>
    <x v="0"/>
    <x v="1077"/>
    <x v="0"/>
    <n v="1040.74"/>
    <x v="2"/>
  </r>
  <r>
    <n v="1707"/>
    <d v="2018-09-11T00:00:00"/>
    <x v="49"/>
    <x v="13"/>
    <x v="0"/>
    <x v="96"/>
    <x v="0"/>
    <n v="633.16999999999996"/>
    <x v="2"/>
  </r>
  <r>
    <n v="1708"/>
    <d v="2018-09-11T00:00:00"/>
    <x v="49"/>
    <x v="13"/>
    <x v="0"/>
    <x v="1160"/>
    <x v="0"/>
    <n v="1280.8499999999999"/>
    <x v="2"/>
  </r>
  <r>
    <n v="1709"/>
    <d v="2018-09-11T00:00:00"/>
    <x v="49"/>
    <x v="13"/>
    <x v="0"/>
    <x v="1161"/>
    <x v="0"/>
    <n v="960.34"/>
    <x v="2"/>
  </r>
  <r>
    <n v="1710"/>
    <d v="2018-09-11T00:00:00"/>
    <x v="17"/>
    <x v="0"/>
    <x v="0"/>
    <x v="1162"/>
    <x v="0"/>
    <n v="612.52"/>
    <x v="2"/>
  </r>
  <r>
    <n v="1711"/>
    <d v="2018-09-11T00:00:00"/>
    <x v="43"/>
    <x v="5"/>
    <x v="0"/>
    <x v="1078"/>
    <x v="0"/>
    <n v="864.81"/>
    <x v="1"/>
  </r>
  <r>
    <n v="1712"/>
    <d v="2018-09-11T00:00:00"/>
    <x v="14"/>
    <x v="0"/>
    <x v="0"/>
    <x v="1163"/>
    <x v="0"/>
    <n v="598.55999999999995"/>
    <x v="0"/>
  </r>
  <r>
    <n v="1713"/>
    <d v="2018-09-11T00:00:00"/>
    <x v="46"/>
    <x v="0"/>
    <x v="0"/>
    <x v="1164"/>
    <x v="0"/>
    <n v="454.68"/>
    <x v="7"/>
  </r>
  <r>
    <n v="1714"/>
    <d v="2018-09-11T00:00:00"/>
    <x v="54"/>
    <x v="9"/>
    <x v="0"/>
    <x v="1086"/>
    <x v="0"/>
    <n v="346.25"/>
    <x v="1"/>
  </r>
  <r>
    <n v="1715"/>
    <d v="2018-09-11T00:00:00"/>
    <x v="54"/>
    <x v="9"/>
    <x v="0"/>
    <x v="1086"/>
    <x v="0"/>
    <n v="240.17"/>
    <x v="1"/>
  </r>
  <r>
    <n v="1716"/>
    <d v="2018-09-11T00:00:00"/>
    <x v="54"/>
    <x v="9"/>
    <x v="0"/>
    <x v="1087"/>
    <x v="0"/>
    <n v="939.74"/>
    <x v="1"/>
  </r>
  <r>
    <n v="1717"/>
    <d v="2018-09-11T00:00:00"/>
    <x v="8"/>
    <x v="0"/>
    <x v="1"/>
    <x v="1165"/>
    <x v="0"/>
    <n v="2190.96"/>
    <x v="0"/>
  </r>
  <r>
    <n v="1718"/>
    <d v="2018-09-13T00:00:00"/>
    <x v="34"/>
    <x v="7"/>
    <x v="5"/>
    <x v="175"/>
    <x v="0"/>
    <n v="79.64"/>
    <x v="5"/>
  </r>
  <r>
    <n v="1719"/>
    <d v="2018-09-13T00:00:00"/>
    <x v="34"/>
    <x v="7"/>
    <x v="5"/>
    <x v="175"/>
    <x v="0"/>
    <n v="159.28"/>
    <x v="5"/>
  </r>
  <r>
    <n v="1720"/>
    <d v="2018-09-13T00:00:00"/>
    <x v="34"/>
    <x v="7"/>
    <x v="5"/>
    <x v="175"/>
    <x v="0"/>
    <n v="573.69000000000005"/>
    <x v="5"/>
  </r>
  <r>
    <n v="1721"/>
    <d v="2018-09-20T00:00:00"/>
    <x v="37"/>
    <x v="2"/>
    <x v="7"/>
    <x v="179"/>
    <x v="0"/>
    <n v="1759.48"/>
    <x v="1"/>
  </r>
  <r>
    <n v="1722"/>
    <d v="2018-09-20T00:00:00"/>
    <x v="30"/>
    <x v="1"/>
    <x v="7"/>
    <x v="300"/>
    <x v="0"/>
    <n v="706.42"/>
    <x v="1"/>
  </r>
  <r>
    <n v="1723"/>
    <d v="2018-09-20T00:00:00"/>
    <x v="26"/>
    <x v="2"/>
    <x v="7"/>
    <x v="1166"/>
    <x v="0"/>
    <n v="21.4"/>
    <x v="3"/>
  </r>
  <r>
    <n v="1724"/>
    <d v="2018-09-20T00:00:00"/>
    <x v="15"/>
    <x v="2"/>
    <x v="7"/>
    <x v="1167"/>
    <x v="0"/>
    <n v="869.4"/>
    <x v="2"/>
  </r>
  <r>
    <n v="1725"/>
    <d v="2018-09-20T00:00:00"/>
    <x v="36"/>
    <x v="7"/>
    <x v="7"/>
    <x v="1168"/>
    <x v="0"/>
    <n v="7834"/>
    <x v="3"/>
  </r>
  <r>
    <n v="1726"/>
    <d v="2018-09-20T00:00:00"/>
    <x v="31"/>
    <x v="9"/>
    <x v="7"/>
    <x v="1169"/>
    <x v="0"/>
    <n v="7497"/>
    <x v="3"/>
  </r>
  <r>
    <n v="1727"/>
    <d v="2018-09-20T00:00:00"/>
    <x v="37"/>
    <x v="2"/>
    <x v="7"/>
    <x v="921"/>
    <x v="0"/>
    <n v="1520"/>
    <x v="1"/>
  </r>
  <r>
    <n v="1728"/>
    <d v="2018-09-20T00:00:00"/>
    <x v="11"/>
    <x v="7"/>
    <x v="7"/>
    <x v="980"/>
    <x v="0"/>
    <n v="16853"/>
    <x v="3"/>
  </r>
  <r>
    <n v="1729"/>
    <d v="2018-09-20T00:00:00"/>
    <x v="37"/>
    <x v="2"/>
    <x v="7"/>
    <x v="178"/>
    <x v="0"/>
    <n v="4218.3999999999996"/>
    <x v="1"/>
  </r>
  <r>
    <n v="1730"/>
    <d v="2018-09-20T00:00:00"/>
    <x v="37"/>
    <x v="2"/>
    <x v="7"/>
    <x v="177"/>
    <x v="0"/>
    <n v="889.66"/>
    <x v="1"/>
  </r>
  <r>
    <n v="1731"/>
    <d v="2018-09-20T00:00:00"/>
    <x v="20"/>
    <x v="2"/>
    <x v="7"/>
    <x v="1170"/>
    <x v="0"/>
    <n v="5400"/>
    <x v="0"/>
  </r>
  <r>
    <n v="1732"/>
    <d v="2018-09-20T00:00:00"/>
    <x v="40"/>
    <x v="1"/>
    <x v="7"/>
    <x v="1171"/>
    <x v="0"/>
    <n v="634.66999999999996"/>
    <x v="5"/>
  </r>
  <r>
    <n v="1734"/>
    <d v="2018-09-20T00:00:00"/>
    <x v="48"/>
    <x v="9"/>
    <x v="7"/>
    <x v="1172"/>
    <x v="0"/>
    <n v="2100"/>
    <x v="8"/>
  </r>
  <r>
    <n v="1735"/>
    <d v="2018-09-20T00:00:00"/>
    <x v="33"/>
    <x v="7"/>
    <x v="7"/>
    <x v="177"/>
    <x v="0"/>
    <n v="636.4"/>
    <x v="1"/>
  </r>
  <r>
    <n v="1736"/>
    <d v="2018-09-20T00:00:00"/>
    <x v="37"/>
    <x v="2"/>
    <x v="7"/>
    <x v="1173"/>
    <x v="0"/>
    <n v="2211.6999999999998"/>
    <x v="1"/>
  </r>
  <r>
    <n v="1737"/>
    <d v="2018-09-20T00:00:00"/>
    <x v="51"/>
    <x v="7"/>
    <x v="7"/>
    <x v="1172"/>
    <x v="0"/>
    <n v="2526.46"/>
    <x v="1"/>
  </r>
  <r>
    <n v="1738"/>
    <d v="2018-09-20T00:00:00"/>
    <x v="10"/>
    <x v="7"/>
    <x v="5"/>
    <x v="1174"/>
    <x v="0"/>
    <n v="750"/>
    <x v="0"/>
  </r>
  <r>
    <n v="1739"/>
    <d v="2018-09-20T00:00:00"/>
    <x v="15"/>
    <x v="2"/>
    <x v="5"/>
    <x v="1175"/>
    <x v="0"/>
    <n v="2500"/>
    <x v="2"/>
  </r>
  <r>
    <n v="1740"/>
    <d v="2018-09-20T00:00:00"/>
    <x v="10"/>
    <x v="7"/>
    <x v="5"/>
    <x v="1176"/>
    <x v="0"/>
    <n v="3800"/>
    <x v="0"/>
  </r>
  <r>
    <n v="1741"/>
    <d v="2018-10-03T00:00:00"/>
    <x v="26"/>
    <x v="2"/>
    <x v="5"/>
    <x v="1177"/>
    <x v="0"/>
    <n v="2300"/>
    <x v="3"/>
  </r>
  <r>
    <n v="1742"/>
    <d v="2018-10-03T00:00:00"/>
    <x v="18"/>
    <x v="9"/>
    <x v="7"/>
    <x v="972"/>
    <x v="0"/>
    <n v="1650"/>
    <x v="0"/>
  </r>
  <r>
    <n v="1743"/>
    <d v="2018-10-03T00:00:00"/>
    <x v="50"/>
    <x v="1"/>
    <x v="7"/>
    <x v="1178"/>
    <x v="0"/>
    <n v="8000"/>
    <x v="2"/>
  </r>
  <r>
    <n v="1744"/>
    <d v="2018-10-03T00:00:00"/>
    <x v="38"/>
    <x v="7"/>
    <x v="7"/>
    <x v="179"/>
    <x v="0"/>
    <n v="1926"/>
    <x v="0"/>
  </r>
  <r>
    <n v="1746"/>
    <d v="2018-10-03T00:00:00"/>
    <x v="15"/>
    <x v="2"/>
    <x v="8"/>
    <x v="1179"/>
    <x v="0"/>
    <n v="354"/>
    <x v="2"/>
  </r>
  <r>
    <n v="1747"/>
    <d v="2018-10-03T00:00:00"/>
    <x v="15"/>
    <x v="2"/>
    <x v="8"/>
    <x v="698"/>
    <x v="0"/>
    <n v="354"/>
    <x v="2"/>
  </r>
  <r>
    <n v="1748"/>
    <d v="2018-10-03T00:00:00"/>
    <x v="15"/>
    <x v="2"/>
    <x v="8"/>
    <x v="1180"/>
    <x v="0"/>
    <n v="354"/>
    <x v="2"/>
  </r>
  <r>
    <n v="1749"/>
    <d v="2018-10-03T00:00:00"/>
    <x v="15"/>
    <x v="2"/>
    <x v="8"/>
    <x v="1181"/>
    <x v="0"/>
    <n v="354"/>
    <x v="2"/>
  </r>
  <r>
    <n v="1750"/>
    <d v="2018-10-03T00:00:00"/>
    <x v="15"/>
    <x v="2"/>
    <x v="8"/>
    <x v="1182"/>
    <x v="0"/>
    <n v="354"/>
    <x v="2"/>
  </r>
  <r>
    <n v="1751"/>
    <d v="2018-10-03T00:00:00"/>
    <x v="15"/>
    <x v="2"/>
    <x v="8"/>
    <x v="1183"/>
    <x v="0"/>
    <n v="354"/>
    <x v="2"/>
  </r>
  <r>
    <n v="1753"/>
    <d v="2018-10-03T00:00:00"/>
    <x v="2"/>
    <x v="2"/>
    <x v="8"/>
    <x v="1184"/>
    <x v="0"/>
    <n v="1000"/>
    <x v="1"/>
  </r>
  <r>
    <n v="1754"/>
    <d v="2018-10-03T00:00:00"/>
    <x v="2"/>
    <x v="2"/>
    <x v="8"/>
    <x v="1185"/>
    <x v="0"/>
    <n v="1000"/>
    <x v="1"/>
  </r>
  <r>
    <n v="1755"/>
    <d v="2018-10-03T00:00:00"/>
    <x v="3"/>
    <x v="0"/>
    <x v="8"/>
    <x v="1186"/>
    <x v="0"/>
    <n v="354"/>
    <x v="0"/>
  </r>
  <r>
    <n v="1756"/>
    <d v="2018-10-03T00:00:00"/>
    <x v="24"/>
    <x v="1"/>
    <x v="8"/>
    <x v="1187"/>
    <x v="0"/>
    <n v="1552"/>
    <x v="0"/>
  </r>
  <r>
    <n v="1757"/>
    <d v="2018-10-03T00:00:00"/>
    <x v="54"/>
    <x v="9"/>
    <x v="8"/>
    <x v="1188"/>
    <x v="0"/>
    <n v="1000"/>
    <x v="1"/>
  </r>
  <r>
    <n v="1758"/>
    <d v="2018-10-05T00:00:00"/>
    <x v="27"/>
    <x v="10"/>
    <x v="8"/>
    <x v="1189"/>
    <x v="0"/>
    <n v="500"/>
    <x v="4"/>
  </r>
  <r>
    <n v="1759"/>
    <d v="2018-10-05T00:00:00"/>
    <x v="51"/>
    <x v="7"/>
    <x v="8"/>
    <x v="1190"/>
    <x v="0"/>
    <n v="1000"/>
    <x v="1"/>
  </r>
  <r>
    <n v="1760"/>
    <d v="2018-10-05T00:00:00"/>
    <x v="51"/>
    <x v="7"/>
    <x v="8"/>
    <x v="1191"/>
    <x v="0"/>
    <n v="1000"/>
    <x v="1"/>
  </r>
  <r>
    <n v="1761"/>
    <d v="2018-10-05T00:00:00"/>
    <x v="38"/>
    <x v="7"/>
    <x v="8"/>
    <x v="1192"/>
    <x v="0"/>
    <n v="1000"/>
    <x v="0"/>
  </r>
  <r>
    <n v="1762"/>
    <d v="2018-10-05T00:00:00"/>
    <x v="54"/>
    <x v="9"/>
    <x v="8"/>
    <x v="1193"/>
    <x v="0"/>
    <n v="800"/>
    <x v="1"/>
  </r>
  <r>
    <n v="1763"/>
    <d v="2018-10-05T00:00:00"/>
    <x v="38"/>
    <x v="7"/>
    <x v="8"/>
    <x v="1194"/>
    <x v="0"/>
    <n v="1000"/>
    <x v="0"/>
  </r>
  <r>
    <n v="1764"/>
    <d v="2018-10-05T00:00:00"/>
    <x v="38"/>
    <x v="7"/>
    <x v="8"/>
    <x v="1195"/>
    <x v="0"/>
    <n v="1000"/>
    <x v="0"/>
  </r>
  <r>
    <n v="1765"/>
    <d v="2018-10-05T00:00:00"/>
    <x v="38"/>
    <x v="7"/>
    <x v="8"/>
    <x v="1196"/>
    <x v="0"/>
    <n v="1000"/>
    <x v="0"/>
  </r>
  <r>
    <n v="1766"/>
    <d v="2018-10-05T00:00:00"/>
    <x v="12"/>
    <x v="3"/>
    <x v="8"/>
    <x v="1197"/>
    <x v="0"/>
    <n v="1000"/>
    <x v="1"/>
  </r>
  <r>
    <n v="1767"/>
    <d v="2018-10-05T00:00:00"/>
    <x v="10"/>
    <x v="7"/>
    <x v="8"/>
    <x v="1198"/>
    <x v="0"/>
    <n v="1000"/>
    <x v="0"/>
  </r>
  <r>
    <n v="1768"/>
    <d v="2018-10-05T00:00:00"/>
    <x v="26"/>
    <x v="2"/>
    <x v="8"/>
    <x v="1199"/>
    <x v="0"/>
    <n v="200"/>
    <x v="3"/>
  </r>
  <r>
    <n v="1770"/>
    <d v="2018-10-05T00:00:00"/>
    <x v="2"/>
    <x v="2"/>
    <x v="8"/>
    <x v="700"/>
    <x v="0"/>
    <n v="1000"/>
    <x v="1"/>
  </r>
  <r>
    <n v="1771"/>
    <d v="2018-10-05T00:00:00"/>
    <x v="2"/>
    <x v="2"/>
    <x v="8"/>
    <x v="1200"/>
    <x v="0"/>
    <n v="1000"/>
    <x v="1"/>
  </r>
  <r>
    <n v="1772"/>
    <d v="2018-10-05T00:00:00"/>
    <x v="2"/>
    <x v="2"/>
    <x v="8"/>
    <x v="404"/>
    <x v="0"/>
    <n v="1000"/>
    <x v="1"/>
  </r>
  <r>
    <n v="1773"/>
    <d v="2018-10-05T00:00:00"/>
    <x v="2"/>
    <x v="2"/>
    <x v="8"/>
    <x v="713"/>
    <x v="0"/>
    <n v="1000"/>
    <x v="1"/>
  </r>
  <r>
    <n v="1774"/>
    <d v="2018-10-05T00:00:00"/>
    <x v="2"/>
    <x v="2"/>
    <x v="8"/>
    <x v="1201"/>
    <x v="0"/>
    <n v="1000"/>
    <x v="1"/>
  </r>
  <r>
    <n v="1775"/>
    <d v="2018-10-05T00:00:00"/>
    <x v="2"/>
    <x v="2"/>
    <x v="8"/>
    <x v="715"/>
    <x v="0"/>
    <n v="1000"/>
    <x v="1"/>
  </r>
  <r>
    <n v="1776"/>
    <d v="2018-10-05T00:00:00"/>
    <x v="6"/>
    <x v="4"/>
    <x v="8"/>
    <x v="1202"/>
    <x v="0"/>
    <n v="1000"/>
    <x v="0"/>
  </r>
  <r>
    <n v="1777"/>
    <d v="2018-10-05T00:00:00"/>
    <x v="38"/>
    <x v="7"/>
    <x v="8"/>
    <x v="1203"/>
    <x v="0"/>
    <n v="1000"/>
    <x v="0"/>
  </r>
  <r>
    <n v="1778"/>
    <d v="2018-10-05T00:00:00"/>
    <x v="10"/>
    <x v="7"/>
    <x v="8"/>
    <x v="1204"/>
    <x v="0"/>
    <n v="1000"/>
    <x v="0"/>
  </r>
  <r>
    <n v="1779"/>
    <d v="2018-10-05T00:00:00"/>
    <x v="43"/>
    <x v="5"/>
    <x v="8"/>
    <x v="1205"/>
    <x v="0"/>
    <n v="1000"/>
    <x v="1"/>
  </r>
  <r>
    <n v="1780"/>
    <d v="2018-10-05T00:00:00"/>
    <x v="39"/>
    <x v="11"/>
    <x v="8"/>
    <x v="1206"/>
    <x v="0"/>
    <n v="500"/>
    <x v="5"/>
  </r>
  <r>
    <n v="1781"/>
    <d v="2018-10-05T00:00:00"/>
    <x v="14"/>
    <x v="0"/>
    <x v="8"/>
    <x v="1207"/>
    <x v="0"/>
    <n v="531"/>
    <x v="0"/>
  </r>
  <r>
    <n v="1782"/>
    <d v="2018-10-05T00:00:00"/>
    <x v="14"/>
    <x v="0"/>
    <x v="8"/>
    <x v="1208"/>
    <x v="0"/>
    <n v="1000"/>
    <x v="0"/>
  </r>
  <r>
    <n v="1783"/>
    <d v="2018-10-05T00:00:00"/>
    <x v="14"/>
    <x v="0"/>
    <x v="8"/>
    <x v="1209"/>
    <x v="0"/>
    <n v="531"/>
    <x v="0"/>
  </r>
  <r>
    <n v="1784"/>
    <d v="2018-10-05T00:00:00"/>
    <x v="28"/>
    <x v="4"/>
    <x v="8"/>
    <x v="1210"/>
    <x v="0"/>
    <n v="1000"/>
    <x v="0"/>
  </r>
  <r>
    <n v="1785"/>
    <d v="2018-10-05T00:00:00"/>
    <x v="53"/>
    <x v="4"/>
    <x v="8"/>
    <x v="1211"/>
    <x v="0"/>
    <n v="450"/>
    <x v="2"/>
  </r>
  <r>
    <n v="1786"/>
    <d v="2018-10-05T00:00:00"/>
    <x v="53"/>
    <x v="4"/>
    <x v="8"/>
    <x v="1212"/>
    <x v="0"/>
    <n v="600"/>
    <x v="2"/>
  </r>
  <r>
    <n v="1787"/>
    <d v="2018-10-05T00:00:00"/>
    <x v="43"/>
    <x v="5"/>
    <x v="8"/>
    <x v="1213"/>
    <x v="0"/>
    <n v="800"/>
    <x v="1"/>
  </r>
  <r>
    <n v="1788"/>
    <d v="2018-10-05T00:00:00"/>
    <x v="43"/>
    <x v="5"/>
    <x v="8"/>
    <x v="1214"/>
    <x v="0"/>
    <n v="1000"/>
    <x v="1"/>
  </r>
  <r>
    <n v="1789"/>
    <d v="2018-10-05T00:00:00"/>
    <x v="59"/>
    <x v="15"/>
    <x v="8"/>
    <x v="1215"/>
    <x v="0"/>
    <n v="925"/>
    <x v="5"/>
  </r>
  <r>
    <n v="1790"/>
    <d v="2018-10-05T00:00:00"/>
    <x v="43"/>
    <x v="5"/>
    <x v="8"/>
    <x v="1216"/>
    <x v="0"/>
    <n v="800"/>
    <x v="1"/>
  </r>
  <r>
    <n v="1791"/>
    <d v="2018-10-05T00:00:00"/>
    <x v="59"/>
    <x v="15"/>
    <x v="8"/>
    <x v="1217"/>
    <x v="0"/>
    <n v="925"/>
    <x v="5"/>
  </r>
  <r>
    <n v="1792"/>
    <d v="2018-10-05T00:00:00"/>
    <x v="59"/>
    <x v="15"/>
    <x v="8"/>
    <x v="1218"/>
    <x v="0"/>
    <n v="925"/>
    <x v="5"/>
  </r>
  <r>
    <n v="1793"/>
    <d v="2018-10-05T00:00:00"/>
    <x v="48"/>
    <x v="9"/>
    <x v="8"/>
    <x v="1219"/>
    <x v="0"/>
    <n v="180"/>
    <x v="8"/>
  </r>
  <r>
    <n v="1794"/>
    <d v="2018-10-05T00:00:00"/>
    <x v="59"/>
    <x v="15"/>
    <x v="8"/>
    <x v="1220"/>
    <x v="0"/>
    <n v="925"/>
    <x v="5"/>
  </r>
  <r>
    <n v="1795"/>
    <d v="2018-10-05T00:00:00"/>
    <x v="2"/>
    <x v="2"/>
    <x v="8"/>
    <x v="841"/>
    <x v="0"/>
    <n v="1000"/>
    <x v="1"/>
  </r>
  <r>
    <n v="1796"/>
    <d v="2018-10-05T00:00:00"/>
    <x v="2"/>
    <x v="2"/>
    <x v="8"/>
    <x v="891"/>
    <x v="0"/>
    <n v="1000"/>
    <x v="1"/>
  </r>
  <r>
    <n v="1797"/>
    <d v="2018-10-05T00:00:00"/>
    <x v="2"/>
    <x v="2"/>
    <x v="8"/>
    <x v="1221"/>
    <x v="0"/>
    <n v="1000"/>
    <x v="1"/>
  </r>
  <r>
    <n v="1798"/>
    <d v="2018-10-05T00:00:00"/>
    <x v="26"/>
    <x v="2"/>
    <x v="8"/>
    <x v="1222"/>
    <x v="0"/>
    <n v="1000"/>
    <x v="3"/>
  </r>
  <r>
    <n v="1799"/>
    <d v="2018-10-05T00:00:00"/>
    <x v="26"/>
    <x v="2"/>
    <x v="8"/>
    <x v="1223"/>
    <x v="0"/>
    <n v="720"/>
    <x v="3"/>
  </r>
  <r>
    <n v="1800"/>
    <d v="2018-10-05T00:00:00"/>
    <x v="28"/>
    <x v="4"/>
    <x v="8"/>
    <x v="1224"/>
    <x v="0"/>
    <n v="600"/>
    <x v="0"/>
  </r>
  <r>
    <n v="1801"/>
    <d v="2018-10-05T00:00:00"/>
    <x v="34"/>
    <x v="7"/>
    <x v="8"/>
    <x v="1225"/>
    <x v="0"/>
    <n v="450"/>
    <x v="5"/>
  </r>
  <r>
    <n v="1802"/>
    <d v="2018-10-05T00:00:00"/>
    <x v="34"/>
    <x v="7"/>
    <x v="8"/>
    <x v="1226"/>
    <x v="0"/>
    <n v="450"/>
    <x v="5"/>
  </r>
  <r>
    <n v="1803"/>
    <d v="2018-10-05T00:00:00"/>
    <x v="37"/>
    <x v="2"/>
    <x v="8"/>
    <x v="1227"/>
    <x v="0"/>
    <n v="708"/>
    <x v="1"/>
  </r>
  <r>
    <n v="1804"/>
    <d v="2018-10-05T00:00:00"/>
    <x v="37"/>
    <x v="2"/>
    <x v="8"/>
    <x v="1228"/>
    <x v="0"/>
    <n v="708"/>
    <x v="1"/>
  </r>
  <r>
    <n v="1805"/>
    <d v="2018-10-05T00:00:00"/>
    <x v="10"/>
    <x v="7"/>
    <x v="8"/>
    <x v="1229"/>
    <x v="0"/>
    <n v="1000"/>
    <x v="0"/>
  </r>
  <r>
    <n v="1806"/>
    <d v="2018-10-05T00:00:00"/>
    <x v="34"/>
    <x v="7"/>
    <x v="8"/>
    <x v="1230"/>
    <x v="0"/>
    <n v="1000"/>
    <x v="5"/>
  </r>
  <r>
    <n v="1807"/>
    <d v="2018-10-05T00:00:00"/>
    <x v="34"/>
    <x v="7"/>
    <x v="8"/>
    <x v="1231"/>
    <x v="0"/>
    <n v="1000"/>
    <x v="5"/>
  </r>
  <r>
    <n v="1808"/>
    <d v="2018-10-05T00:00:00"/>
    <x v="10"/>
    <x v="7"/>
    <x v="8"/>
    <x v="415"/>
    <x v="0"/>
    <n v="1000"/>
    <x v="0"/>
  </r>
  <r>
    <n v="1809"/>
    <d v="2018-10-05T00:00:00"/>
    <x v="14"/>
    <x v="0"/>
    <x v="8"/>
    <x v="1232"/>
    <x v="0"/>
    <n v="401.2"/>
    <x v="0"/>
  </r>
  <r>
    <n v="1810"/>
    <d v="2018-10-05T00:00:00"/>
    <x v="54"/>
    <x v="9"/>
    <x v="8"/>
    <x v="1233"/>
    <x v="0"/>
    <n v="1000"/>
    <x v="1"/>
  </r>
  <r>
    <n v="1811"/>
    <d v="2018-10-05T00:00:00"/>
    <x v="38"/>
    <x v="7"/>
    <x v="8"/>
    <x v="1234"/>
    <x v="0"/>
    <n v="1000"/>
    <x v="0"/>
  </r>
  <r>
    <n v="1812"/>
    <d v="2018-10-05T00:00:00"/>
    <x v="26"/>
    <x v="2"/>
    <x v="8"/>
    <x v="1235"/>
    <x v="0"/>
    <n v="720"/>
    <x v="3"/>
  </r>
  <r>
    <n v="1813"/>
    <d v="2018-10-05T00:00:00"/>
    <x v="1"/>
    <x v="1"/>
    <x v="8"/>
    <x v="1236"/>
    <x v="0"/>
    <n v="531"/>
    <x v="1"/>
  </r>
  <r>
    <n v="1814"/>
    <d v="2018-10-05T00:00:00"/>
    <x v="54"/>
    <x v="9"/>
    <x v="8"/>
    <x v="1237"/>
    <x v="0"/>
    <n v="400"/>
    <x v="1"/>
  </r>
  <r>
    <n v="1815"/>
    <d v="2018-10-05T00:00:00"/>
    <x v="41"/>
    <x v="12"/>
    <x v="8"/>
    <x v="1238"/>
    <x v="0"/>
    <n v="200"/>
    <x v="5"/>
  </r>
  <r>
    <n v="1816"/>
    <d v="2018-10-05T00:00:00"/>
    <x v="26"/>
    <x v="2"/>
    <x v="8"/>
    <x v="1239"/>
    <x v="0"/>
    <n v="680"/>
    <x v="3"/>
  </r>
  <r>
    <n v="1817"/>
    <d v="2018-10-05T00:00:00"/>
    <x v="15"/>
    <x v="2"/>
    <x v="8"/>
    <x v="1240"/>
    <x v="0"/>
    <n v="354"/>
    <x v="2"/>
  </r>
  <r>
    <n v="1818"/>
    <d v="2018-10-05T00:00:00"/>
    <x v="34"/>
    <x v="7"/>
    <x v="8"/>
    <x v="1230"/>
    <x v="0"/>
    <n v="3474"/>
    <x v="5"/>
  </r>
  <r>
    <n v="1819"/>
    <d v="2018-10-05T00:00:00"/>
    <x v="15"/>
    <x v="2"/>
    <x v="8"/>
    <x v="1241"/>
    <x v="0"/>
    <n v="354"/>
    <x v="2"/>
  </r>
  <r>
    <n v="1820"/>
    <d v="2018-10-05T00:00:00"/>
    <x v="9"/>
    <x v="6"/>
    <x v="8"/>
    <x v="1242"/>
    <x v="0"/>
    <n v="1000"/>
    <x v="1"/>
  </r>
  <r>
    <n v="1821"/>
    <d v="2018-10-05T00:00:00"/>
    <x v="8"/>
    <x v="0"/>
    <x v="8"/>
    <x v="1243"/>
    <x v="0"/>
    <n v="250"/>
    <x v="0"/>
  </r>
  <r>
    <n v="1822"/>
    <d v="2018-10-05T00:00:00"/>
    <x v="8"/>
    <x v="0"/>
    <x v="8"/>
    <x v="1244"/>
    <x v="0"/>
    <n v="250"/>
    <x v="0"/>
  </r>
  <r>
    <n v="1823"/>
    <d v="2018-10-05T00:00:00"/>
    <x v="8"/>
    <x v="0"/>
    <x v="8"/>
    <x v="1245"/>
    <x v="0"/>
    <n v="250"/>
    <x v="0"/>
  </r>
  <r>
    <n v="1824"/>
    <d v="2018-10-05T00:00:00"/>
    <x v="27"/>
    <x v="10"/>
    <x v="8"/>
    <x v="1246"/>
    <x v="0"/>
    <n v="500"/>
    <x v="4"/>
  </r>
  <r>
    <n v="1825"/>
    <d v="2018-10-05T00:00:00"/>
    <x v="27"/>
    <x v="10"/>
    <x v="8"/>
    <x v="1247"/>
    <x v="0"/>
    <n v="500"/>
    <x v="4"/>
  </r>
  <r>
    <n v="1826"/>
    <d v="2018-10-05T00:00:00"/>
    <x v="27"/>
    <x v="10"/>
    <x v="8"/>
    <x v="1248"/>
    <x v="0"/>
    <n v="500"/>
    <x v="4"/>
  </r>
  <r>
    <n v="1827"/>
    <d v="2018-10-05T00:00:00"/>
    <x v="2"/>
    <x v="2"/>
    <x v="8"/>
    <x v="893"/>
    <x v="0"/>
    <n v="1000"/>
    <x v="1"/>
  </r>
  <r>
    <n v="1828"/>
    <d v="2018-10-05T00:00:00"/>
    <x v="37"/>
    <x v="2"/>
    <x v="8"/>
    <x v="1249"/>
    <x v="0"/>
    <n v="885"/>
    <x v="1"/>
  </r>
  <r>
    <n v="1829"/>
    <d v="2018-10-05T00:00:00"/>
    <x v="37"/>
    <x v="2"/>
    <x v="8"/>
    <x v="1250"/>
    <x v="0"/>
    <n v="708"/>
    <x v="1"/>
  </r>
  <r>
    <n v="1830"/>
    <d v="2018-10-05T00:00:00"/>
    <x v="18"/>
    <x v="9"/>
    <x v="8"/>
    <x v="1251"/>
    <x v="0"/>
    <n v="300"/>
    <x v="0"/>
  </r>
  <r>
    <n v="1831"/>
    <d v="2018-10-05T00:00:00"/>
    <x v="18"/>
    <x v="9"/>
    <x v="8"/>
    <x v="1252"/>
    <x v="0"/>
    <n v="300"/>
    <x v="0"/>
  </r>
  <r>
    <n v="1832"/>
    <d v="2018-10-05T00:00:00"/>
    <x v="18"/>
    <x v="9"/>
    <x v="8"/>
    <x v="1253"/>
    <x v="0"/>
    <n v="300"/>
    <x v="0"/>
  </r>
  <r>
    <n v="1833"/>
    <d v="2018-10-05T00:00:00"/>
    <x v="2"/>
    <x v="2"/>
    <x v="8"/>
    <x v="1254"/>
    <x v="0"/>
    <n v="600"/>
    <x v="1"/>
  </r>
  <r>
    <n v="1834"/>
    <d v="2018-10-05T00:00:00"/>
    <x v="54"/>
    <x v="9"/>
    <x v="8"/>
    <x v="1255"/>
    <x v="0"/>
    <n v="1000"/>
    <x v="1"/>
  </r>
  <r>
    <n v="1835"/>
    <d v="2018-10-05T00:00:00"/>
    <x v="28"/>
    <x v="4"/>
    <x v="8"/>
    <x v="1256"/>
    <x v="0"/>
    <n v="600"/>
    <x v="0"/>
  </r>
  <r>
    <n v="1836"/>
    <d v="2018-10-05T00:00:00"/>
    <x v="26"/>
    <x v="2"/>
    <x v="8"/>
    <x v="1257"/>
    <x v="0"/>
    <n v="1000"/>
    <x v="3"/>
  </r>
  <r>
    <n v="1837"/>
    <d v="2018-10-05T00:00:00"/>
    <x v="36"/>
    <x v="7"/>
    <x v="8"/>
    <x v="1258"/>
    <x v="0"/>
    <n v="840"/>
    <x v="3"/>
  </r>
  <r>
    <n v="1838"/>
    <d v="2018-10-05T00:00:00"/>
    <x v="36"/>
    <x v="7"/>
    <x v="8"/>
    <x v="1259"/>
    <x v="0"/>
    <n v="840"/>
    <x v="3"/>
  </r>
  <r>
    <n v="1839"/>
    <d v="2018-10-05T00:00:00"/>
    <x v="12"/>
    <x v="3"/>
    <x v="8"/>
    <x v="1260"/>
    <x v="0"/>
    <n v="500"/>
    <x v="1"/>
  </r>
  <r>
    <n v="1840"/>
    <d v="2018-10-05T00:00:00"/>
    <x v="12"/>
    <x v="3"/>
    <x v="8"/>
    <x v="1261"/>
    <x v="0"/>
    <n v="500"/>
    <x v="1"/>
  </r>
  <r>
    <n v="1841"/>
    <d v="2018-10-05T00:00:00"/>
    <x v="15"/>
    <x v="2"/>
    <x v="8"/>
    <x v="1262"/>
    <x v="0"/>
    <n v="350"/>
    <x v="2"/>
  </r>
  <r>
    <n v="1842"/>
    <d v="2018-10-05T00:00:00"/>
    <x v="15"/>
    <x v="2"/>
    <x v="8"/>
    <x v="1263"/>
    <x v="0"/>
    <n v="350"/>
    <x v="2"/>
  </r>
  <r>
    <n v="1843"/>
    <d v="2018-10-05T00:00:00"/>
    <x v="26"/>
    <x v="2"/>
    <x v="8"/>
    <x v="896"/>
    <x v="0"/>
    <n v="600"/>
    <x v="3"/>
  </r>
  <r>
    <n v="1844"/>
    <d v="2018-10-05T00:00:00"/>
    <x v="2"/>
    <x v="2"/>
    <x v="8"/>
    <x v="1264"/>
    <x v="0"/>
    <n v="1000"/>
    <x v="1"/>
  </r>
  <r>
    <n v="1845"/>
    <d v="2018-10-05T00:00:00"/>
    <x v="6"/>
    <x v="4"/>
    <x v="8"/>
    <x v="1265"/>
    <x v="0"/>
    <n v="1000"/>
    <x v="0"/>
  </r>
  <r>
    <n v="1846"/>
    <d v="2018-10-05T00:00:00"/>
    <x v="26"/>
    <x v="2"/>
    <x v="8"/>
    <x v="1266"/>
    <x v="0"/>
    <n v="885"/>
    <x v="3"/>
  </r>
  <r>
    <n v="1847"/>
    <d v="2018-10-05T00:00:00"/>
    <x v="26"/>
    <x v="2"/>
    <x v="8"/>
    <x v="228"/>
    <x v="0"/>
    <n v="885"/>
    <x v="3"/>
  </r>
  <r>
    <n v="1848"/>
    <d v="2018-10-05T00:00:00"/>
    <x v="36"/>
    <x v="7"/>
    <x v="8"/>
    <x v="1267"/>
    <x v="0"/>
    <n v="840"/>
    <x v="3"/>
  </r>
  <r>
    <n v="1849"/>
    <d v="2018-10-05T00:00:00"/>
    <x v="26"/>
    <x v="2"/>
    <x v="8"/>
    <x v="395"/>
    <x v="0"/>
    <n v="592"/>
    <x v="3"/>
  </r>
  <r>
    <n v="1850"/>
    <d v="2018-10-05T00:00:00"/>
    <x v="54"/>
    <x v="9"/>
    <x v="8"/>
    <x v="1268"/>
    <x v="0"/>
    <n v="1000"/>
    <x v="1"/>
  </r>
  <r>
    <n v="1851"/>
    <d v="2018-10-05T00:00:00"/>
    <x v="16"/>
    <x v="8"/>
    <x v="8"/>
    <x v="725"/>
    <x v="0"/>
    <n v="300"/>
    <x v="2"/>
  </r>
  <r>
    <n v="1852"/>
    <d v="2018-10-05T00:00:00"/>
    <x v="37"/>
    <x v="2"/>
    <x v="8"/>
    <x v="1269"/>
    <x v="0"/>
    <n v="531"/>
    <x v="1"/>
  </r>
  <r>
    <n v="1853"/>
    <d v="2018-10-05T00:00:00"/>
    <x v="37"/>
    <x v="2"/>
    <x v="8"/>
    <x v="343"/>
    <x v="0"/>
    <n v="531"/>
    <x v="1"/>
  </r>
  <r>
    <n v="1854"/>
    <d v="2018-10-05T00:00:00"/>
    <x v="37"/>
    <x v="2"/>
    <x v="8"/>
    <x v="1270"/>
    <x v="0"/>
    <n v="885"/>
    <x v="1"/>
  </r>
  <r>
    <n v="1855"/>
    <d v="2018-10-05T00:00:00"/>
    <x v="55"/>
    <x v="10"/>
    <x v="8"/>
    <x v="809"/>
    <x v="0"/>
    <n v="200"/>
    <x v="2"/>
  </r>
  <r>
    <n v="1856"/>
    <d v="2018-10-05T00:00:00"/>
    <x v="55"/>
    <x v="10"/>
    <x v="8"/>
    <x v="807"/>
    <x v="0"/>
    <n v="200"/>
    <x v="2"/>
  </r>
  <r>
    <n v="1857"/>
    <d v="2018-10-05T00:00:00"/>
    <x v="55"/>
    <x v="10"/>
    <x v="8"/>
    <x v="806"/>
    <x v="0"/>
    <n v="200"/>
    <x v="2"/>
  </r>
  <r>
    <n v="1858"/>
    <d v="2018-10-05T00:00:00"/>
    <x v="55"/>
    <x v="10"/>
    <x v="8"/>
    <x v="808"/>
    <x v="0"/>
    <n v="200"/>
    <x v="2"/>
  </r>
  <r>
    <n v="1859"/>
    <d v="2018-10-05T00:00:00"/>
    <x v="26"/>
    <x v="2"/>
    <x v="8"/>
    <x v="1266"/>
    <x v="0"/>
    <n v="885"/>
    <x v="3"/>
  </r>
  <r>
    <n v="1860"/>
    <d v="2018-10-05T00:00:00"/>
    <x v="26"/>
    <x v="2"/>
    <x v="8"/>
    <x v="1271"/>
    <x v="0"/>
    <n v="776"/>
    <x v="3"/>
  </r>
  <r>
    <n v="1861"/>
    <d v="2018-10-05T00:00:00"/>
    <x v="26"/>
    <x v="2"/>
    <x v="8"/>
    <x v="1272"/>
    <x v="0"/>
    <n v="776"/>
    <x v="3"/>
  </r>
  <r>
    <n v="1862"/>
    <d v="2018-10-05T00:00:00"/>
    <x v="26"/>
    <x v="2"/>
    <x v="8"/>
    <x v="1273"/>
    <x v="0"/>
    <n v="776"/>
    <x v="3"/>
  </r>
  <r>
    <n v="1863"/>
    <d v="2018-10-05T00:00:00"/>
    <x v="26"/>
    <x v="2"/>
    <x v="8"/>
    <x v="1274"/>
    <x v="0"/>
    <n v="776"/>
    <x v="3"/>
  </r>
  <r>
    <n v="1864"/>
    <d v="2018-10-05T00:00:00"/>
    <x v="38"/>
    <x v="7"/>
    <x v="8"/>
    <x v="1275"/>
    <x v="0"/>
    <n v="200"/>
    <x v="0"/>
  </r>
  <r>
    <n v="1865"/>
    <d v="2018-10-05T00:00:00"/>
    <x v="38"/>
    <x v="7"/>
    <x v="8"/>
    <x v="1275"/>
    <x v="0"/>
    <n v="400"/>
    <x v="0"/>
  </r>
  <r>
    <n v="1866"/>
    <d v="2018-10-05T00:00:00"/>
    <x v="37"/>
    <x v="2"/>
    <x v="8"/>
    <x v="1270"/>
    <x v="0"/>
    <n v="531"/>
    <x v="1"/>
  </r>
  <r>
    <n v="1867"/>
    <d v="2018-10-05T00:00:00"/>
    <x v="56"/>
    <x v="7"/>
    <x v="8"/>
    <x v="1276"/>
    <x v="0"/>
    <n v="500"/>
    <x v="2"/>
  </r>
  <r>
    <n v="1869"/>
    <d v="2018-10-05T00:00:00"/>
    <x v="28"/>
    <x v="4"/>
    <x v="8"/>
    <x v="453"/>
    <x v="0"/>
    <n v="600"/>
    <x v="0"/>
  </r>
  <r>
    <n v="1870"/>
    <d v="2018-10-05T00:00:00"/>
    <x v="37"/>
    <x v="2"/>
    <x v="8"/>
    <x v="1277"/>
    <x v="0"/>
    <n v="531"/>
    <x v="1"/>
  </r>
  <r>
    <n v="1872"/>
    <d v="2018-10-05T00:00:00"/>
    <x v="56"/>
    <x v="7"/>
    <x v="8"/>
    <x v="1278"/>
    <x v="0"/>
    <n v="300"/>
    <x v="2"/>
  </r>
  <r>
    <n v="1873"/>
    <d v="2018-10-05T00:00:00"/>
    <x v="56"/>
    <x v="7"/>
    <x v="8"/>
    <x v="1279"/>
    <x v="0"/>
    <n v="500"/>
    <x v="2"/>
  </r>
  <r>
    <n v="1874"/>
    <d v="2018-10-05T00:00:00"/>
    <x v="18"/>
    <x v="9"/>
    <x v="8"/>
    <x v="1280"/>
    <x v="0"/>
    <n v="570"/>
    <x v="0"/>
  </r>
  <r>
    <n v="1875"/>
    <d v="2018-10-05T00:00:00"/>
    <x v="37"/>
    <x v="2"/>
    <x v="8"/>
    <x v="1281"/>
    <x v="0"/>
    <n v="885"/>
    <x v="1"/>
  </r>
  <r>
    <n v="1876"/>
    <d v="2018-10-05T00:00:00"/>
    <x v="37"/>
    <x v="2"/>
    <x v="8"/>
    <x v="1281"/>
    <x v="0"/>
    <n v="885"/>
    <x v="1"/>
  </r>
  <r>
    <n v="1877"/>
    <d v="2018-10-05T00:00:00"/>
    <x v="37"/>
    <x v="2"/>
    <x v="8"/>
    <x v="1281"/>
    <x v="0"/>
    <n v="885"/>
    <x v="1"/>
  </r>
  <r>
    <n v="1878"/>
    <d v="2018-10-05T00:00:00"/>
    <x v="37"/>
    <x v="2"/>
    <x v="8"/>
    <x v="1282"/>
    <x v="0"/>
    <n v="531"/>
    <x v="1"/>
  </r>
  <r>
    <n v="1879"/>
    <d v="2018-10-05T00:00:00"/>
    <x v="37"/>
    <x v="2"/>
    <x v="8"/>
    <x v="1283"/>
    <x v="0"/>
    <n v="885"/>
    <x v="1"/>
  </r>
  <r>
    <n v="1880"/>
    <d v="2018-10-05T00:00:00"/>
    <x v="8"/>
    <x v="0"/>
    <x v="8"/>
    <x v="1284"/>
    <x v="0"/>
    <n v="250"/>
    <x v="0"/>
  </r>
  <r>
    <n v="1881"/>
    <d v="2018-10-11T00:00:00"/>
    <x v="41"/>
    <x v="12"/>
    <x v="2"/>
    <x v="990"/>
    <x v="0"/>
    <n v="312.36"/>
    <x v="5"/>
  </r>
  <r>
    <n v="1882"/>
    <d v="2018-10-11T00:00:00"/>
    <x v="37"/>
    <x v="2"/>
    <x v="2"/>
    <x v="999"/>
    <x v="0"/>
    <n v="692.4"/>
    <x v="1"/>
  </r>
  <r>
    <n v="1883"/>
    <d v="2018-10-11T00:00:00"/>
    <x v="0"/>
    <x v="0"/>
    <x v="2"/>
    <x v="1285"/>
    <x v="0"/>
    <n v="392.78"/>
    <x v="0"/>
  </r>
  <r>
    <n v="1884"/>
    <d v="2018-10-11T00:00:00"/>
    <x v="36"/>
    <x v="7"/>
    <x v="2"/>
    <x v="1031"/>
    <x v="0"/>
    <n v="354.26"/>
    <x v="3"/>
  </r>
  <r>
    <n v="1885"/>
    <d v="2018-10-11T00:00:00"/>
    <x v="21"/>
    <x v="9"/>
    <x v="2"/>
    <x v="1039"/>
    <x v="0"/>
    <n v="536.22"/>
    <x v="1"/>
  </r>
  <r>
    <n v="1886"/>
    <d v="2018-10-11T00:00:00"/>
    <x v="3"/>
    <x v="0"/>
    <x v="2"/>
    <x v="99"/>
    <x v="0"/>
    <n v="253.96"/>
    <x v="0"/>
  </r>
  <r>
    <n v="1887"/>
    <d v="2018-10-11T00:00:00"/>
    <x v="3"/>
    <x v="0"/>
    <x v="2"/>
    <x v="1286"/>
    <x v="0"/>
    <n v="274.77999999999997"/>
    <x v="0"/>
  </r>
  <r>
    <n v="1888"/>
    <d v="2018-10-11T00:00:00"/>
    <x v="16"/>
    <x v="8"/>
    <x v="2"/>
    <x v="1287"/>
    <x v="0"/>
    <n v="79.48"/>
    <x v="2"/>
  </r>
  <r>
    <n v="1889"/>
    <d v="2018-10-11T00:00:00"/>
    <x v="16"/>
    <x v="8"/>
    <x v="2"/>
    <x v="1288"/>
    <x v="0"/>
    <n v="253.96"/>
    <x v="2"/>
  </r>
  <r>
    <n v="1890"/>
    <d v="2018-10-11T00:00:00"/>
    <x v="25"/>
    <x v="4"/>
    <x v="2"/>
    <x v="1077"/>
    <x v="0"/>
    <n v="407.36"/>
    <x v="2"/>
  </r>
  <r>
    <n v="1891"/>
    <d v="2018-10-11T00:00:00"/>
    <x v="53"/>
    <x v="4"/>
    <x v="4"/>
    <x v="1289"/>
    <x v="0"/>
    <n v="3128.43"/>
    <x v="2"/>
  </r>
  <r>
    <n v="1892"/>
    <d v="2018-10-11T00:00:00"/>
    <x v="21"/>
    <x v="9"/>
    <x v="4"/>
    <x v="1290"/>
    <x v="0"/>
    <n v="1430.2"/>
    <x v="1"/>
  </r>
  <r>
    <n v="1893"/>
    <d v="2018-10-11T00:00:00"/>
    <x v="24"/>
    <x v="1"/>
    <x v="4"/>
    <x v="1142"/>
    <x v="0"/>
    <n v="6796.33"/>
    <x v="0"/>
  </r>
  <r>
    <n v="1894"/>
    <d v="2018-10-11T00:00:00"/>
    <x v="35"/>
    <x v="10"/>
    <x v="4"/>
    <x v="1291"/>
    <x v="0"/>
    <n v="983.32"/>
    <x v="4"/>
  </r>
  <r>
    <n v="1895"/>
    <d v="2018-10-11T00:00:00"/>
    <x v="6"/>
    <x v="4"/>
    <x v="0"/>
    <x v="1292"/>
    <x v="0"/>
    <n v="1121.3399999999999"/>
    <x v="0"/>
  </r>
  <r>
    <n v="1896"/>
    <d v="2018-10-11T00:00:00"/>
    <x v="32"/>
    <x v="0"/>
    <x v="0"/>
    <x v="1293"/>
    <x v="0"/>
    <n v="2203.64"/>
    <x v="4"/>
  </r>
  <r>
    <n v="1897"/>
    <d v="2018-10-11T00:00:00"/>
    <x v="59"/>
    <x v="15"/>
    <x v="0"/>
    <x v="1294"/>
    <x v="0"/>
    <n v="367.01"/>
    <x v="5"/>
  </r>
  <r>
    <n v="1898"/>
    <d v="2018-10-11T00:00:00"/>
    <x v="59"/>
    <x v="15"/>
    <x v="0"/>
    <x v="1295"/>
    <x v="0"/>
    <n v="377.01"/>
    <x v="5"/>
  </r>
  <r>
    <n v="1899"/>
    <d v="2018-10-11T00:00:00"/>
    <x v="31"/>
    <x v="9"/>
    <x v="0"/>
    <x v="1296"/>
    <x v="0"/>
    <n v="492.34"/>
    <x v="3"/>
  </r>
  <r>
    <n v="1900"/>
    <d v="2018-10-11T00:00:00"/>
    <x v="0"/>
    <x v="0"/>
    <x v="0"/>
    <x v="1297"/>
    <x v="0"/>
    <n v="510.34"/>
    <x v="0"/>
  </r>
  <r>
    <n v="1901"/>
    <d v="2018-10-11T00:00:00"/>
    <x v="0"/>
    <x v="0"/>
    <x v="0"/>
    <x v="162"/>
    <x v="0"/>
    <n v="510.34"/>
    <x v="0"/>
  </r>
  <r>
    <n v="1902"/>
    <d v="2018-10-11T00:00:00"/>
    <x v="7"/>
    <x v="5"/>
    <x v="0"/>
    <x v="1298"/>
    <x v="0"/>
    <n v="787.64"/>
    <x v="2"/>
  </r>
  <r>
    <n v="1903"/>
    <d v="2018-10-11T00:00:00"/>
    <x v="28"/>
    <x v="4"/>
    <x v="0"/>
    <x v="1299"/>
    <x v="0"/>
    <n v="582.34"/>
    <x v="0"/>
  </r>
  <r>
    <n v="1904"/>
    <d v="2018-10-11T00:00:00"/>
    <x v="1"/>
    <x v="1"/>
    <x v="0"/>
    <x v="1300"/>
    <x v="0"/>
    <n v="629.15"/>
    <x v="1"/>
  </r>
  <r>
    <n v="1905"/>
    <d v="2018-10-11T00:00:00"/>
    <x v="10"/>
    <x v="7"/>
    <x v="0"/>
    <x v="1301"/>
    <x v="0"/>
    <n v="931.56"/>
    <x v="0"/>
  </r>
  <r>
    <n v="1906"/>
    <d v="2018-10-11T00:00:00"/>
    <x v="36"/>
    <x v="7"/>
    <x v="0"/>
    <x v="1302"/>
    <x v="0"/>
    <n v="843.64"/>
    <x v="3"/>
  </r>
  <r>
    <n v="1907"/>
    <d v="2018-10-11T00:00:00"/>
    <x v="23"/>
    <x v="9"/>
    <x v="0"/>
    <x v="1033"/>
    <x v="0"/>
    <n v="691.42"/>
    <x v="3"/>
  </r>
  <r>
    <n v="1908"/>
    <d v="2018-10-11T00:00:00"/>
    <x v="23"/>
    <x v="9"/>
    <x v="0"/>
    <x v="1303"/>
    <x v="0"/>
    <n v="522.34"/>
    <x v="3"/>
  </r>
  <r>
    <n v="1909"/>
    <d v="2018-10-11T00:00:00"/>
    <x v="23"/>
    <x v="9"/>
    <x v="0"/>
    <x v="1304"/>
    <x v="0"/>
    <n v="402.58"/>
    <x v="3"/>
  </r>
  <r>
    <n v="1910"/>
    <d v="2018-10-11T00:00:00"/>
    <x v="23"/>
    <x v="9"/>
    <x v="0"/>
    <x v="1305"/>
    <x v="0"/>
    <n v="1025.3399999999999"/>
    <x v="3"/>
  </r>
  <r>
    <n v="1911"/>
    <d v="2018-10-11T00:00:00"/>
    <x v="23"/>
    <x v="9"/>
    <x v="0"/>
    <x v="1306"/>
    <x v="0"/>
    <n v="425.17"/>
    <x v="3"/>
  </r>
  <r>
    <n v="1912"/>
    <d v="2018-10-11T00:00:00"/>
    <x v="3"/>
    <x v="0"/>
    <x v="0"/>
    <x v="99"/>
    <x v="0"/>
    <n v="83.5"/>
    <x v="0"/>
  </r>
  <r>
    <n v="1913"/>
    <d v="2018-10-11T00:00:00"/>
    <x v="3"/>
    <x v="0"/>
    <x v="0"/>
    <x v="1286"/>
    <x v="0"/>
    <n v="1017.34"/>
    <x v="0"/>
  </r>
  <r>
    <n v="1914"/>
    <d v="2018-10-11T00:00:00"/>
    <x v="19"/>
    <x v="5"/>
    <x v="0"/>
    <x v="1307"/>
    <x v="0"/>
    <n v="836.34"/>
    <x v="0"/>
  </r>
  <r>
    <n v="1915"/>
    <d v="2018-10-11T00:00:00"/>
    <x v="8"/>
    <x v="0"/>
    <x v="0"/>
    <x v="1308"/>
    <x v="0"/>
    <n v="626.15"/>
    <x v="0"/>
  </r>
  <r>
    <n v="1916"/>
    <d v="2018-10-11T00:00:00"/>
    <x v="8"/>
    <x v="0"/>
    <x v="0"/>
    <x v="1116"/>
    <x v="0"/>
    <n v="1112.73"/>
    <x v="0"/>
  </r>
  <r>
    <n v="1917"/>
    <d v="2018-10-11T00:00:00"/>
    <x v="8"/>
    <x v="0"/>
    <x v="0"/>
    <x v="1309"/>
    <x v="0"/>
    <n v="520.37"/>
    <x v="0"/>
  </r>
  <r>
    <n v="1918"/>
    <d v="2018-10-11T00:00:00"/>
    <x v="8"/>
    <x v="0"/>
    <x v="0"/>
    <x v="1310"/>
    <x v="0"/>
    <n v="319.33999999999997"/>
    <x v="0"/>
  </r>
  <r>
    <n v="1919"/>
    <d v="2018-10-11T00:00:00"/>
    <x v="8"/>
    <x v="0"/>
    <x v="0"/>
    <x v="1134"/>
    <x v="0"/>
    <n v="318.33999999999997"/>
    <x v="0"/>
  </r>
  <r>
    <n v="1920"/>
    <d v="2018-10-11T00:00:00"/>
    <x v="24"/>
    <x v="1"/>
    <x v="0"/>
    <x v="261"/>
    <x v="0"/>
    <n v="1623.85"/>
    <x v="0"/>
  </r>
  <r>
    <n v="1921"/>
    <d v="2018-10-11T00:00:00"/>
    <x v="16"/>
    <x v="8"/>
    <x v="0"/>
    <x v="1288"/>
    <x v="0"/>
    <n v="206.6"/>
    <x v="2"/>
  </r>
  <r>
    <n v="1922"/>
    <d v="2018-10-11T00:00:00"/>
    <x v="16"/>
    <x v="8"/>
    <x v="0"/>
    <x v="1311"/>
    <x v="0"/>
    <n v="980.37"/>
    <x v="2"/>
  </r>
  <r>
    <n v="1923"/>
    <d v="2018-10-11T00:00:00"/>
    <x v="16"/>
    <x v="8"/>
    <x v="0"/>
    <x v="1312"/>
    <x v="0"/>
    <n v="972.34"/>
    <x v="2"/>
  </r>
  <r>
    <n v="1924"/>
    <d v="2018-10-11T00:00:00"/>
    <x v="22"/>
    <x v="6"/>
    <x v="0"/>
    <x v="1313"/>
    <x v="0"/>
    <n v="320.83999999999997"/>
    <x v="2"/>
  </r>
  <r>
    <n v="1925"/>
    <d v="2018-10-11T00:00:00"/>
    <x v="22"/>
    <x v="6"/>
    <x v="0"/>
    <x v="1314"/>
    <x v="0"/>
    <n v="412.17"/>
    <x v="2"/>
  </r>
  <r>
    <n v="1926"/>
    <d v="2018-10-11T00:00:00"/>
    <x v="22"/>
    <x v="6"/>
    <x v="0"/>
    <x v="1315"/>
    <x v="0"/>
    <n v="520.41999999999996"/>
    <x v="2"/>
  </r>
  <r>
    <n v="1927"/>
    <d v="2018-10-11T00:00:00"/>
    <x v="25"/>
    <x v="4"/>
    <x v="0"/>
    <x v="1099"/>
    <x v="0"/>
    <n v="532.22"/>
    <x v="2"/>
  </r>
  <r>
    <n v="1928"/>
    <d v="2018-10-11T00:00:00"/>
    <x v="25"/>
    <x v="4"/>
    <x v="0"/>
    <x v="1316"/>
    <x v="0"/>
    <n v="859.34"/>
    <x v="2"/>
  </r>
  <r>
    <n v="1929"/>
    <d v="2018-10-11T00:00:00"/>
    <x v="17"/>
    <x v="0"/>
    <x v="0"/>
    <x v="589"/>
    <x v="0"/>
    <n v="372.15"/>
    <x v="2"/>
  </r>
  <r>
    <n v="1930"/>
    <d v="2018-10-11T00:00:00"/>
    <x v="29"/>
    <x v="1"/>
    <x v="0"/>
    <x v="1317"/>
    <x v="0"/>
    <n v="1266.3399999999999"/>
    <x v="2"/>
  </r>
  <r>
    <n v="1931"/>
    <d v="2018-10-11T00:00:00"/>
    <x v="14"/>
    <x v="0"/>
    <x v="0"/>
    <x v="1318"/>
    <x v="0"/>
    <n v="1267.3699999999999"/>
    <x v="0"/>
  </r>
  <r>
    <n v="1932"/>
    <d v="2018-10-11T00:00:00"/>
    <x v="14"/>
    <x v="0"/>
    <x v="0"/>
    <x v="633"/>
    <x v="0"/>
    <n v="976.01"/>
    <x v="0"/>
  </r>
  <r>
    <n v="1933"/>
    <d v="2018-10-11T00:00:00"/>
    <x v="15"/>
    <x v="2"/>
    <x v="0"/>
    <x v="1319"/>
    <x v="0"/>
    <n v="539.1"/>
    <x v="2"/>
  </r>
  <r>
    <n v="1934"/>
    <d v="2018-10-11T00:00:00"/>
    <x v="1"/>
    <x v="1"/>
    <x v="0"/>
    <x v="73"/>
    <x v="0"/>
    <n v="167.11"/>
    <x v="1"/>
  </r>
  <r>
    <n v="1935"/>
    <d v="2018-10-11T00:00:00"/>
    <x v="10"/>
    <x v="7"/>
    <x v="0"/>
    <x v="1320"/>
    <x v="0"/>
    <n v="159.31"/>
    <x v="0"/>
  </r>
  <r>
    <n v="1936"/>
    <d v="2018-10-11T00:00:00"/>
    <x v="60"/>
    <x v="1"/>
    <x v="1"/>
    <x v="1321"/>
    <x v="0"/>
    <n v="8972.26"/>
    <x v="5"/>
  </r>
  <r>
    <n v="1937"/>
    <d v="2018-10-11T00:00:00"/>
    <x v="1"/>
    <x v="1"/>
    <x v="1"/>
    <x v="1322"/>
    <x v="0"/>
    <n v="4419.38"/>
    <x v="1"/>
  </r>
  <r>
    <n v="1938"/>
    <d v="2018-10-11T00:00:00"/>
    <x v="26"/>
    <x v="2"/>
    <x v="3"/>
    <x v="1135"/>
    <x v="0"/>
    <n v="531"/>
    <x v="3"/>
  </r>
  <r>
    <n v="1939"/>
    <d v="2018-10-11T00:00:00"/>
    <x v="26"/>
    <x v="2"/>
    <x v="3"/>
    <x v="1323"/>
    <x v="0"/>
    <n v="619.5"/>
    <x v="3"/>
  </r>
  <r>
    <n v="1940"/>
    <d v="2018-10-11T00:00:00"/>
    <x v="32"/>
    <x v="0"/>
    <x v="3"/>
    <x v="1324"/>
    <x v="0"/>
    <n v="395.9"/>
    <x v="4"/>
  </r>
  <r>
    <n v="1941"/>
    <d v="2018-10-11T00:00:00"/>
    <x v="0"/>
    <x v="0"/>
    <x v="3"/>
    <x v="1325"/>
    <x v="0"/>
    <n v="796.5"/>
    <x v="0"/>
  </r>
  <r>
    <n v="1942"/>
    <d v="2018-10-11T00:00:00"/>
    <x v="39"/>
    <x v="11"/>
    <x v="3"/>
    <x v="1326"/>
    <x v="0"/>
    <n v="501.5"/>
    <x v="5"/>
  </r>
  <r>
    <n v="1943"/>
    <d v="2018-10-11T00:00:00"/>
    <x v="2"/>
    <x v="2"/>
    <x v="3"/>
    <x v="1101"/>
    <x v="0"/>
    <n v="797.1"/>
    <x v="1"/>
  </r>
  <r>
    <n v="1944"/>
    <d v="2018-10-11T00:00:00"/>
    <x v="2"/>
    <x v="2"/>
    <x v="3"/>
    <x v="168"/>
    <x v="0"/>
    <n v="395.9"/>
    <x v="1"/>
  </r>
  <r>
    <n v="1945"/>
    <d v="2018-10-11T00:00:00"/>
    <x v="21"/>
    <x v="9"/>
    <x v="3"/>
    <x v="1125"/>
    <x v="0"/>
    <n v="100.3"/>
    <x v="1"/>
  </r>
  <r>
    <n v="1946"/>
    <d v="2018-10-11T00:00:00"/>
    <x v="3"/>
    <x v="0"/>
    <x v="3"/>
    <x v="1327"/>
    <x v="0"/>
    <n v="200.6"/>
    <x v="0"/>
  </r>
  <r>
    <n v="1947"/>
    <d v="2018-10-11T00:00:00"/>
    <x v="8"/>
    <x v="0"/>
    <x v="3"/>
    <x v="1117"/>
    <x v="0"/>
    <n v="696.8"/>
    <x v="0"/>
  </r>
  <r>
    <n v="1948"/>
    <d v="2018-10-11T00:00:00"/>
    <x v="24"/>
    <x v="1"/>
    <x v="3"/>
    <x v="261"/>
    <x v="0"/>
    <n v="395.9"/>
    <x v="0"/>
  </r>
  <r>
    <n v="1949"/>
    <d v="2018-10-11T00:00:00"/>
    <x v="16"/>
    <x v="8"/>
    <x v="3"/>
    <x v="1311"/>
    <x v="0"/>
    <n v="300.89999999999998"/>
    <x v="2"/>
  </r>
  <r>
    <n v="1950"/>
    <d v="2018-10-11T00:00:00"/>
    <x v="16"/>
    <x v="8"/>
    <x v="3"/>
    <x v="584"/>
    <x v="0"/>
    <n v="100.3"/>
    <x v="2"/>
  </r>
  <r>
    <n v="1951"/>
    <d v="2018-10-11T00:00:00"/>
    <x v="16"/>
    <x v="8"/>
    <x v="3"/>
    <x v="584"/>
    <x v="0"/>
    <n v="100.3"/>
    <x v="2"/>
  </r>
  <r>
    <n v="1952"/>
    <d v="2018-10-11T00:00:00"/>
    <x v="16"/>
    <x v="8"/>
    <x v="3"/>
    <x v="1066"/>
    <x v="0"/>
    <n v="359.56"/>
    <x v="2"/>
  </r>
  <r>
    <n v="1953"/>
    <d v="2018-10-11T00:00:00"/>
    <x v="16"/>
    <x v="8"/>
    <x v="3"/>
    <x v="584"/>
    <x v="0"/>
    <n v="100.3"/>
    <x v="2"/>
  </r>
  <r>
    <n v="1954"/>
    <d v="2018-10-11T00:00:00"/>
    <x v="22"/>
    <x v="6"/>
    <x v="3"/>
    <x v="1328"/>
    <x v="0"/>
    <n v="501.5"/>
    <x v="2"/>
  </r>
  <r>
    <n v="1955"/>
    <d v="2018-10-11T00:00:00"/>
    <x v="25"/>
    <x v="4"/>
    <x v="3"/>
    <x v="1329"/>
    <x v="0"/>
    <n v="100.3"/>
    <x v="2"/>
  </r>
  <r>
    <n v="1956"/>
    <d v="2018-10-11T00:00:00"/>
    <x v="25"/>
    <x v="4"/>
    <x v="3"/>
    <x v="1316"/>
    <x v="0"/>
    <n v="195.3"/>
    <x v="2"/>
  </r>
  <r>
    <n v="1957"/>
    <d v="2018-10-11T00:00:00"/>
    <x v="17"/>
    <x v="0"/>
    <x v="3"/>
    <x v="1141"/>
    <x v="0"/>
    <n v="100.3"/>
    <x v="2"/>
  </r>
  <r>
    <n v="1958"/>
    <d v="2018-10-11T00:00:00"/>
    <x v="17"/>
    <x v="0"/>
    <x v="3"/>
    <x v="1330"/>
    <x v="0"/>
    <n v="380.38"/>
    <x v="2"/>
  </r>
  <r>
    <n v="1959"/>
    <d v="2018-10-11T00:00:00"/>
    <x v="17"/>
    <x v="0"/>
    <x v="3"/>
    <x v="1331"/>
    <x v="0"/>
    <n v="100.3"/>
    <x v="2"/>
  </r>
  <r>
    <n v="1960"/>
    <d v="2018-10-11T00:00:00"/>
    <x v="29"/>
    <x v="1"/>
    <x v="3"/>
    <x v="1317"/>
    <x v="0"/>
    <n v="295.60000000000002"/>
    <x v="2"/>
  </r>
  <r>
    <n v="1961"/>
    <d v="2018-10-11T00:00:00"/>
    <x v="14"/>
    <x v="0"/>
    <x v="3"/>
    <x v="1318"/>
    <x v="0"/>
    <n v="395.9"/>
    <x v="0"/>
  </r>
  <r>
    <n v="1962"/>
    <d v="2018-10-11T00:00:00"/>
    <x v="20"/>
    <x v="2"/>
    <x v="3"/>
    <x v="1332"/>
    <x v="0"/>
    <n v="200.6"/>
    <x v="0"/>
  </r>
  <r>
    <n v="1963"/>
    <d v="2018-10-16T00:00:00"/>
    <x v="48"/>
    <x v="9"/>
    <x v="7"/>
    <x v="184"/>
    <x v="0"/>
    <n v="166.44"/>
    <x v="8"/>
  </r>
  <r>
    <n v="1964"/>
    <d v="2018-10-16T00:00:00"/>
    <x v="51"/>
    <x v="7"/>
    <x v="7"/>
    <x v="1333"/>
    <x v="0"/>
    <n v="829.3"/>
    <x v="1"/>
  </r>
  <r>
    <n v="1965"/>
    <d v="2018-10-16T00:00:00"/>
    <x v="51"/>
    <x v="7"/>
    <x v="7"/>
    <x v="180"/>
    <x v="0"/>
    <n v="1186"/>
    <x v="1"/>
  </r>
  <r>
    <n v="1966"/>
    <m/>
    <x v="61"/>
    <x v="16"/>
    <x v="6"/>
    <x v="1334"/>
    <x v="0"/>
    <m/>
    <x v="10"/>
  </r>
  <r>
    <n v="1967"/>
    <m/>
    <x v="61"/>
    <x v="16"/>
    <x v="6"/>
    <x v="1334"/>
    <x v="0"/>
    <m/>
    <x v="10"/>
  </r>
  <r>
    <n v="1968"/>
    <m/>
    <x v="61"/>
    <x v="16"/>
    <x v="6"/>
    <x v="1334"/>
    <x v="0"/>
    <m/>
    <x v="10"/>
  </r>
  <r>
    <n v="1969"/>
    <m/>
    <x v="61"/>
    <x v="16"/>
    <x v="6"/>
    <x v="1334"/>
    <x v="0"/>
    <m/>
    <x v="10"/>
  </r>
  <r>
    <n v="1970"/>
    <m/>
    <x v="61"/>
    <x v="16"/>
    <x v="6"/>
    <x v="1334"/>
    <x v="0"/>
    <m/>
    <x v="10"/>
  </r>
  <r>
    <n v="1971"/>
    <m/>
    <x v="61"/>
    <x v="16"/>
    <x v="6"/>
    <x v="1334"/>
    <x v="0"/>
    <m/>
    <x v="10"/>
  </r>
  <r>
    <n v="1972"/>
    <m/>
    <x v="61"/>
    <x v="16"/>
    <x v="6"/>
    <x v="1334"/>
    <x v="0"/>
    <m/>
    <x v="10"/>
  </r>
  <r>
    <n v="1973"/>
    <m/>
    <x v="61"/>
    <x v="16"/>
    <x v="6"/>
    <x v="1334"/>
    <x v="0"/>
    <m/>
    <x v="10"/>
  </r>
  <r>
    <n v="1974"/>
    <m/>
    <x v="61"/>
    <x v="16"/>
    <x v="6"/>
    <x v="1334"/>
    <x v="0"/>
    <m/>
    <x v="10"/>
  </r>
  <r>
    <n v="1975"/>
    <m/>
    <x v="61"/>
    <x v="16"/>
    <x v="6"/>
    <x v="1334"/>
    <x v="0"/>
    <m/>
    <x v="10"/>
  </r>
  <r>
    <n v="1976"/>
    <m/>
    <x v="61"/>
    <x v="16"/>
    <x v="6"/>
    <x v="1334"/>
    <x v="0"/>
    <m/>
    <x v="10"/>
  </r>
  <r>
    <n v="1977"/>
    <m/>
    <x v="61"/>
    <x v="16"/>
    <x v="6"/>
    <x v="1334"/>
    <x v="0"/>
    <m/>
    <x v="10"/>
  </r>
  <r>
    <n v="1978"/>
    <m/>
    <x v="61"/>
    <x v="16"/>
    <x v="6"/>
    <x v="1334"/>
    <x v="0"/>
    <m/>
    <x v="10"/>
  </r>
  <r>
    <n v="1979"/>
    <m/>
    <x v="61"/>
    <x v="16"/>
    <x v="6"/>
    <x v="1334"/>
    <x v="0"/>
    <m/>
    <x v="10"/>
  </r>
  <r>
    <n v="1980"/>
    <m/>
    <x v="61"/>
    <x v="16"/>
    <x v="6"/>
    <x v="1334"/>
    <x v="0"/>
    <m/>
    <x v="10"/>
  </r>
  <r>
    <n v="1981"/>
    <m/>
    <x v="61"/>
    <x v="16"/>
    <x v="6"/>
    <x v="1334"/>
    <x v="0"/>
    <m/>
    <x v="10"/>
  </r>
  <r>
    <n v="1982"/>
    <m/>
    <x v="61"/>
    <x v="16"/>
    <x v="6"/>
    <x v="1334"/>
    <x v="0"/>
    <m/>
    <x v="10"/>
  </r>
  <r>
    <n v="1983"/>
    <m/>
    <x v="61"/>
    <x v="16"/>
    <x v="6"/>
    <x v="1334"/>
    <x v="0"/>
    <m/>
    <x v="10"/>
  </r>
  <r>
    <n v="1984"/>
    <m/>
    <x v="61"/>
    <x v="16"/>
    <x v="6"/>
    <x v="1334"/>
    <x v="0"/>
    <m/>
    <x v="10"/>
  </r>
  <r>
    <n v="1985"/>
    <m/>
    <x v="61"/>
    <x v="16"/>
    <x v="6"/>
    <x v="1334"/>
    <x v="0"/>
    <m/>
    <x v="10"/>
  </r>
  <r>
    <n v="1986"/>
    <m/>
    <x v="61"/>
    <x v="16"/>
    <x v="6"/>
    <x v="1334"/>
    <x v="0"/>
    <m/>
    <x v="10"/>
  </r>
  <r>
    <n v="1987"/>
    <m/>
    <x v="61"/>
    <x v="16"/>
    <x v="6"/>
    <x v="1334"/>
    <x v="0"/>
    <m/>
    <x v="10"/>
  </r>
  <r>
    <n v="1988"/>
    <m/>
    <x v="61"/>
    <x v="16"/>
    <x v="6"/>
    <x v="1334"/>
    <x v="0"/>
    <m/>
    <x v="10"/>
  </r>
  <r>
    <n v="1989"/>
    <m/>
    <x v="61"/>
    <x v="16"/>
    <x v="6"/>
    <x v="1334"/>
    <x v="0"/>
    <m/>
    <x v="10"/>
  </r>
  <r>
    <n v="1990"/>
    <m/>
    <x v="61"/>
    <x v="16"/>
    <x v="6"/>
    <x v="1334"/>
    <x v="0"/>
    <m/>
    <x v="10"/>
  </r>
  <r>
    <n v="1991"/>
    <m/>
    <x v="61"/>
    <x v="16"/>
    <x v="6"/>
    <x v="1334"/>
    <x v="0"/>
    <m/>
    <x v="10"/>
  </r>
  <r>
    <n v="1992"/>
    <m/>
    <x v="61"/>
    <x v="16"/>
    <x v="6"/>
    <x v="1334"/>
    <x v="0"/>
    <m/>
    <x v="10"/>
  </r>
  <r>
    <n v="1993"/>
    <m/>
    <x v="61"/>
    <x v="16"/>
    <x v="6"/>
    <x v="1334"/>
    <x v="0"/>
    <m/>
    <x v="10"/>
  </r>
  <r>
    <n v="1994"/>
    <m/>
    <x v="61"/>
    <x v="16"/>
    <x v="6"/>
    <x v="1334"/>
    <x v="0"/>
    <m/>
    <x v="10"/>
  </r>
  <r>
    <n v="1995"/>
    <m/>
    <x v="61"/>
    <x v="16"/>
    <x v="6"/>
    <x v="1334"/>
    <x v="0"/>
    <m/>
    <x v="10"/>
  </r>
  <r>
    <n v="1996"/>
    <m/>
    <x v="61"/>
    <x v="16"/>
    <x v="6"/>
    <x v="1334"/>
    <x v="0"/>
    <m/>
    <x v="10"/>
  </r>
  <r>
    <n v="1997"/>
    <m/>
    <x v="61"/>
    <x v="16"/>
    <x v="6"/>
    <x v="1334"/>
    <x v="0"/>
    <m/>
    <x v="10"/>
  </r>
  <r>
    <n v="1998"/>
    <m/>
    <x v="61"/>
    <x v="16"/>
    <x v="6"/>
    <x v="1334"/>
    <x v="0"/>
    <m/>
    <x v="10"/>
  </r>
  <r>
    <n v="1999"/>
    <m/>
    <x v="61"/>
    <x v="16"/>
    <x v="6"/>
    <x v="1334"/>
    <x v="0"/>
    <m/>
    <x v="10"/>
  </r>
  <r>
    <n v="2000"/>
    <m/>
    <x v="61"/>
    <x v="16"/>
    <x v="6"/>
    <x v="1334"/>
    <x v="0"/>
    <m/>
    <x v="10"/>
  </r>
  <r>
    <n v="2001"/>
    <m/>
    <x v="61"/>
    <x v="16"/>
    <x v="6"/>
    <x v="1334"/>
    <x v="0"/>
    <m/>
    <x v="10"/>
  </r>
  <r>
    <n v="2002"/>
    <m/>
    <x v="61"/>
    <x v="16"/>
    <x v="6"/>
    <x v="1334"/>
    <x v="0"/>
    <m/>
    <x v="10"/>
  </r>
  <r>
    <n v="2003"/>
    <m/>
    <x v="61"/>
    <x v="16"/>
    <x v="6"/>
    <x v="1334"/>
    <x v="0"/>
    <m/>
    <x v="10"/>
  </r>
  <r>
    <n v="2004"/>
    <m/>
    <x v="61"/>
    <x v="16"/>
    <x v="6"/>
    <x v="1334"/>
    <x v="0"/>
    <m/>
    <x v="10"/>
  </r>
  <r>
    <n v="2005"/>
    <m/>
    <x v="61"/>
    <x v="16"/>
    <x v="6"/>
    <x v="1334"/>
    <x v="0"/>
    <m/>
    <x v="10"/>
  </r>
  <r>
    <n v="2006"/>
    <m/>
    <x v="61"/>
    <x v="16"/>
    <x v="6"/>
    <x v="1334"/>
    <x v="0"/>
    <m/>
    <x v="10"/>
  </r>
  <r>
    <n v="2007"/>
    <m/>
    <x v="61"/>
    <x v="16"/>
    <x v="6"/>
    <x v="1334"/>
    <x v="0"/>
    <m/>
    <x v="10"/>
  </r>
  <r>
    <n v="2008"/>
    <m/>
    <x v="61"/>
    <x v="16"/>
    <x v="6"/>
    <x v="1334"/>
    <x v="0"/>
    <m/>
    <x v="10"/>
  </r>
  <r>
    <n v="2009"/>
    <m/>
    <x v="61"/>
    <x v="16"/>
    <x v="6"/>
    <x v="1334"/>
    <x v="0"/>
    <m/>
    <x v="10"/>
  </r>
  <r>
    <n v="2010"/>
    <m/>
    <x v="61"/>
    <x v="16"/>
    <x v="6"/>
    <x v="1334"/>
    <x v="0"/>
    <m/>
    <x v="10"/>
  </r>
  <r>
    <n v="2011"/>
    <m/>
    <x v="61"/>
    <x v="16"/>
    <x v="6"/>
    <x v="1334"/>
    <x v="0"/>
    <m/>
    <x v="10"/>
  </r>
  <r>
    <n v="2012"/>
    <m/>
    <x v="61"/>
    <x v="16"/>
    <x v="6"/>
    <x v="1334"/>
    <x v="0"/>
    <m/>
    <x v="10"/>
  </r>
  <r>
    <n v="2013"/>
    <m/>
    <x v="61"/>
    <x v="16"/>
    <x v="6"/>
    <x v="1334"/>
    <x v="0"/>
    <m/>
    <x v="10"/>
  </r>
  <r>
    <n v="2014"/>
    <m/>
    <x v="61"/>
    <x v="16"/>
    <x v="6"/>
    <x v="1334"/>
    <x v="0"/>
    <m/>
    <x v="10"/>
  </r>
  <r>
    <n v="2015"/>
    <m/>
    <x v="61"/>
    <x v="16"/>
    <x v="6"/>
    <x v="1334"/>
    <x v="0"/>
    <m/>
    <x v="10"/>
  </r>
  <r>
    <n v="2016"/>
    <m/>
    <x v="61"/>
    <x v="16"/>
    <x v="6"/>
    <x v="1334"/>
    <x v="0"/>
    <m/>
    <x v="10"/>
  </r>
  <r>
    <n v="2017"/>
    <m/>
    <x v="61"/>
    <x v="16"/>
    <x v="6"/>
    <x v="1334"/>
    <x v="0"/>
    <m/>
    <x v="10"/>
  </r>
  <r>
    <n v="2018"/>
    <m/>
    <x v="61"/>
    <x v="16"/>
    <x v="6"/>
    <x v="1334"/>
    <x v="0"/>
    <m/>
    <x v="10"/>
  </r>
  <r>
    <n v="2019"/>
    <m/>
    <x v="61"/>
    <x v="16"/>
    <x v="6"/>
    <x v="1334"/>
    <x v="0"/>
    <m/>
    <x v="10"/>
  </r>
  <r>
    <n v="2020"/>
    <m/>
    <x v="61"/>
    <x v="16"/>
    <x v="6"/>
    <x v="1334"/>
    <x v="0"/>
    <m/>
    <x v="10"/>
  </r>
  <r>
    <n v="2021"/>
    <m/>
    <x v="61"/>
    <x v="16"/>
    <x v="6"/>
    <x v="1334"/>
    <x v="0"/>
    <m/>
    <x v="10"/>
  </r>
  <r>
    <n v="2022"/>
    <m/>
    <x v="61"/>
    <x v="16"/>
    <x v="6"/>
    <x v="1334"/>
    <x v="0"/>
    <m/>
    <x v="10"/>
  </r>
  <r>
    <n v="2023"/>
    <m/>
    <x v="61"/>
    <x v="16"/>
    <x v="6"/>
    <x v="1334"/>
    <x v="0"/>
    <m/>
    <x v="10"/>
  </r>
  <r>
    <n v="2024"/>
    <m/>
    <x v="61"/>
    <x v="16"/>
    <x v="6"/>
    <x v="1334"/>
    <x v="0"/>
    <m/>
    <x v="10"/>
  </r>
  <r>
    <n v="2025"/>
    <m/>
    <x v="61"/>
    <x v="16"/>
    <x v="6"/>
    <x v="1334"/>
    <x v="0"/>
    <m/>
    <x v="10"/>
  </r>
  <r>
    <n v="2026"/>
    <m/>
    <x v="61"/>
    <x v="16"/>
    <x v="6"/>
    <x v="1334"/>
    <x v="0"/>
    <m/>
    <x v="10"/>
  </r>
  <r>
    <n v="2027"/>
    <m/>
    <x v="61"/>
    <x v="16"/>
    <x v="6"/>
    <x v="1334"/>
    <x v="0"/>
    <m/>
    <x v="10"/>
  </r>
  <r>
    <n v="2028"/>
    <m/>
    <x v="61"/>
    <x v="16"/>
    <x v="6"/>
    <x v="1334"/>
    <x v="0"/>
    <m/>
    <x v="9"/>
  </r>
  <r>
    <n v="2029"/>
    <m/>
    <x v="61"/>
    <x v="16"/>
    <x v="6"/>
    <x v="1334"/>
    <x v="0"/>
    <m/>
    <x v="9"/>
  </r>
  <r>
    <n v="2030"/>
    <m/>
    <x v="61"/>
    <x v="16"/>
    <x v="6"/>
    <x v="1334"/>
    <x v="0"/>
    <m/>
    <x v="9"/>
  </r>
  <r>
    <n v="2031"/>
    <m/>
    <x v="61"/>
    <x v="16"/>
    <x v="6"/>
    <x v="1334"/>
    <x v="0"/>
    <m/>
    <x v="9"/>
  </r>
  <r>
    <n v="2032"/>
    <m/>
    <x v="61"/>
    <x v="16"/>
    <x v="6"/>
    <x v="1334"/>
    <x v="0"/>
    <m/>
    <x v="9"/>
  </r>
  <r>
    <n v="2033"/>
    <m/>
    <x v="61"/>
    <x v="14"/>
    <x v="6"/>
    <x v="1334"/>
    <x v="0"/>
    <m/>
    <x v="9"/>
  </r>
  <r>
    <m/>
    <m/>
    <x v="61"/>
    <x v="14"/>
    <x v="6"/>
    <x v="1334"/>
    <x v="0"/>
    <m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x v="0"/>
    <m/>
    <m/>
    <m/>
    <m/>
    <m/>
    <m/>
    <m/>
  </r>
  <r>
    <x v="1"/>
    <s v="Ciências Sociais Aplicadas"/>
    <s v="Diárias Internacionais"/>
    <n v="32703.690000000002"/>
    <n v="2100"/>
    <n v="34803.69"/>
    <n v="24889.09"/>
    <n v="71.512790741441492"/>
  </r>
  <r>
    <x v="2"/>
    <s v="Ciências Agrárias"/>
    <s v="Diárias Nacionais"/>
    <n v="78203.509999999995"/>
    <n v="5200"/>
    <n v="83403.509999999995"/>
    <n v="10914.719999999987"/>
    <n v="13.086643475796148"/>
  </r>
  <r>
    <x v="3"/>
    <s v="Ciências da Saúde"/>
    <s v="Diárias de Colaboradores"/>
    <n v="11257.4"/>
    <n v="1550"/>
    <n v="12807.4"/>
    <n v="-257.77000000000044"/>
    <n v="-2.0126645533051239"/>
  </r>
  <r>
    <x v="4"/>
    <s v="Ciências Humanas"/>
    <s v="Passagens Nacionais"/>
    <n v="18476.560000000001"/>
    <n v="1650"/>
    <n v="20126.560000000001"/>
    <n v="4754.6500000000015"/>
    <n v="23.62375885397207"/>
  </r>
  <r>
    <x v="5"/>
    <s v="Palotina"/>
    <s v="Passagens Internacionais"/>
    <n v="8316"/>
    <n v="1550"/>
    <n v="9866"/>
    <n v="5698.88"/>
    <n v="57.762821812284614"/>
  </r>
  <r>
    <x v="6"/>
    <s v="Ciências da Saúde"/>
    <s v="Serviços Terceiros"/>
    <n v="0"/>
    <m/>
    <n v="0"/>
    <n v="0"/>
    <s v=""/>
  </r>
  <r>
    <x v="7"/>
    <s v="Pró-Reitoria de Pesquisa e Pós-Graduação"/>
    <s v="Material de Consumo"/>
    <n v="0"/>
    <m/>
    <n v="0"/>
    <n v="0"/>
    <s v=""/>
  </r>
  <r>
    <x v="8"/>
    <s v="Educação Profissional e Tecnológica"/>
    <s v="Auxilio Financeiro Estudante"/>
    <n v="8624"/>
    <n v="1550"/>
    <n v="10174"/>
    <n v="5729.98"/>
    <n v="56.319834873206212"/>
  </r>
  <r>
    <x v="9"/>
    <s v="Ciências Biológicas"/>
    <s v="Auxilio Financeiro Pesquisador"/>
    <n v="53028"/>
    <n v="5200"/>
    <n v="58228"/>
    <n v="4785.5300000000134"/>
    <n v="8.2186061688534959"/>
  </r>
  <r>
    <x v="10"/>
    <s v="Ciências Biológicas"/>
    <m/>
    <n v="12500"/>
    <n v="1550"/>
    <n v="14050"/>
    <n v="3983.380000000001"/>
    <n v="28.351459074733103"/>
  </r>
  <r>
    <x v="11"/>
    <s v="Palotina"/>
    <m/>
    <n v="16555"/>
    <n v="1550"/>
    <n v="18105"/>
    <n v="13209.96"/>
    <n v="72.963048881524443"/>
  </r>
  <r>
    <x v="12"/>
    <s v="Ciências Agrárias"/>
    <m/>
    <n v="45504.87"/>
    <n v="2600"/>
    <n v="48104.87"/>
    <n v="4834.6699999999983"/>
    <n v="10.050271417426131"/>
  </r>
  <r>
    <x v="13"/>
    <s v="Ciências Humanas"/>
    <m/>
    <n v="32703.72"/>
    <n v="2100"/>
    <n v="34803.72"/>
    <n v="7007.3499999999985"/>
    <n v="20.133910972735094"/>
  </r>
  <r>
    <x v="14"/>
    <s v="Ciências Sociais Aplicadas"/>
    <m/>
    <n v="10395"/>
    <m/>
    <n v="10395"/>
    <n v="1238.9599999999991"/>
    <n v="11.918807118807111"/>
  </r>
  <r>
    <x v="15"/>
    <s v="Ciências Biológicas"/>
    <m/>
    <n v="0"/>
    <m/>
    <n v="0"/>
    <n v="0"/>
    <s v=""/>
  </r>
  <r>
    <x v="16"/>
    <s v="Ciências Biológicas"/>
    <m/>
    <n v="50699.83"/>
    <n v="5200"/>
    <n v="55899.83"/>
    <n v="37382.17"/>
    <n v="66.873494964117057"/>
  </r>
  <r>
    <x v="17"/>
    <s v="Ciências da Saúde"/>
    <m/>
    <n v="92216.93"/>
    <n v="2600"/>
    <n v="94816.93"/>
    <n v="-5642.8599999999715"/>
    <n v="-5.9513211406443682"/>
  </r>
  <r>
    <x v="18"/>
    <s v="Ciências da Terra"/>
    <m/>
    <n v="46302.46"/>
    <m/>
    <n v="46302.46"/>
    <n v="31895.17"/>
    <n v="68.884396207026583"/>
  </r>
  <r>
    <x v="19"/>
    <s v="Ciências Agrárias"/>
    <m/>
    <n v="47444.91"/>
    <m/>
    <n v="47444.91"/>
    <n v="6682.4330000000118"/>
    <n v="14.084615188436464"/>
  </r>
  <r>
    <x v="20"/>
    <s v="Artes, Comunicação e Design"/>
    <m/>
    <n v="10346.870000000001"/>
    <n v="1650"/>
    <n v="11996.87"/>
    <n v="2241.3700000000008"/>
    <n v="18.682956471146227"/>
  </r>
  <r>
    <x v="21"/>
    <s v="Ciências Sociais Aplicadas"/>
    <m/>
    <n v="25713.32"/>
    <n v="2100"/>
    <n v="27813.32"/>
    <n v="14325.489999999998"/>
    <n v="51.505861220451202"/>
  </r>
  <r>
    <x v="22"/>
    <s v="Ciências Sociais Aplicadas"/>
    <m/>
    <n v="0"/>
    <m/>
    <n v="0"/>
    <n v="0"/>
    <s v=""/>
  </r>
  <r>
    <x v="23"/>
    <s v="Ciências Sociais Aplicadas"/>
    <m/>
    <n v="0"/>
    <m/>
    <n v="0"/>
    <n v="0"/>
    <s v=""/>
  </r>
  <r>
    <x v="24"/>
    <s v="Litoral"/>
    <m/>
    <n v="26074.12"/>
    <n v="1550"/>
    <n v="27624.12"/>
    <n v="12836.699999999999"/>
    <n v="46.469172592647297"/>
  </r>
  <r>
    <x v="25"/>
    <s v="Artes, Comunicação e Design"/>
    <m/>
    <n v="29796.53"/>
    <m/>
    <n v="29796.53"/>
    <n v="20106.36"/>
    <n v="67.478864149617422"/>
  </r>
  <r>
    <x v="26"/>
    <s v="Ciências Jurídicas"/>
    <m/>
    <n v="0"/>
    <m/>
    <n v="0"/>
    <n v="0"/>
    <s v=""/>
  </r>
  <r>
    <x v="27"/>
    <s v="Ciências Biológicas"/>
    <m/>
    <n v="0"/>
    <m/>
    <n v="0"/>
    <n v="0"/>
    <s v=""/>
  </r>
  <r>
    <x v="28"/>
    <s v="Educação"/>
    <m/>
    <n v="0"/>
    <m/>
    <n v="0"/>
    <n v="0"/>
    <s v=""/>
  </r>
  <r>
    <x v="29"/>
    <s v="Ciências Exatas"/>
    <m/>
    <n v="17269.419999999998"/>
    <m/>
    <n v="17269.419999999998"/>
    <n v="181.59999999999854"/>
    <n v="1.0515697689904961"/>
  </r>
  <r>
    <x v="30"/>
    <s v="Ciências Biológicas"/>
    <m/>
    <n v="0"/>
    <m/>
    <n v="0"/>
    <n v="-1662.3400000000001"/>
    <s v=""/>
  </r>
  <r>
    <x v="31"/>
    <s v="Educação"/>
    <m/>
    <n v="0"/>
    <m/>
    <n v="0"/>
    <n v="0"/>
    <s v=""/>
  </r>
  <r>
    <x v="32"/>
    <s v="Ciências da Saúde"/>
    <m/>
    <n v="54407.56"/>
    <n v="2600"/>
    <n v="57007.56"/>
    <n v="36641.14"/>
    <n v="64.274176968809044"/>
  </r>
  <r>
    <x v="33"/>
    <s v="Ciências da Saúde"/>
    <m/>
    <n v="0"/>
    <m/>
    <n v="0"/>
    <n v="0"/>
    <s v=""/>
  </r>
  <r>
    <x v="34"/>
    <s v="Tecnologia"/>
    <m/>
    <n v="12968.08"/>
    <n v="2100"/>
    <n v="15068.08"/>
    <n v="-4091.2199999999993"/>
    <n v="-27.151568082993983"/>
  </r>
  <r>
    <x v="35"/>
    <s v="Tecnologia"/>
    <m/>
    <n v="49794.61"/>
    <n v="5200"/>
    <n v="54994.61"/>
    <n v="7551.2800000000061"/>
    <n v="13.730945632672013"/>
  </r>
  <r>
    <x v="36"/>
    <s v="Tecnologia"/>
    <m/>
    <n v="0"/>
    <m/>
    <n v="0"/>
    <n v="0"/>
    <s v=""/>
  </r>
  <r>
    <x v="37"/>
    <s v="Tecnologia"/>
    <m/>
    <n v="59649.85"/>
    <n v="2600"/>
    <n v="62249.85"/>
    <n v="31198.689999999995"/>
    <n v="50.118498277505886"/>
  </r>
  <r>
    <x v="38"/>
    <s v="Tecnologia"/>
    <m/>
    <n v="14168"/>
    <n v="1550"/>
    <n v="15718"/>
    <n v="3591.8799999999992"/>
    <n v="22.852016796030025"/>
  </r>
  <r>
    <x v="39"/>
    <s v="Tecnologia"/>
    <m/>
    <n v="58115.16"/>
    <n v="2600"/>
    <n v="60715.16"/>
    <n v="18960.480000000003"/>
    <n v="31.228576190855794"/>
  </r>
  <r>
    <x v="40"/>
    <s v="Intersetorial - Setor de Ciências Exatas e Tecnologia"/>
    <m/>
    <n v="51475.91"/>
    <n v="2600"/>
    <n v="54075.91"/>
    <n v="20231.180000000008"/>
    <n v="37.412555794252945"/>
  </r>
  <r>
    <x v="41"/>
    <s v="Tecnologia"/>
    <m/>
    <n v="54810.84"/>
    <n v="2100"/>
    <n v="56910.84"/>
    <n v="18415.020000000004"/>
    <n v="32.357666834648732"/>
  </r>
  <r>
    <x v="42"/>
    <s v="Ciências Agrárias"/>
    <m/>
    <n v="115100.95"/>
    <n v="2600"/>
    <n v="117700.95"/>
    <n v="33799.410000000018"/>
    <n v="28.716344260602838"/>
  </r>
  <r>
    <x v="43"/>
    <s v="Tecnologia"/>
    <m/>
    <n v="61279.41"/>
    <n v="5200"/>
    <n v="66479.41"/>
    <n v="14882.93"/>
    <n v="22.387277504418286"/>
  </r>
  <r>
    <x v="44"/>
    <s v="Tecnologia"/>
    <m/>
    <n v="12140.33"/>
    <n v="2100"/>
    <n v="14240.33"/>
    <n v="1206.130000000001"/>
    <n v="8.4698177640546319"/>
  </r>
  <r>
    <x v="45"/>
    <s v="Ciências da Saúde"/>
    <m/>
    <n v="0"/>
    <m/>
    <n v="0"/>
    <n v="0"/>
    <s v=""/>
  </r>
  <r>
    <x v="46"/>
    <s v="Ciências Humanas"/>
    <m/>
    <n v="0"/>
    <m/>
    <n v="0"/>
    <n v="0"/>
    <s v=""/>
  </r>
  <r>
    <x v="47"/>
    <s v="Ciências Biológicas"/>
    <m/>
    <n v="38930.29"/>
    <n v="2600"/>
    <n v="41530.29"/>
    <n v="452.23999999999796"/>
    <n v="1.0889401446510438"/>
  </r>
  <r>
    <x v="48"/>
    <s v="Ciências Humanas"/>
    <m/>
    <n v="55060.47"/>
    <n v="2100"/>
    <n v="57160.47"/>
    <n v="15190.460000000014"/>
    <n v="26.575113885522654"/>
  </r>
  <r>
    <x v="49"/>
    <s v="Ciências Humanas"/>
    <m/>
    <n v="0"/>
    <m/>
    <n v="0"/>
    <n v="0"/>
    <s v=""/>
  </r>
  <r>
    <x v="50"/>
    <s v="Ciências Exatas"/>
    <m/>
    <n v="0"/>
    <m/>
    <n v="0"/>
    <n v="0"/>
    <s v=""/>
  </r>
  <r>
    <x v="51"/>
    <s v="Ciências Biológicas"/>
    <m/>
    <n v="22504.45"/>
    <n v="2100"/>
    <n v="24604.45"/>
    <n v="6191.760000000002"/>
    <n v="25.165203855400147"/>
  </r>
  <r>
    <x v="52"/>
    <s v="Ciências Biológicas"/>
    <m/>
    <n v="46585"/>
    <n v="6300"/>
    <n v="52885"/>
    <n v="4731.6400000000067"/>
    <n v="8.9470360215562188"/>
  </r>
  <r>
    <x v="53"/>
    <s v="Ciências da Terra"/>
    <m/>
    <n v="0"/>
    <m/>
    <n v="0"/>
    <n v="-5031.08"/>
    <s v=""/>
  </r>
  <r>
    <x v="54"/>
    <s v="Ciências da Terra"/>
    <m/>
    <n v="39800.97"/>
    <n v="2100"/>
    <n v="41900.97"/>
    <n v="32171.9"/>
    <n v="76.780800062623854"/>
  </r>
  <r>
    <x v="55"/>
    <s v="Ciências Humanas"/>
    <m/>
    <n v="62219.14"/>
    <n v="2100"/>
    <n v="64319.14"/>
    <n v="8184.6800000000148"/>
    <n v="12.725107953868807"/>
  </r>
  <r>
    <x v="56"/>
    <s v="Ciências Exatas"/>
    <m/>
    <n v="121446.89"/>
    <n v="2600"/>
    <n v="124046.89"/>
    <n v="3138.6000000000058"/>
    <n v="2.5301722598607719"/>
  </r>
  <r>
    <x v="57"/>
    <s v="Ciências Humanas"/>
    <m/>
    <n v="0"/>
    <m/>
    <n v="0"/>
    <n v="0"/>
    <s v=""/>
  </r>
  <r>
    <x v="58"/>
    <s v="Ciências Exatas"/>
    <m/>
    <n v="31816.800000000003"/>
    <n v="2600"/>
    <n v="34416.800000000003"/>
    <n v="7835.9700000000048"/>
    <n v="22.767863369052336"/>
  </r>
  <r>
    <x v="59"/>
    <s v="Ciências Exatas"/>
    <m/>
    <n v="0"/>
    <m/>
    <n v="0"/>
    <n v="0"/>
    <s v=""/>
  </r>
  <r>
    <x v="60"/>
    <s v="Ciências da Saúde"/>
    <m/>
    <n v="35000"/>
    <m/>
    <n v="35000"/>
    <n v="35000"/>
    <n v="100"/>
  </r>
  <r>
    <x v="61"/>
    <s v="Ciências da Saúde"/>
    <m/>
    <n v="60632.68"/>
    <n v="2100"/>
    <n v="62732.68"/>
    <n v="4563.4399999999878"/>
    <n v="7.2744221990834568"/>
  </r>
  <r>
    <x v="62"/>
    <s v="Intersetorial - Setor de Ciências Agrárias e Ciências da Terra"/>
    <m/>
    <n v="41947.5"/>
    <m/>
    <n v="41947.5"/>
    <n v="22328.46"/>
    <n v="53.229536921151436"/>
  </r>
  <r>
    <x v="63"/>
    <s v="Tecnologia"/>
    <m/>
    <n v="-2100"/>
    <n v="2100"/>
    <n v="0"/>
    <n v="0"/>
    <s v=""/>
  </r>
  <r>
    <x v="64"/>
    <s v="Intersetorial - Setor de Ciências Exatas e Tecnologia"/>
    <m/>
    <n v="55465.66"/>
    <m/>
    <n v="55465.66"/>
    <n v="42034.68"/>
    <n v="75.785053310462729"/>
  </r>
  <r>
    <x v="65"/>
    <s v="Ciências Biológicas"/>
    <m/>
    <n v="31136.42"/>
    <n v="2600"/>
    <n v="33736.42"/>
    <n v="-7570.239999999998"/>
    <n v="-22.439369678229042"/>
  </r>
  <r>
    <x v="66"/>
    <s v="Pró-Reitoria de Pesquisa e Pós-Graduação"/>
    <m/>
    <n v="0"/>
    <m/>
    <n v="0"/>
    <n v="0"/>
    <s v=""/>
  </r>
  <r>
    <x v="67"/>
    <s v="Artes, Comunicação e Design"/>
    <m/>
    <n v="24684.68"/>
    <n v="1650"/>
    <n v="26334.68"/>
    <n v="-12026.569999999985"/>
    <n v="-45.668183551119604"/>
  </r>
  <r>
    <x v="68"/>
    <s v="Ciências da Saúde"/>
    <m/>
    <n v="17796.62"/>
    <n v="2100"/>
    <n v="19896.62"/>
    <n v="2267.2099999999955"/>
    <n v="11.394950499129981"/>
  </r>
  <r>
    <x v="69"/>
    <s v="Tecnologia"/>
    <m/>
    <n v="6149"/>
    <m/>
    <n v="6149"/>
    <n v="3849"/>
    <n v="62.595543990892835"/>
  </r>
  <r>
    <x v="70"/>
    <s v="Ciências Sociais Aplicadas"/>
    <m/>
    <n v="24887.5"/>
    <m/>
    <n v="24887.5"/>
    <n v="11296.350000000002"/>
    <n v="45.389653440482178"/>
  </r>
  <r>
    <x v="71"/>
    <s v="Ciências Humanas"/>
    <m/>
    <n v="23650"/>
    <m/>
    <n v="23650"/>
    <n v="14893.990000000002"/>
    <n v="62.976701902748424"/>
  </r>
  <r>
    <x v="72"/>
    <s v="Ciências Exatas"/>
    <m/>
    <n v="0"/>
    <m/>
    <n v="0"/>
    <n v="0"/>
    <s v=""/>
  </r>
  <r>
    <x v="73"/>
    <s v="Ciências da Saúde"/>
    <m/>
    <n v="12012"/>
    <m/>
    <n v="12012"/>
    <n v="3449.42"/>
    <n v="28.71645021645022"/>
  </r>
  <r>
    <x v="74"/>
    <s v="Ciências da Saúde"/>
    <m/>
    <n v="0"/>
    <m/>
    <n v="0"/>
    <n v="0"/>
    <s v=""/>
  </r>
  <r>
    <x v="75"/>
    <s v="Ciências da Saúde"/>
    <m/>
    <n v="27335"/>
    <m/>
    <n v="27335"/>
    <n v="18335"/>
    <n v="67.075178342783985"/>
  </r>
  <r>
    <x v="76"/>
    <s v="Ciências da Saúde"/>
    <m/>
    <n v="0"/>
    <m/>
    <n v="0"/>
    <n v="0"/>
    <s v=""/>
  </r>
  <r>
    <x v="77"/>
    <s v="Ciências da Terra"/>
    <m/>
    <n v="30523.42"/>
    <n v="2600"/>
    <n v="33123.42"/>
    <n v="14340.009999999998"/>
    <n v="43.292661204670289"/>
  </r>
  <r>
    <x v="78"/>
    <s v="Ciências Humanas"/>
    <m/>
    <n v="47977.8"/>
    <n v="2100"/>
    <n v="50077.8"/>
    <n v="22140.560000000005"/>
    <n v="44.212325621333214"/>
  </r>
  <r>
    <x v="79"/>
    <s v="Palotina"/>
    <m/>
    <n v="7394.5599999999995"/>
    <n v="1550"/>
    <n v="8944.56"/>
    <n v="1081.9999999999982"/>
    <n v="12.096738129097442"/>
  </r>
  <r>
    <x v="80"/>
    <s v="Ciências da Saúde"/>
    <m/>
    <n v="11036.66"/>
    <n v="1550"/>
    <n v="12586.66"/>
    <n v="3614.3999999999996"/>
    <n v="28.716116904722931"/>
  </r>
  <r>
    <x v="81"/>
    <s v="Ciências Humanas"/>
    <m/>
    <n v="8356.33"/>
    <n v="1200"/>
    <n v="9556.33"/>
    <n v="253.98999999999978"/>
    <n v="2.657819476723803"/>
  </r>
  <r>
    <x v="82"/>
    <s v="Ciências Biológicas"/>
    <m/>
    <n v="48371.87"/>
    <n v="2600"/>
    <n v="50971.87"/>
    <n v="24140.39"/>
    <n v="47.360220451005617"/>
  </r>
  <r>
    <x v="83"/>
    <s v="Ciências Agrárias"/>
    <m/>
    <n v="38115"/>
    <n v="2100"/>
    <n v="40215"/>
    <n v="10794.240000000005"/>
    <n v="26.841327862737796"/>
  </r>
  <r>
    <x v="84"/>
    <s v="PRPPG"/>
    <m/>
    <m/>
    <m/>
    <m/>
    <n v="-18020.669999999998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5:I9" firstHeaderRow="1" firstDataRow="3" firstDataCol="1" rowPageCount="3" colPageCount="1"/>
  <pivotFields count="9">
    <pivotField showAll="0"/>
    <pivotField showAll="0"/>
    <pivotField axis="axisRow" multipleItemSelectionAllowed="1" showAll="0">
      <items count="63">
        <item h="1" x="6"/>
        <item h="1" x="26"/>
        <item h="1" x="32"/>
        <item h="1" x="61"/>
        <item h="1" x="41"/>
        <item h="1" x="0"/>
        <item h="1" x="1"/>
        <item h="1" x="2"/>
        <item x="3"/>
        <item h="1" x="4"/>
        <item h="1" x="5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7"/>
        <item h="1" x="28"/>
        <item h="1" x="29"/>
        <item h="1" x="46"/>
        <item h="1" x="30"/>
        <item h="1" x="31"/>
        <item h="1" x="33"/>
        <item h="1" x="34"/>
        <item h="1" x="35"/>
        <item h="1" x="36"/>
        <item h="1" x="37"/>
        <item h="1" x="38"/>
        <item h="1" x="39"/>
        <item h="1" x="40"/>
        <item h="1" x="42"/>
        <item h="1" x="43"/>
        <item h="1" x="44"/>
        <item h="1" x="45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t="default"/>
      </items>
    </pivotField>
    <pivotField axis="axisPage" showAll="0">
      <items count="18">
        <item x="16"/>
        <item x="2"/>
        <item x="0"/>
        <item x="4"/>
        <item x="12"/>
        <item x="1"/>
        <item x="3"/>
        <item x="5"/>
        <item x="6"/>
        <item x="7"/>
        <item x="8"/>
        <item x="9"/>
        <item x="10"/>
        <item x="11"/>
        <item x="13"/>
        <item x="14"/>
        <item x="15"/>
        <item t="default"/>
      </items>
    </pivotField>
    <pivotField axis="axisCol" showAll="0">
      <items count="11">
        <item x="3"/>
        <item x="4"/>
        <item x="2"/>
        <item x="7"/>
        <item x="1"/>
        <item h="1" x="6"/>
        <item x="5"/>
        <item x="0"/>
        <item h="1" x="8"/>
        <item h="1" x="9"/>
        <item t="default"/>
      </items>
    </pivotField>
    <pivotField axis="axisPage" showAll="0">
      <items count="1336">
        <item x="13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52"/>
        <item x="133"/>
        <item x="134"/>
        <item x="135"/>
        <item x="136"/>
        <item x="137"/>
        <item x="138"/>
        <item x="139"/>
        <item x="140"/>
        <item x="141"/>
        <item x="159"/>
        <item x="142"/>
        <item x="143"/>
        <item x="144"/>
        <item x="145"/>
        <item x="146"/>
        <item x="147"/>
        <item x="148"/>
        <item x="149"/>
        <item x="150"/>
        <item x="151"/>
        <item x="153"/>
        <item x="154"/>
        <item x="155"/>
        <item x="156"/>
        <item x="282"/>
        <item x="157"/>
        <item x="158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12"/>
        <item x="313"/>
        <item x="314"/>
        <item x="315"/>
        <item x="316"/>
        <item x="203"/>
        <item x="317"/>
        <item x="318"/>
        <item x="319"/>
        <item x="321"/>
        <item x="204"/>
        <item x="205"/>
        <item x="206"/>
        <item x="320"/>
        <item x="322"/>
        <item x="323"/>
        <item x="324"/>
        <item x="325"/>
        <item x="326"/>
        <item x="327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328"/>
        <item x="329"/>
        <item x="330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332"/>
        <item x="3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31"/>
        <item x="334"/>
        <item x="335"/>
        <item x="336"/>
        <item x="404"/>
        <item x="337"/>
        <item x="1266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674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556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5"/>
        <item x="633"/>
        <item x="634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461"/>
        <item x="488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t="default"/>
      </items>
    </pivotField>
    <pivotField axis="axisPage" showAll="0">
      <items count="2">
        <item x="0"/>
        <item t="default"/>
      </items>
    </pivotField>
    <pivotField dataField="1" showAll="0"/>
    <pivotField dataField="1" showAll="0"/>
  </pivotFields>
  <rowFields count="1">
    <field x="2"/>
  </rowFields>
  <rowItems count="2">
    <i>
      <x v="8"/>
    </i>
    <i t="grand">
      <x/>
    </i>
  </rowItems>
  <colFields count="2">
    <field x="4"/>
    <field x="-2"/>
  </colFields>
  <colItems count="8">
    <i>
      <x/>
      <x/>
    </i>
    <i r="1" i="1">
      <x v="1"/>
    </i>
    <i>
      <x v="2"/>
      <x/>
    </i>
    <i r="1" i="1">
      <x v="1"/>
    </i>
    <i>
      <x v="6"/>
      <x/>
    </i>
    <i r="1" i="1">
      <x v="1"/>
    </i>
    <i>
      <x v="7"/>
      <x/>
    </i>
    <i r="1" i="1">
      <x v="1"/>
    </i>
  </colItems>
  <pageFields count="3">
    <pageField fld="3" hier="-1"/>
    <pageField fld="5" hier="-1"/>
    <pageField fld="6" hier="-1"/>
  </pageFields>
  <dataFields count="2">
    <dataField name="Sum of Valor" fld="7" baseField="0" baseItem="0"/>
    <dataField name="Sum of Saldo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chartFormat="1">
  <location ref="A3:B88" firstHeaderRow="1" firstDataRow="1" firstDataCol="1"/>
  <pivotFields count="8">
    <pivotField axis="axisRow" showAll="0" defaultSubtotal="0">
      <items count="8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84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</pivotFields>
  <rowFields count="1">
    <field x="0"/>
  </rowFields>
  <rowItems count="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</rowItems>
  <colItems count="1">
    <i/>
  </colItems>
  <dataFields count="1">
    <dataField name="Sum of Saldo Atual" fld="6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G6" firstHeaderRow="1" firstDataRow="2" firstDataCol="1" rowPageCount="1" colPageCount="1"/>
  <pivotFields count="9">
    <pivotField showAll="0"/>
    <pivotField showAll="0"/>
    <pivotField axis="axisRow" showAll="0">
      <items count="63">
        <item h="1" x="6"/>
        <item h="1" x="26"/>
        <item h="1" x="32"/>
        <item h="1" x="41"/>
        <item h="1" x="61"/>
        <item h="1" x="0"/>
        <item h="1" x="1"/>
        <item h="1" x="2"/>
        <item h="1" x="3"/>
        <item h="1" x="4"/>
        <item h="1" x="5"/>
        <item h="1" x="7"/>
        <item h="1" x="8"/>
        <item h="1" x="9"/>
        <item h="1" x="10"/>
        <item h="1" x="11"/>
        <item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7"/>
        <item h="1" x="28"/>
        <item h="1" x="29"/>
        <item h="1" x="46"/>
        <item h="1" x="30"/>
        <item h="1" x="31"/>
        <item h="1" x="33"/>
        <item h="1" x="34"/>
        <item h="1" x="35"/>
        <item h="1" x="36"/>
        <item h="1" x="37"/>
        <item h="1" x="38"/>
        <item h="1" x="39"/>
        <item h="1" x="40"/>
        <item h="1" x="42"/>
        <item h="1" x="43"/>
        <item h="1" x="44"/>
        <item h="1" x="45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t="default"/>
      </items>
    </pivotField>
    <pivotField axis="axisPage" showAll="0">
      <items count="18">
        <item x="16"/>
        <item x="2"/>
        <item x="0"/>
        <item x="4"/>
        <item x="12"/>
        <item x="1"/>
        <item x="3"/>
        <item x="5"/>
        <item x="6"/>
        <item x="7"/>
        <item x="8"/>
        <item x="9"/>
        <item x="10"/>
        <item x="11"/>
        <item x="13"/>
        <item x="14"/>
        <item x="15"/>
        <item t="default"/>
      </items>
    </pivotField>
    <pivotField axis="axisCol" showAll="0">
      <items count="11">
        <item x="3"/>
        <item x="4"/>
        <item x="2"/>
        <item x="7"/>
        <item x="1"/>
        <item x="6"/>
        <item x="5"/>
        <item x="0"/>
        <item x="8"/>
        <item x="9"/>
        <item t="default"/>
      </items>
    </pivotField>
    <pivotField showAll="0"/>
    <pivotField showAll="0"/>
    <pivotField dataField="1" showAll="0"/>
    <pivotField showAll="0"/>
  </pivotFields>
  <rowFields count="1">
    <field x="2"/>
  </rowFields>
  <rowItems count="2">
    <i>
      <x v="16"/>
    </i>
    <i t="grand">
      <x/>
    </i>
  </rowItems>
  <colFields count="1">
    <field x="4"/>
  </colFields>
  <colItems count="6">
    <i>
      <x/>
    </i>
    <i>
      <x v="2"/>
    </i>
    <i>
      <x v="7"/>
    </i>
    <i>
      <x v="8"/>
    </i>
    <i>
      <x v="9"/>
    </i>
    <i t="grand">
      <x/>
    </i>
  </colItems>
  <pageFields count="1">
    <pageField fld="3" hier="-1"/>
  </pageFields>
  <dataFields count="1">
    <dataField name="Sum of Valor" fld="7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Q1486" firstHeaderRow="1" firstDataRow="3" firstDataCol="1"/>
  <pivotFields count="9">
    <pivotField showAll="0"/>
    <pivotField showAll="0"/>
    <pivotField axis="axisRow" showAll="0">
      <items count="63">
        <item x="6"/>
        <item x="26"/>
        <item x="32"/>
        <item x="41"/>
        <item x="61"/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46"/>
        <item x="30"/>
        <item x="31"/>
        <item x="33"/>
        <item x="34"/>
        <item x="35"/>
        <item x="36"/>
        <item x="37"/>
        <item x="38"/>
        <item x="39"/>
        <item x="40"/>
        <item x="42"/>
        <item x="43"/>
        <item x="44"/>
        <item x="4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axis="axisCol" showAll="0">
      <items count="11">
        <item x="3"/>
        <item x="4"/>
        <item x="2"/>
        <item x="7"/>
        <item x="1"/>
        <item x="6"/>
        <item x="5"/>
        <item x="0"/>
        <item x="8"/>
        <item x="9"/>
        <item t="default"/>
      </items>
    </pivotField>
    <pivotField axis="axisRow" multipleItemSelectionAllowed="1" showAll="0">
      <items count="1336">
        <item x="13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52"/>
        <item x="133"/>
        <item x="134"/>
        <item x="135"/>
        <item x="136"/>
        <item x="137"/>
        <item x="138"/>
        <item x="139"/>
        <item x="140"/>
        <item x="141"/>
        <item x="159"/>
        <item x="142"/>
        <item x="143"/>
        <item x="144"/>
        <item x="145"/>
        <item x="146"/>
        <item x="147"/>
        <item x="148"/>
        <item x="149"/>
        <item x="150"/>
        <item x="151"/>
        <item x="153"/>
        <item x="154"/>
        <item x="155"/>
        <item x="156"/>
        <item x="282"/>
        <item x="157"/>
        <item x="158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12"/>
        <item x="313"/>
        <item x="314"/>
        <item x="315"/>
        <item x="316"/>
        <item x="203"/>
        <item x="317"/>
        <item x="318"/>
        <item x="319"/>
        <item x="321"/>
        <item x="204"/>
        <item x="205"/>
        <item x="206"/>
        <item x="320"/>
        <item x="322"/>
        <item x="323"/>
        <item x="324"/>
        <item x="325"/>
        <item x="326"/>
        <item x="327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328"/>
        <item x="329"/>
        <item x="330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332"/>
        <item x="3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31"/>
        <item x="334"/>
        <item x="335"/>
        <item x="336"/>
        <item x="404"/>
        <item x="337"/>
        <item x="1266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674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5"/>
        <item x="633"/>
        <item x="634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461"/>
        <item x="488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t="default"/>
      </items>
    </pivotField>
    <pivotField showAll="0"/>
    <pivotField dataField="1" showAll="0"/>
    <pivotField axis="axisCol" showAll="0">
      <items count="12">
        <item x="0"/>
        <item x="1"/>
        <item x="2"/>
        <item x="3"/>
        <item x="4"/>
        <item x="7"/>
        <item x="5"/>
        <item x="6"/>
        <item x="8"/>
        <item x="9"/>
        <item x="10"/>
        <item t="default"/>
      </items>
    </pivotField>
  </pivotFields>
  <rowFields count="2">
    <field x="2"/>
    <field x="5"/>
  </rowFields>
  <rowItems count="1481">
    <i>
      <x/>
    </i>
    <i r="1">
      <x v="10"/>
    </i>
    <i r="1">
      <x v="786"/>
    </i>
    <i r="1">
      <x v="787"/>
    </i>
    <i r="1">
      <x v="988"/>
    </i>
    <i r="1">
      <x v="989"/>
    </i>
    <i r="1">
      <x v="1145"/>
    </i>
    <i r="1">
      <x v="1146"/>
    </i>
    <i r="1">
      <x v="1147"/>
    </i>
    <i r="1">
      <x v="1204"/>
    </i>
    <i r="1">
      <x v="1267"/>
    </i>
    <i r="1">
      <x v="1293"/>
    </i>
    <i>
      <x v="1"/>
    </i>
    <i r="1">
      <x v="151"/>
    </i>
    <i r="1">
      <x v="180"/>
    </i>
    <i r="1">
      <x v="181"/>
    </i>
    <i r="1">
      <x v="188"/>
    </i>
    <i r="1">
      <x v="231"/>
    </i>
    <i r="1">
      <x v="232"/>
    </i>
    <i r="1">
      <x v="23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7"/>
    </i>
    <i r="1">
      <x v="266"/>
    </i>
    <i r="1">
      <x v="267"/>
    </i>
    <i r="1">
      <x v="295"/>
    </i>
    <i r="1">
      <x v="296"/>
    </i>
    <i r="1">
      <x v="297"/>
    </i>
    <i r="1">
      <x v="310"/>
    </i>
    <i r="1">
      <x v="311"/>
    </i>
    <i r="1">
      <x v="339"/>
    </i>
    <i r="1">
      <x v="340"/>
    </i>
    <i r="1">
      <x v="354"/>
    </i>
    <i r="1">
      <x v="355"/>
    </i>
    <i r="1">
      <x v="356"/>
    </i>
    <i r="1">
      <x v="357"/>
    </i>
    <i r="1">
      <x v="391"/>
    </i>
    <i r="1">
      <x v="398"/>
    </i>
    <i r="1">
      <x v="410"/>
    </i>
    <i r="1">
      <x v="436"/>
    </i>
    <i r="1">
      <x v="464"/>
    </i>
    <i r="1">
      <x v="465"/>
    </i>
    <i r="1">
      <x v="481"/>
    </i>
    <i r="1">
      <x v="494"/>
    </i>
    <i r="1">
      <x v="503"/>
    </i>
    <i r="1">
      <x v="505"/>
    </i>
    <i r="1">
      <x v="565"/>
    </i>
    <i r="1">
      <x v="566"/>
    </i>
    <i r="1">
      <x v="567"/>
    </i>
    <i r="1">
      <x v="746"/>
    </i>
    <i r="1">
      <x v="793"/>
    </i>
    <i r="1">
      <x v="804"/>
    </i>
    <i r="1">
      <x v="806"/>
    </i>
    <i r="1">
      <x v="827"/>
    </i>
    <i r="1">
      <x v="829"/>
    </i>
    <i r="1">
      <x v="830"/>
    </i>
    <i r="1">
      <x v="831"/>
    </i>
    <i r="1">
      <x v="898"/>
    </i>
    <i r="1">
      <x v="915"/>
    </i>
    <i r="1">
      <x v="926"/>
    </i>
    <i r="1">
      <x v="927"/>
    </i>
    <i r="1">
      <x v="931"/>
    </i>
    <i r="1">
      <x v="937"/>
    </i>
    <i r="1">
      <x v="978"/>
    </i>
    <i r="1">
      <x v="990"/>
    </i>
    <i r="1">
      <x v="1137"/>
    </i>
    <i r="1">
      <x v="1168"/>
    </i>
    <i r="1">
      <x v="1179"/>
    </i>
    <i r="1">
      <x v="1201"/>
    </i>
    <i r="1">
      <x v="1224"/>
    </i>
    <i r="1">
      <x v="1225"/>
    </i>
    <i r="1">
      <x v="1237"/>
    </i>
    <i r="1">
      <x v="1241"/>
    </i>
    <i r="1">
      <x v="1259"/>
    </i>
    <i r="1">
      <x v="1272"/>
    </i>
    <i r="1">
      <x v="1273"/>
    </i>
    <i r="1">
      <x v="1274"/>
    </i>
    <i r="1">
      <x v="1275"/>
    </i>
    <i r="1">
      <x v="1324"/>
    </i>
    <i>
      <x v="2"/>
    </i>
    <i r="1">
      <x v="184"/>
    </i>
    <i r="1">
      <x v="330"/>
    </i>
    <i r="1">
      <x v="368"/>
    </i>
    <i r="1">
      <x v="369"/>
    </i>
    <i r="1">
      <x v="370"/>
    </i>
    <i r="1">
      <x v="371"/>
    </i>
    <i r="1">
      <x v="372"/>
    </i>
    <i r="1">
      <x v="381"/>
    </i>
    <i r="1">
      <x v="382"/>
    </i>
    <i r="1">
      <x v="383"/>
    </i>
    <i r="1">
      <x v="384"/>
    </i>
    <i r="1">
      <x v="392"/>
    </i>
    <i r="1">
      <x v="519"/>
    </i>
    <i r="1">
      <x v="520"/>
    </i>
    <i r="1">
      <x v="521"/>
    </i>
    <i r="1">
      <x v="568"/>
    </i>
    <i r="1">
      <x v="685"/>
    </i>
    <i r="1">
      <x v="686"/>
    </i>
    <i r="1">
      <x v="991"/>
    </i>
    <i r="1">
      <x v="1294"/>
    </i>
    <i r="1">
      <x v="1325"/>
    </i>
    <i>
      <x v="3"/>
    </i>
    <i r="1">
      <x v="298"/>
    </i>
    <i r="1">
      <x v="569"/>
    </i>
    <i r="1">
      <x v="570"/>
    </i>
    <i r="1">
      <x v="776"/>
    </i>
    <i r="1">
      <x v="777"/>
    </i>
    <i r="1">
      <x v="796"/>
    </i>
    <i r="1">
      <x v="797"/>
    </i>
    <i r="1">
      <x v="992"/>
    </i>
    <i r="1">
      <x v="993"/>
    </i>
    <i r="1">
      <x v="994"/>
    </i>
    <i r="1">
      <x v="995"/>
    </i>
    <i r="1">
      <x v="1240"/>
    </i>
    <i>
      <x v="4"/>
    </i>
    <i r="1">
      <x/>
    </i>
    <i>
      <x v="5"/>
    </i>
    <i r="1">
      <x v="1"/>
    </i>
    <i r="1">
      <x v="22"/>
    </i>
    <i r="1">
      <x v="26"/>
    </i>
    <i r="1">
      <x v="56"/>
    </i>
    <i r="1">
      <x v="164"/>
    </i>
    <i r="1">
      <x v="262"/>
    </i>
    <i r="1">
      <x v="263"/>
    </i>
    <i r="1">
      <x v="264"/>
    </i>
    <i r="1">
      <x v="360"/>
    </i>
    <i r="1">
      <x v="437"/>
    </i>
    <i r="1">
      <x v="522"/>
    </i>
    <i r="1">
      <x v="523"/>
    </i>
    <i r="1">
      <x v="524"/>
    </i>
    <i r="1">
      <x v="525"/>
    </i>
    <i r="1">
      <x v="526"/>
    </i>
    <i r="1">
      <x v="616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1003"/>
    </i>
    <i r="1">
      <x v="1091"/>
    </i>
    <i r="1">
      <x v="1134"/>
    </i>
    <i r="1">
      <x v="1286"/>
    </i>
    <i r="1">
      <x v="1298"/>
    </i>
    <i r="1">
      <x v="1326"/>
    </i>
    <i>
      <x v="6"/>
    </i>
    <i r="1">
      <x v="2"/>
    </i>
    <i r="1">
      <x v="3"/>
    </i>
    <i r="1">
      <x v="4"/>
    </i>
    <i r="1">
      <x v="15"/>
    </i>
    <i r="1">
      <x v="20"/>
    </i>
    <i r="1">
      <x v="74"/>
    </i>
    <i r="1">
      <x v="93"/>
    </i>
    <i r="1">
      <x v="135"/>
    </i>
    <i r="1">
      <x v="155"/>
    </i>
    <i r="1">
      <x v="156"/>
    </i>
    <i r="1">
      <x v="200"/>
    </i>
    <i r="1">
      <x v="254"/>
    </i>
    <i r="1">
      <x v="271"/>
    </i>
    <i r="1">
      <x v="272"/>
    </i>
    <i r="1">
      <x v="292"/>
    </i>
    <i r="1">
      <x v="304"/>
    </i>
    <i r="1">
      <x v="337"/>
    </i>
    <i r="1">
      <x v="532"/>
    </i>
    <i r="1">
      <x v="680"/>
    </i>
    <i r="1">
      <x v="681"/>
    </i>
    <i r="1">
      <x v="682"/>
    </i>
    <i r="1">
      <x v="690"/>
    </i>
    <i r="1">
      <x v="720"/>
    </i>
    <i r="1">
      <x v="1011"/>
    </i>
    <i r="1">
      <x v="1238"/>
    </i>
    <i r="1">
      <x v="1301"/>
    </i>
    <i r="1">
      <x v="1323"/>
    </i>
    <i>
      <x v="7"/>
    </i>
    <i r="1">
      <x v="5"/>
    </i>
    <i r="1">
      <x v="11"/>
    </i>
    <i r="1">
      <x v="33"/>
    </i>
    <i r="1">
      <x v="38"/>
    </i>
    <i r="1">
      <x v="54"/>
    </i>
    <i r="1">
      <x v="91"/>
    </i>
    <i r="1">
      <x v="92"/>
    </i>
    <i r="1">
      <x v="105"/>
    </i>
    <i r="1">
      <x v="109"/>
    </i>
    <i r="1">
      <x v="110"/>
    </i>
    <i r="1">
      <x v="111"/>
    </i>
    <i r="1">
      <x v="112"/>
    </i>
    <i r="1">
      <x v="114"/>
    </i>
    <i r="1">
      <x v="115"/>
    </i>
    <i r="1">
      <x v="118"/>
    </i>
    <i r="1">
      <x v="119"/>
    </i>
    <i r="1">
      <x v="120"/>
    </i>
    <i r="1">
      <x v="122"/>
    </i>
    <i r="1">
      <x v="123"/>
    </i>
    <i r="1">
      <x v="124"/>
    </i>
    <i r="1">
      <x v="125"/>
    </i>
    <i r="1">
      <x v="128"/>
    </i>
    <i r="1">
      <x v="157"/>
    </i>
    <i r="1">
      <x v="158"/>
    </i>
    <i r="1">
      <x v="168"/>
    </i>
    <i r="1">
      <x v="169"/>
    </i>
    <i r="1">
      <x v="170"/>
    </i>
    <i r="1">
      <x v="190"/>
    </i>
    <i r="1">
      <x v="192"/>
    </i>
    <i r="1">
      <x v="204"/>
    </i>
    <i r="1">
      <x v="228"/>
    </i>
    <i r="1">
      <x v="243"/>
    </i>
    <i r="1">
      <x v="275"/>
    </i>
    <i r="1">
      <x v="338"/>
    </i>
    <i r="1">
      <x v="342"/>
    </i>
    <i r="1">
      <x v="352"/>
    </i>
    <i r="1">
      <x v="394"/>
    </i>
    <i r="1">
      <x v="400"/>
    </i>
    <i r="1">
      <x v="401"/>
    </i>
    <i r="1">
      <x v="411"/>
    </i>
    <i r="1">
      <x v="514"/>
    </i>
    <i r="1">
      <x v="515"/>
    </i>
    <i r="1">
      <x v="516"/>
    </i>
    <i r="1">
      <x v="534"/>
    </i>
    <i r="1">
      <x v="535"/>
    </i>
    <i r="1">
      <x v="536"/>
    </i>
    <i r="1">
      <x v="702"/>
    </i>
    <i r="1">
      <x v="710"/>
    </i>
    <i r="1">
      <x v="715"/>
    </i>
    <i r="1">
      <x v="716"/>
    </i>
    <i r="1">
      <x v="717"/>
    </i>
    <i r="1">
      <x v="724"/>
    </i>
    <i r="1">
      <x v="725"/>
    </i>
    <i r="1">
      <x v="726"/>
    </i>
    <i r="1">
      <x v="747"/>
    </i>
    <i r="1">
      <x v="779"/>
    </i>
    <i r="1">
      <x v="843"/>
    </i>
    <i r="1">
      <x v="844"/>
    </i>
    <i r="1">
      <x v="886"/>
    </i>
    <i r="1">
      <x v="893"/>
    </i>
    <i r="1">
      <x v="894"/>
    </i>
    <i r="1">
      <x v="895"/>
    </i>
    <i r="1">
      <x v="1028"/>
    </i>
    <i r="1">
      <x v="1029"/>
    </i>
    <i r="1">
      <x v="1030"/>
    </i>
    <i r="1">
      <x v="1031"/>
    </i>
    <i r="1">
      <x v="1032"/>
    </i>
    <i r="1">
      <x v="1103"/>
    </i>
    <i r="1">
      <x v="1105"/>
    </i>
    <i r="1">
      <x v="1112"/>
    </i>
    <i r="1">
      <x v="1135"/>
    </i>
    <i r="1">
      <x v="1140"/>
    </i>
    <i r="1">
      <x v="1186"/>
    </i>
    <i r="1">
      <x v="1187"/>
    </i>
    <i r="1">
      <x v="1202"/>
    </i>
    <i r="1">
      <x v="1203"/>
    </i>
    <i r="1">
      <x v="1223"/>
    </i>
    <i r="1">
      <x v="1256"/>
    </i>
    <i r="1">
      <x v="1266"/>
    </i>
    <i>
      <x v="8"/>
    </i>
    <i r="1">
      <x v="6"/>
    </i>
    <i r="1">
      <x v="7"/>
    </i>
    <i r="1">
      <x v="39"/>
    </i>
    <i r="1">
      <x v="47"/>
    </i>
    <i r="1">
      <x v="51"/>
    </i>
    <i r="1">
      <x v="61"/>
    </i>
    <i r="1">
      <x v="69"/>
    </i>
    <i r="1">
      <x v="71"/>
    </i>
    <i r="1">
      <x v="76"/>
    </i>
    <i r="1">
      <x v="100"/>
    </i>
    <i r="1">
      <x v="141"/>
    </i>
    <i r="1">
      <x v="142"/>
    </i>
    <i r="1">
      <x v="143"/>
    </i>
    <i r="1">
      <x v="144"/>
    </i>
    <i r="1">
      <x v="145"/>
    </i>
    <i r="1">
      <x v="172"/>
    </i>
    <i r="1">
      <x v="177"/>
    </i>
    <i r="1">
      <x v="203"/>
    </i>
    <i r="1">
      <x v="242"/>
    </i>
    <i r="1">
      <x v="250"/>
    </i>
    <i r="1">
      <x v="251"/>
    </i>
    <i r="1">
      <x v="252"/>
    </i>
    <i r="1">
      <x v="253"/>
    </i>
    <i r="1">
      <x v="278"/>
    </i>
    <i r="1">
      <x v="279"/>
    </i>
    <i r="1">
      <x v="423"/>
    </i>
    <i r="1">
      <x v="504"/>
    </i>
    <i r="1">
      <x v="542"/>
    </i>
    <i r="1">
      <x v="543"/>
    </i>
    <i r="1">
      <x v="544"/>
    </i>
    <i r="1">
      <x v="545"/>
    </i>
    <i r="1">
      <x v="615"/>
    </i>
    <i r="1">
      <x v="825"/>
    </i>
    <i r="1">
      <x v="1042"/>
    </i>
    <i r="1">
      <x v="1043"/>
    </i>
    <i r="1">
      <x v="1044"/>
    </i>
    <i r="1">
      <x v="1045"/>
    </i>
    <i r="1">
      <x v="1154"/>
    </i>
    <i r="1">
      <x v="1188"/>
    </i>
    <i r="1">
      <x v="1287"/>
    </i>
    <i r="1">
      <x v="1328"/>
    </i>
    <i>
      <x v="9"/>
    </i>
    <i r="1">
      <x v="8"/>
    </i>
    <i r="1">
      <x v="13"/>
    </i>
    <i r="1">
      <x v="36"/>
    </i>
    <i r="1">
      <x v="43"/>
    </i>
    <i r="1">
      <x v="89"/>
    </i>
    <i r="1">
      <x v="100"/>
    </i>
    <i r="1">
      <x v="126"/>
    </i>
    <i r="1">
      <x v="134"/>
    </i>
    <i r="1">
      <x v="229"/>
    </i>
    <i r="1">
      <x v="269"/>
    </i>
    <i r="1">
      <x v="270"/>
    </i>
    <i r="1">
      <x v="291"/>
    </i>
    <i r="1">
      <x v="345"/>
    </i>
    <i r="1">
      <x v="347"/>
    </i>
    <i r="1">
      <x v="365"/>
    </i>
    <i r="1">
      <x v="406"/>
    </i>
    <i r="1">
      <x v="414"/>
    </i>
    <i r="1">
      <x v="530"/>
    </i>
    <i r="1">
      <x v="531"/>
    </i>
    <i r="1">
      <x v="1106"/>
    </i>
    <i r="1">
      <x v="1116"/>
    </i>
    <i r="1">
      <x v="1126"/>
    </i>
    <i r="1">
      <x v="1142"/>
    </i>
    <i>
      <x v="10"/>
    </i>
    <i r="1">
      <x v="9"/>
    </i>
    <i r="1">
      <x v="21"/>
    </i>
    <i r="1">
      <x v="23"/>
    </i>
    <i r="1">
      <x v="44"/>
    </i>
    <i r="1">
      <x v="46"/>
    </i>
    <i r="1">
      <x v="48"/>
    </i>
    <i r="1">
      <x v="66"/>
    </i>
    <i r="1">
      <x v="95"/>
    </i>
    <i r="1">
      <x v="97"/>
    </i>
    <i r="1">
      <x v="108"/>
    </i>
    <i r="1">
      <x v="113"/>
    </i>
    <i r="1">
      <x v="116"/>
    </i>
    <i r="1">
      <x v="147"/>
    </i>
    <i r="1">
      <x v="449"/>
    </i>
    <i r="1">
      <x v="450"/>
    </i>
    <i r="1">
      <x v="466"/>
    </i>
    <i r="1">
      <x v="601"/>
    </i>
    <i r="1">
      <x v="783"/>
    </i>
    <i r="1">
      <x v="1064"/>
    </i>
    <i r="1">
      <x v="1065"/>
    </i>
    <i r="1">
      <x v="1066"/>
    </i>
    <i r="1">
      <x v="1104"/>
    </i>
    <i r="1">
      <x v="1123"/>
    </i>
    <i r="1">
      <x v="1132"/>
    </i>
    <i>
      <x v="11"/>
    </i>
    <i r="1">
      <x v="12"/>
    </i>
    <i r="1">
      <x v="16"/>
    </i>
    <i r="1">
      <x v="27"/>
    </i>
    <i r="1">
      <x v="104"/>
    </i>
    <i r="1">
      <x v="106"/>
    </i>
    <i r="1">
      <x v="152"/>
    </i>
    <i r="1">
      <x v="344"/>
    </i>
    <i r="1">
      <x v="528"/>
    </i>
    <i r="1">
      <x v="529"/>
    </i>
    <i r="1">
      <x v="576"/>
    </i>
    <i r="1">
      <x v="1004"/>
    </i>
    <i r="1">
      <x v="1005"/>
    </i>
    <i r="1">
      <x v="1299"/>
    </i>
    <i>
      <x v="12"/>
    </i>
    <i r="1">
      <x v="14"/>
    </i>
    <i r="1">
      <x v="18"/>
    </i>
    <i r="1">
      <x v="24"/>
    </i>
    <i r="1">
      <x v="28"/>
    </i>
    <i r="1">
      <x v="37"/>
    </i>
    <i r="1">
      <x v="68"/>
    </i>
    <i r="1">
      <x v="73"/>
    </i>
    <i r="1">
      <x v="81"/>
    </i>
    <i r="1">
      <x v="82"/>
    </i>
    <i r="1">
      <x v="84"/>
    </i>
    <i r="1">
      <x v="86"/>
    </i>
    <i r="1">
      <x v="87"/>
    </i>
    <i r="1">
      <x v="90"/>
    </i>
    <i r="1">
      <x v="130"/>
    </i>
    <i r="1">
      <x v="132"/>
    </i>
    <i r="1">
      <x v="133"/>
    </i>
    <i r="1">
      <x v="162"/>
    </i>
    <i r="1">
      <x v="261"/>
    </i>
    <i r="1">
      <x v="281"/>
    </i>
    <i r="1">
      <x v="412"/>
    </i>
    <i r="1">
      <x v="413"/>
    </i>
    <i r="1">
      <x v="422"/>
    </i>
    <i r="1">
      <x v="482"/>
    </i>
    <i r="1">
      <x v="496"/>
    </i>
    <i r="1">
      <x v="500"/>
    </i>
    <i r="1">
      <x v="502"/>
    </i>
    <i r="1">
      <x v="549"/>
    </i>
    <i r="1">
      <x v="550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600"/>
    </i>
    <i r="1">
      <x v="828"/>
    </i>
    <i r="1">
      <x v="846"/>
    </i>
    <i r="1">
      <x v="847"/>
    </i>
    <i r="1">
      <x v="965"/>
    </i>
    <i r="1">
      <x v="1055"/>
    </i>
    <i r="1">
      <x v="1056"/>
    </i>
    <i r="1">
      <x v="1057"/>
    </i>
    <i r="1">
      <x v="1058"/>
    </i>
    <i r="1">
      <x v="1059"/>
    </i>
    <i r="1">
      <x v="1096"/>
    </i>
    <i r="1">
      <x v="1098"/>
    </i>
    <i r="1">
      <x v="1102"/>
    </i>
    <i r="1">
      <x v="1107"/>
    </i>
    <i r="1">
      <x v="1109"/>
    </i>
    <i r="1">
      <x v="1118"/>
    </i>
    <i r="1">
      <x v="1119"/>
    </i>
    <i r="1">
      <x v="1130"/>
    </i>
    <i r="1">
      <x v="1133"/>
    </i>
    <i r="1">
      <x v="1136"/>
    </i>
    <i r="1">
      <x v="1138"/>
    </i>
    <i r="1">
      <x v="1167"/>
    </i>
    <i r="1">
      <x v="1245"/>
    </i>
    <i r="1">
      <x v="1246"/>
    </i>
    <i r="1">
      <x v="1247"/>
    </i>
    <i r="1">
      <x v="1285"/>
    </i>
    <i r="1">
      <x v="1309"/>
    </i>
    <i r="1">
      <x v="1310"/>
    </i>
    <i r="1">
      <x v="1311"/>
    </i>
    <i>
      <x v="13"/>
    </i>
    <i r="1">
      <x v="17"/>
    </i>
    <i r="1">
      <x v="25"/>
    </i>
    <i r="1">
      <x v="98"/>
    </i>
    <i r="1">
      <x v="374"/>
    </i>
    <i r="1">
      <x v="375"/>
    </i>
    <i r="1">
      <x v="495"/>
    </i>
    <i r="1">
      <x v="735"/>
    </i>
    <i r="1">
      <x v="736"/>
    </i>
    <i r="1">
      <x v="743"/>
    </i>
    <i r="1">
      <x v="744"/>
    </i>
    <i r="1">
      <x v="906"/>
    </i>
    <i r="1">
      <x v="907"/>
    </i>
    <i r="1">
      <x v="908"/>
    </i>
    <i r="1">
      <x v="909"/>
    </i>
    <i r="1">
      <x v="1114"/>
    </i>
    <i r="1">
      <x v="1124"/>
    </i>
    <i r="1">
      <x v="1141"/>
    </i>
    <i r="1">
      <x v="1244"/>
    </i>
    <i>
      <x v="14"/>
    </i>
    <i r="1">
      <x v="19"/>
    </i>
    <i r="1">
      <x v="75"/>
    </i>
    <i r="1">
      <x v="136"/>
    </i>
    <i r="1">
      <x v="197"/>
    </i>
    <i r="1">
      <x v="225"/>
    </i>
    <i r="1">
      <x v="226"/>
    </i>
    <i r="1">
      <x v="235"/>
    </i>
    <i r="1">
      <x v="236"/>
    </i>
    <i r="1">
      <x v="293"/>
    </i>
    <i r="1">
      <x v="363"/>
    </i>
    <i r="1">
      <x v="364"/>
    </i>
    <i r="1">
      <x v="405"/>
    </i>
    <i r="1">
      <x v="417"/>
    </i>
    <i r="1">
      <x v="418"/>
    </i>
    <i r="1">
      <x v="420"/>
    </i>
    <i r="1">
      <x v="433"/>
    </i>
    <i r="1">
      <x v="434"/>
    </i>
    <i r="1">
      <x v="435"/>
    </i>
    <i r="1">
      <x v="533"/>
    </i>
    <i r="1">
      <x v="619"/>
    </i>
    <i r="1">
      <x v="672"/>
    </i>
    <i r="1">
      <x v="676"/>
    </i>
    <i r="1">
      <x v="721"/>
    </i>
    <i r="1">
      <x v="1022"/>
    </i>
    <i r="1">
      <x v="1023"/>
    </i>
    <i r="1">
      <x v="1024"/>
    </i>
    <i r="1">
      <x v="1025"/>
    </i>
    <i r="1">
      <x v="1026"/>
    </i>
    <i r="1">
      <x v="1027"/>
    </i>
    <i r="1">
      <x v="1176"/>
    </i>
    <i r="1">
      <x v="1178"/>
    </i>
    <i r="1">
      <x v="1200"/>
    </i>
    <i r="1">
      <x v="1206"/>
    </i>
    <i r="1">
      <x v="1231"/>
    </i>
    <i r="1">
      <x v="1302"/>
    </i>
    <i r="1">
      <x v="1321"/>
    </i>
    <i>
      <x v="15"/>
    </i>
    <i r="1">
      <x v="29"/>
    </i>
    <i r="1">
      <x v="30"/>
    </i>
    <i r="1">
      <x v="102"/>
    </i>
    <i r="1">
      <x v="166"/>
    </i>
    <i r="1">
      <x v="167"/>
    </i>
    <i r="1">
      <x v="180"/>
    </i>
    <i r="1">
      <x v="643"/>
    </i>
    <i r="1">
      <x v="910"/>
    </i>
    <i r="1">
      <x v="929"/>
    </i>
    <i r="1">
      <x v="942"/>
    </i>
    <i r="1">
      <x v="946"/>
    </i>
    <i r="1">
      <x v="982"/>
    </i>
    <i r="1">
      <x v="1015"/>
    </i>
    <i r="1">
      <x v="1095"/>
    </i>
    <i r="1">
      <x v="1152"/>
    </i>
    <i>
      <x v="16"/>
    </i>
    <i r="1">
      <x v="31"/>
    </i>
    <i r="1">
      <x v="40"/>
    </i>
    <i r="1">
      <x v="63"/>
    </i>
    <i r="1">
      <x v="72"/>
    </i>
    <i r="1">
      <x v="103"/>
    </i>
    <i r="1">
      <x v="146"/>
    </i>
    <i r="1">
      <x v="173"/>
    </i>
    <i r="1">
      <x v="174"/>
    </i>
    <i r="1">
      <x v="205"/>
    </i>
    <i r="1">
      <x v="206"/>
    </i>
    <i r="1">
      <x v="207"/>
    </i>
    <i r="1">
      <x v="208"/>
    </i>
    <i r="1">
      <x v="209"/>
    </i>
    <i r="1">
      <x v="211"/>
    </i>
    <i r="1">
      <x v="212"/>
    </i>
    <i r="1">
      <x v="213"/>
    </i>
    <i r="1">
      <x v="214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37"/>
    </i>
    <i r="1">
      <x v="238"/>
    </i>
    <i r="1">
      <x v="239"/>
    </i>
    <i r="1">
      <x v="255"/>
    </i>
    <i r="1">
      <x v="256"/>
    </i>
    <i r="1">
      <x v="282"/>
    </i>
    <i r="1">
      <x v="283"/>
    </i>
    <i r="1">
      <x v="305"/>
    </i>
    <i r="1">
      <x v="334"/>
    </i>
    <i r="1">
      <x v="373"/>
    </i>
    <i r="1">
      <x v="397"/>
    </i>
    <i r="1">
      <x v="444"/>
    </i>
    <i r="1">
      <x v="445"/>
    </i>
    <i r="1">
      <x v="446"/>
    </i>
    <i r="1">
      <x v="557"/>
    </i>
    <i r="1">
      <x v="674"/>
    </i>
    <i r="1">
      <x v="722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888"/>
    </i>
    <i r="1">
      <x v="889"/>
    </i>
    <i r="1">
      <x v="890"/>
    </i>
    <i r="1">
      <x v="891"/>
    </i>
    <i r="1">
      <x v="1060"/>
    </i>
    <i r="1">
      <x v="1061"/>
    </i>
    <i r="1">
      <x v="1062"/>
    </i>
    <i r="1">
      <x v="1063"/>
    </i>
    <i r="1">
      <x v="1199"/>
    </i>
    <i r="1">
      <x v="1262"/>
    </i>
    <i r="1">
      <x v="1263"/>
    </i>
    <i>
      <x v="17"/>
    </i>
    <i r="1">
      <x v="32"/>
    </i>
    <i r="1">
      <x v="35"/>
    </i>
    <i r="1">
      <x v="137"/>
    </i>
    <i r="1">
      <x v="159"/>
    </i>
    <i r="1">
      <x v="179"/>
    </i>
    <i r="1">
      <x v="180"/>
    </i>
    <i r="1">
      <x v="328"/>
    </i>
    <i r="1">
      <x v="631"/>
    </i>
    <i r="1">
      <x v="645"/>
    </i>
    <i r="1">
      <x v="845"/>
    </i>
    <i r="1">
      <x v="963"/>
    </i>
    <i>
      <x v="18"/>
    </i>
    <i r="1">
      <x v="34"/>
    </i>
    <i r="1">
      <x v="45"/>
    </i>
    <i r="1">
      <x v="67"/>
    </i>
    <i r="1">
      <x v="80"/>
    </i>
    <i r="1">
      <x v="83"/>
    </i>
    <i r="1">
      <x v="85"/>
    </i>
    <i r="1">
      <x v="176"/>
    </i>
    <i r="1">
      <x v="184"/>
    </i>
    <i r="1">
      <x v="309"/>
    </i>
    <i r="1">
      <x v="358"/>
    </i>
    <i r="1">
      <x v="359"/>
    </i>
    <i r="1">
      <x v="378"/>
    </i>
    <i r="1">
      <x v="379"/>
    </i>
    <i r="1">
      <x v="380"/>
    </i>
    <i r="1">
      <x v="399"/>
    </i>
    <i r="1">
      <x v="478"/>
    </i>
    <i r="1">
      <x v="635"/>
    </i>
    <i r="1">
      <x v="840"/>
    </i>
    <i r="1">
      <x v="842"/>
    </i>
    <i r="1">
      <x v="901"/>
    </i>
    <i r="1">
      <x v="983"/>
    </i>
    <i r="1">
      <x v="1165"/>
    </i>
    <i r="1">
      <x v="1209"/>
    </i>
    <i r="1">
      <x v="1210"/>
    </i>
    <i r="1">
      <x v="1211"/>
    </i>
    <i r="1">
      <x v="1234"/>
    </i>
    <i r="1">
      <x v="1319"/>
    </i>
    <i>
      <x v="19"/>
    </i>
    <i r="1">
      <x v="41"/>
    </i>
    <i r="1">
      <x v="49"/>
    </i>
    <i r="1">
      <x v="52"/>
    </i>
    <i r="1">
      <x v="53"/>
    </i>
    <i r="1">
      <x v="57"/>
    </i>
    <i r="1">
      <x v="59"/>
    </i>
    <i r="1">
      <x v="62"/>
    </i>
    <i r="1">
      <x v="96"/>
    </i>
    <i r="1">
      <x v="99"/>
    </i>
    <i r="1">
      <x v="101"/>
    </i>
    <i r="1">
      <x v="117"/>
    </i>
    <i r="1">
      <x v="121"/>
    </i>
    <i r="1">
      <x v="179"/>
    </i>
    <i r="1">
      <x v="194"/>
    </i>
    <i r="1">
      <x v="268"/>
    </i>
    <i r="1">
      <x v="290"/>
    </i>
    <i r="1">
      <x v="322"/>
    </i>
    <i r="1">
      <x v="697"/>
    </i>
    <i r="1">
      <x v="698"/>
    </i>
    <i r="1">
      <x v="699"/>
    </i>
    <i r="1">
      <x v="700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914"/>
    </i>
    <i r="1">
      <x v="927"/>
    </i>
    <i r="1">
      <x v="949"/>
    </i>
    <i r="1">
      <x v="951"/>
    </i>
    <i r="1">
      <x v="954"/>
    </i>
    <i r="1">
      <x v="958"/>
    </i>
    <i r="1">
      <x v="970"/>
    </i>
    <i r="1">
      <x v="977"/>
    </i>
    <i r="1">
      <x v="1006"/>
    </i>
    <i r="1">
      <x v="1007"/>
    </i>
    <i r="1">
      <x v="1148"/>
    </i>
    <i r="1">
      <x v="1169"/>
    </i>
    <i r="1">
      <x v="1177"/>
    </i>
    <i r="1">
      <x v="1181"/>
    </i>
    <i r="1">
      <x v="1182"/>
    </i>
    <i r="1">
      <x v="1183"/>
    </i>
    <i r="1">
      <x v="1184"/>
    </i>
    <i r="1">
      <x v="1185"/>
    </i>
    <i r="1">
      <x v="1242"/>
    </i>
    <i r="1">
      <x v="1243"/>
    </i>
    <i r="1">
      <x v="1264"/>
    </i>
    <i r="1">
      <x v="1265"/>
    </i>
    <i r="1">
      <x v="1320"/>
    </i>
    <i>
      <x v="20"/>
    </i>
    <i r="1">
      <x v="42"/>
    </i>
    <i r="1">
      <x v="149"/>
    </i>
    <i r="1">
      <x v="163"/>
    </i>
    <i r="1">
      <x v="164"/>
    </i>
    <i r="1">
      <x v="285"/>
    </i>
    <i r="1">
      <x v="294"/>
    </i>
    <i r="1">
      <x v="306"/>
    </i>
    <i r="1">
      <x v="307"/>
    </i>
    <i r="1">
      <x v="327"/>
    </i>
    <i r="1">
      <x v="513"/>
    </i>
    <i r="1">
      <x v="585"/>
    </i>
    <i r="1">
      <x v="602"/>
    </i>
    <i r="1">
      <x v="614"/>
    </i>
    <i r="1">
      <x v="677"/>
    </i>
    <i r="1">
      <x v="705"/>
    </i>
    <i r="1">
      <x v="706"/>
    </i>
    <i r="1">
      <x v="711"/>
    </i>
    <i r="1">
      <x v="727"/>
    </i>
    <i r="1">
      <x v="834"/>
    </i>
    <i r="1">
      <x v="865"/>
    </i>
    <i r="1">
      <x v="866"/>
    </i>
    <i r="1">
      <x v="1068"/>
    </i>
    <i r="1">
      <x v="1069"/>
    </i>
    <i r="1">
      <x v="1070"/>
    </i>
    <i r="1">
      <x v="1125"/>
    </i>
    <i r="1">
      <x v="1158"/>
    </i>
    <i r="1">
      <x v="1159"/>
    </i>
    <i r="1">
      <x v="1160"/>
    </i>
    <i r="1">
      <x v="1288"/>
    </i>
    <i r="1">
      <x v="1289"/>
    </i>
    <i r="1">
      <x v="1312"/>
    </i>
    <i r="1">
      <x v="1313"/>
    </i>
    <i>
      <x v="21"/>
    </i>
    <i r="1">
      <x v="50"/>
    </i>
    <i r="1">
      <x v="88"/>
    </i>
    <i r="1">
      <x v="127"/>
    </i>
    <i r="1">
      <x v="165"/>
    </i>
    <i r="1">
      <x v="184"/>
    </i>
    <i r="1">
      <x v="563"/>
    </i>
    <i r="1">
      <x v="590"/>
    </i>
    <i r="1">
      <x v="591"/>
    </i>
    <i r="1">
      <x v="1113"/>
    </i>
    <i r="1">
      <x v="1143"/>
    </i>
    <i r="1">
      <x v="1164"/>
    </i>
    <i r="1">
      <x v="1331"/>
    </i>
    <i r="1">
      <x v="1332"/>
    </i>
    <i>
      <x v="22"/>
    </i>
    <i r="1">
      <x v="55"/>
    </i>
    <i r="1">
      <x v="179"/>
    </i>
    <i r="1">
      <x v="280"/>
    </i>
    <i r="1">
      <x v="320"/>
    </i>
    <i r="1">
      <x v="322"/>
    </i>
    <i r="1">
      <x v="326"/>
    </i>
    <i r="1">
      <x v="403"/>
    </i>
    <i r="1">
      <x v="421"/>
    </i>
    <i r="1">
      <x v="425"/>
    </i>
    <i r="1">
      <x v="426"/>
    </i>
    <i r="1">
      <x v="609"/>
    </i>
    <i r="1">
      <x v="620"/>
    </i>
    <i r="1">
      <x v="678"/>
    </i>
    <i r="1">
      <x v="927"/>
    </i>
    <i r="1">
      <x v="959"/>
    </i>
    <i r="1">
      <x v="969"/>
    </i>
    <i r="1">
      <x v="974"/>
    </i>
    <i r="1">
      <x v="986"/>
    </i>
    <i r="1">
      <x v="1046"/>
    </i>
    <i r="1">
      <x v="1047"/>
    </i>
    <i r="1">
      <x v="1100"/>
    </i>
    <i r="1">
      <x v="1253"/>
    </i>
    <i r="1">
      <x v="1254"/>
    </i>
    <i r="1">
      <x v="1255"/>
    </i>
    <i r="1">
      <x v="1281"/>
    </i>
    <i>
      <x v="23"/>
    </i>
    <i r="1">
      <x v="58"/>
    </i>
    <i r="1">
      <x v="70"/>
    </i>
    <i r="1">
      <x v="79"/>
    </i>
    <i r="1">
      <x v="107"/>
    </i>
    <i r="1">
      <x v="546"/>
    </i>
    <i r="1">
      <x v="547"/>
    </i>
    <i r="1">
      <x v="548"/>
    </i>
    <i r="1">
      <x v="1054"/>
    </i>
    <i r="1">
      <x v="1156"/>
    </i>
    <i r="1">
      <x v="1157"/>
    </i>
    <i r="1">
      <x v="1308"/>
    </i>
    <i>
      <x v="24"/>
    </i>
    <i r="1">
      <x v="60"/>
    </i>
    <i r="1">
      <x v="64"/>
    </i>
    <i r="1">
      <x v="65"/>
    </i>
    <i r="1">
      <x v="129"/>
    </i>
    <i r="1">
      <x v="131"/>
    </i>
    <i r="1">
      <x v="612"/>
    </i>
    <i r="1">
      <x v="936"/>
    </i>
    <i r="1">
      <x v="972"/>
    </i>
    <i r="1">
      <x v="1172"/>
    </i>
    <i r="1">
      <x v="1333"/>
    </i>
    <i>
      <x v="25"/>
    </i>
    <i r="1">
      <x v="77"/>
    </i>
    <i r="1">
      <x v="78"/>
    </i>
    <i r="1">
      <x v="140"/>
    </i>
    <i r="1">
      <x v="178"/>
    </i>
    <i r="1">
      <x v="179"/>
    </i>
    <i r="1">
      <x v="182"/>
    </i>
    <i r="1">
      <x v="186"/>
    </i>
    <i r="1">
      <x v="234"/>
    </i>
    <i r="1">
      <x v="277"/>
    </i>
    <i r="1">
      <x v="321"/>
    </i>
    <i r="1">
      <x v="335"/>
    </i>
    <i r="1">
      <x v="336"/>
    </i>
    <i r="1">
      <x v="341"/>
    </i>
    <i r="1">
      <x v="361"/>
    </i>
    <i r="1">
      <x v="467"/>
    </i>
    <i r="1">
      <x v="490"/>
    </i>
    <i r="1">
      <x v="491"/>
    </i>
    <i r="1">
      <x v="492"/>
    </i>
    <i r="1">
      <x v="507"/>
    </i>
    <i r="1">
      <x v="508"/>
    </i>
    <i r="1">
      <x v="509"/>
    </i>
    <i r="1">
      <x v="511"/>
    </i>
    <i r="1">
      <x v="512"/>
    </i>
    <i r="1">
      <x v="583"/>
    </i>
    <i r="1">
      <x v="584"/>
    </i>
    <i r="1">
      <x v="599"/>
    </i>
    <i r="1">
      <x v="618"/>
    </i>
    <i r="1">
      <x v="629"/>
    </i>
    <i r="1">
      <x v="663"/>
    </i>
    <i r="1">
      <x v="679"/>
    </i>
    <i r="1">
      <x v="683"/>
    </i>
    <i r="1">
      <x v="684"/>
    </i>
    <i r="1">
      <x v="691"/>
    </i>
    <i r="1">
      <x v="695"/>
    </i>
    <i r="1">
      <x v="712"/>
    </i>
    <i r="1">
      <x v="718"/>
    </i>
    <i r="1">
      <x v="729"/>
    </i>
    <i r="1">
      <x v="805"/>
    </i>
    <i r="1">
      <x v="816"/>
    </i>
    <i r="1">
      <x v="868"/>
    </i>
    <i r="1">
      <x v="884"/>
    </i>
    <i r="1">
      <x v="896"/>
    </i>
    <i r="1">
      <x v="897"/>
    </i>
    <i r="1">
      <x v="927"/>
    </i>
    <i r="1">
      <x v="1037"/>
    </i>
    <i r="1">
      <x v="1038"/>
    </i>
    <i r="1">
      <x v="1039"/>
    </i>
    <i r="1">
      <x v="1040"/>
    </i>
    <i r="1">
      <x v="1041"/>
    </i>
    <i r="1">
      <x v="1127"/>
    </i>
    <i r="1">
      <x v="1291"/>
    </i>
    <i>
      <x v="26"/>
    </i>
    <i r="1">
      <x v="17"/>
    </i>
    <i r="1">
      <x v="94"/>
    </i>
    <i r="1">
      <x v="177"/>
    </i>
    <i r="1">
      <x v="1314"/>
    </i>
    <i r="1">
      <x v="1315"/>
    </i>
    <i r="1">
      <x v="1316"/>
    </i>
    <i r="1">
      <x v="1329"/>
    </i>
    <i>
      <x v="27"/>
    </i>
    <i r="1">
      <x v="138"/>
    </i>
    <i r="1">
      <x v="139"/>
    </i>
    <i r="1">
      <x v="160"/>
    </i>
    <i r="1">
      <x v="161"/>
    </i>
    <i r="1">
      <x v="171"/>
    </i>
    <i r="1">
      <x v="276"/>
    </i>
    <i r="1">
      <x v="537"/>
    </i>
    <i r="1">
      <x v="538"/>
    </i>
    <i r="1">
      <x v="539"/>
    </i>
    <i r="1">
      <x v="540"/>
    </i>
    <i r="1">
      <x v="541"/>
    </i>
    <i r="1">
      <x v="582"/>
    </i>
    <i r="1">
      <x v="899"/>
    </i>
    <i r="1">
      <x v="1035"/>
    </i>
    <i r="1">
      <x v="1036"/>
    </i>
    <i r="1">
      <x v="1304"/>
    </i>
    <i r="1">
      <x v="1305"/>
    </i>
    <i r="1">
      <x v="1306"/>
    </i>
    <i r="1">
      <x v="1307"/>
    </i>
    <i>
      <x v="28"/>
    </i>
    <i r="1">
      <x v="148"/>
    </i>
    <i r="1">
      <x v="179"/>
    </i>
    <i r="1">
      <x v="180"/>
    </i>
    <i r="1">
      <x v="284"/>
    </i>
    <i r="1">
      <x v="647"/>
    </i>
    <i r="1">
      <x v="794"/>
    </i>
    <i r="1">
      <x v="795"/>
    </i>
    <i r="1">
      <x v="814"/>
    </i>
    <i r="1">
      <x v="815"/>
    </i>
    <i r="1">
      <x v="820"/>
    </i>
    <i r="1">
      <x v="869"/>
    </i>
    <i r="1">
      <x v="887"/>
    </i>
    <i r="1">
      <x v="927"/>
    </i>
    <i r="1">
      <x v="943"/>
    </i>
    <i r="1">
      <x v="967"/>
    </i>
    <i r="1">
      <x v="976"/>
    </i>
    <i r="1">
      <x v="1067"/>
    </i>
    <i r="1">
      <x v="1094"/>
    </i>
    <i r="1">
      <x v="1131"/>
    </i>
    <i r="1">
      <x v="1144"/>
    </i>
    <i r="1">
      <x v="1189"/>
    </i>
    <i>
      <x v="29"/>
    </i>
    <i r="1">
      <x v="150"/>
    </i>
    <i r="1">
      <x v="366"/>
    </i>
    <i r="1">
      <x v="367"/>
    </i>
    <i r="1">
      <x v="395"/>
    </i>
    <i r="1">
      <x v="562"/>
    </i>
    <i r="1">
      <x v="589"/>
    </i>
    <i r="1">
      <x v="611"/>
    </i>
    <i r="1">
      <x v="655"/>
    </i>
    <i r="1">
      <x v="732"/>
    </i>
    <i r="1">
      <x v="1079"/>
    </i>
    <i r="1">
      <x v="1101"/>
    </i>
    <i r="1">
      <x v="1129"/>
    </i>
    <i r="1">
      <x v="1161"/>
    </i>
    <i r="1">
      <x v="1317"/>
    </i>
    <i r="1">
      <x v="1330"/>
    </i>
    <i>
      <x v="30"/>
    </i>
    <i r="1">
      <x v="153"/>
    </i>
    <i r="1">
      <x v="191"/>
    </i>
    <i r="1">
      <x v="259"/>
    </i>
    <i r="1">
      <x v="260"/>
    </i>
    <i r="1">
      <x v="713"/>
    </i>
    <i r="1">
      <x v="714"/>
    </i>
    <i r="1">
      <x v="723"/>
    </i>
    <i r="1">
      <x v="821"/>
    </i>
    <i r="1">
      <x v="823"/>
    </i>
    <i r="1">
      <x v="824"/>
    </i>
    <i r="1">
      <x v="1191"/>
    </i>
    <i r="1">
      <x v="1248"/>
    </i>
    <i r="1">
      <x v="1249"/>
    </i>
    <i r="1">
      <x v="1250"/>
    </i>
    <i>
      <x v="31"/>
    </i>
    <i r="1">
      <x v="154"/>
    </i>
    <i r="1">
      <x v="216"/>
    </i>
    <i r="1">
      <x v="217"/>
    </i>
    <i r="1">
      <x v="230"/>
    </i>
    <i r="1">
      <x v="348"/>
    </i>
    <i r="1">
      <x v="353"/>
    </i>
    <i r="1">
      <x v="440"/>
    </i>
    <i r="1">
      <x v="455"/>
    </i>
    <i r="1">
      <x v="703"/>
    </i>
    <i r="1">
      <x v="798"/>
    </i>
    <i r="1">
      <x v="799"/>
    </i>
    <i r="1">
      <x v="800"/>
    </i>
    <i r="1">
      <x v="801"/>
    </i>
    <i r="1">
      <x v="819"/>
    </i>
    <i r="1">
      <x v="1097"/>
    </i>
    <i r="1">
      <x v="1149"/>
    </i>
    <i r="1">
      <x v="1212"/>
    </i>
    <i r="1">
      <x v="1226"/>
    </i>
    <i r="1">
      <x v="1258"/>
    </i>
    <i r="1">
      <x v="1300"/>
    </i>
    <i>
      <x v="32"/>
    </i>
    <i r="1">
      <x v="175"/>
    </i>
    <i r="1">
      <x v="17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9"/>
    </i>
    <i r="1">
      <x v="489"/>
    </i>
    <i r="1">
      <x v="501"/>
    </i>
    <i r="1">
      <x v="605"/>
    </i>
    <i r="1">
      <x v="966"/>
    </i>
    <i r="1">
      <x v="979"/>
    </i>
    <i r="1">
      <x v="1318"/>
    </i>
    <i>
      <x v="33"/>
    </i>
    <i r="1">
      <x v="315"/>
    </i>
    <i r="1">
      <x v="333"/>
    </i>
    <i r="1">
      <x v="592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1166"/>
    </i>
    <i>
      <x v="34"/>
    </i>
    <i r="1">
      <x v="178"/>
    </i>
    <i r="1">
      <x v="179"/>
    </i>
    <i r="1">
      <x v="180"/>
    </i>
    <i r="1">
      <x v="182"/>
    </i>
    <i r="1">
      <x v="183"/>
    </i>
    <i r="1">
      <x v="188"/>
    </i>
    <i r="1">
      <x v="318"/>
    </i>
    <i r="1">
      <x v="321"/>
    </i>
    <i r="1">
      <x v="322"/>
    </i>
    <i r="1">
      <x v="324"/>
    </i>
    <i r="1">
      <x v="441"/>
    </i>
    <i r="1">
      <x v="442"/>
    </i>
    <i r="1">
      <x v="632"/>
    </i>
    <i r="1">
      <x v="637"/>
    </i>
    <i r="1">
      <x v="646"/>
    </i>
    <i r="1">
      <x v="651"/>
    </i>
    <i r="1">
      <x v="652"/>
    </i>
    <i r="1">
      <x v="654"/>
    </i>
    <i r="1">
      <x v="658"/>
    </i>
    <i r="1">
      <x v="668"/>
    </i>
    <i r="1">
      <x v="912"/>
    </i>
    <i r="1">
      <x v="919"/>
    </i>
    <i r="1">
      <x v="921"/>
    </i>
    <i r="1">
      <x v="928"/>
    </i>
    <i r="1">
      <x v="932"/>
    </i>
    <i r="1">
      <x v="935"/>
    </i>
    <i r="1">
      <x v="940"/>
    </i>
    <i r="1">
      <x v="941"/>
    </i>
    <i r="1">
      <x v="944"/>
    </i>
    <i r="1">
      <x v="945"/>
    </i>
    <i r="1">
      <x v="946"/>
    </i>
    <i r="1">
      <x v="953"/>
    </i>
    <i r="1">
      <x v="955"/>
    </i>
    <i r="1">
      <x v="956"/>
    </i>
    <i r="1">
      <x v="981"/>
    </i>
    <i r="1">
      <x v="982"/>
    </i>
    <i>
      <x v="35"/>
    </i>
    <i r="1">
      <x v="179"/>
    </i>
    <i r="1">
      <x v="182"/>
    </i>
    <i r="1">
      <x v="185"/>
    </i>
    <i r="1">
      <x v="187"/>
    </i>
    <i r="1">
      <x v="188"/>
    </i>
    <i r="1">
      <x v="299"/>
    </i>
    <i r="1">
      <x v="300"/>
    </i>
    <i r="1">
      <x v="316"/>
    </i>
    <i r="1">
      <x v="319"/>
    </i>
    <i r="1">
      <x v="323"/>
    </i>
    <i r="1">
      <x v="362"/>
    </i>
    <i r="1">
      <x v="376"/>
    </i>
    <i r="1">
      <x v="419"/>
    </i>
    <i r="1">
      <x v="571"/>
    </i>
    <i r="1">
      <x v="572"/>
    </i>
    <i r="1">
      <x v="573"/>
    </i>
    <i r="1">
      <x v="574"/>
    </i>
    <i r="1">
      <x v="630"/>
    </i>
    <i r="1">
      <x v="641"/>
    </i>
    <i r="1">
      <x v="662"/>
    </i>
    <i r="1">
      <x v="755"/>
    </i>
    <i r="1">
      <x v="782"/>
    </i>
    <i r="1">
      <x v="789"/>
    </i>
    <i r="1">
      <x v="911"/>
    </i>
    <i r="1">
      <x v="921"/>
    </i>
    <i r="1">
      <x v="927"/>
    </i>
    <i r="1">
      <x v="961"/>
    </i>
    <i r="1">
      <x v="1171"/>
    </i>
    <i r="1">
      <x v="1297"/>
    </i>
    <i>
      <x v="36"/>
    </i>
    <i r="1">
      <x v="127"/>
    </i>
    <i r="1">
      <x v="179"/>
    </i>
    <i r="1">
      <x v="189"/>
    </i>
    <i r="1">
      <x v="273"/>
    </i>
    <i r="1">
      <x v="274"/>
    </i>
    <i r="1">
      <x v="322"/>
    </i>
    <i r="1">
      <x v="350"/>
    </i>
    <i r="1">
      <x v="351"/>
    </i>
    <i r="1">
      <x v="408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577"/>
    </i>
    <i r="1">
      <x v="608"/>
    </i>
    <i r="1">
      <x v="687"/>
    </i>
    <i r="1">
      <x v="688"/>
    </i>
    <i r="1">
      <x v="689"/>
    </i>
    <i r="1">
      <x v="728"/>
    </i>
    <i r="1">
      <x v="730"/>
    </i>
    <i r="1">
      <x v="731"/>
    </i>
    <i r="1">
      <x v="802"/>
    </i>
    <i r="1">
      <x v="911"/>
    </i>
    <i r="1">
      <x v="915"/>
    </i>
    <i r="1">
      <x v="930"/>
    </i>
    <i r="1">
      <x v="950"/>
    </i>
    <i r="1">
      <x v="971"/>
    </i>
    <i r="1">
      <x v="985"/>
    </i>
    <i>
      <x v="37"/>
    </i>
    <i r="1">
      <x v="177"/>
    </i>
    <i r="1">
      <x v="193"/>
    </i>
    <i r="1">
      <x v="984"/>
    </i>
    <i r="1">
      <x v="1013"/>
    </i>
    <i r="1">
      <x v="1014"/>
    </i>
    <i r="1">
      <x v="1227"/>
    </i>
    <i r="1">
      <x v="1228"/>
    </i>
    <i r="1">
      <x v="1232"/>
    </i>
    <i r="1">
      <x v="1233"/>
    </i>
    <i>
      <x v="38"/>
    </i>
    <i r="1">
      <x v="195"/>
    </i>
    <i r="1">
      <x v="196"/>
    </i>
    <i r="1">
      <x v="198"/>
    </i>
    <i r="1">
      <x v="199"/>
    </i>
    <i r="1">
      <x v="210"/>
    </i>
    <i r="1">
      <x v="240"/>
    </i>
    <i r="1">
      <x v="286"/>
    </i>
    <i r="1">
      <x v="287"/>
    </i>
    <i r="1">
      <x v="288"/>
    </i>
    <i r="1">
      <x v="407"/>
    </i>
    <i r="1">
      <x v="431"/>
    </i>
    <i r="1">
      <x v="443"/>
    </i>
    <i r="1">
      <x v="497"/>
    </i>
    <i r="1">
      <x v="498"/>
    </i>
    <i r="1">
      <x v="499"/>
    </i>
    <i r="1">
      <x v="558"/>
    </i>
    <i r="1">
      <x v="559"/>
    </i>
    <i r="1">
      <x v="560"/>
    </i>
    <i r="1">
      <x v="587"/>
    </i>
    <i r="1">
      <x v="588"/>
    </i>
    <i r="1">
      <x v="610"/>
    </i>
    <i r="1">
      <x v="817"/>
    </i>
    <i r="1">
      <x v="1071"/>
    </i>
    <i r="1">
      <x v="1072"/>
    </i>
    <i r="1">
      <x v="1073"/>
    </i>
    <i r="1">
      <x v="1074"/>
    </i>
    <i r="1">
      <x v="1075"/>
    </i>
    <i r="1">
      <x v="1076"/>
    </i>
    <i r="1">
      <x v="1077"/>
    </i>
    <i r="1">
      <x v="1115"/>
    </i>
    <i r="1">
      <x v="1117"/>
    </i>
    <i r="1">
      <x v="1139"/>
    </i>
    <i r="1">
      <x v="1292"/>
    </i>
    <i>
      <x v="39"/>
    </i>
    <i r="1">
      <x v="201"/>
    </i>
    <i r="1">
      <x v="258"/>
    </i>
    <i r="1">
      <x v="329"/>
    </i>
    <i r="1">
      <x v="332"/>
    </i>
    <i r="1">
      <x v="424"/>
    </i>
    <i r="1">
      <x v="432"/>
    </i>
    <i r="1">
      <x v="506"/>
    </i>
    <i r="1">
      <x v="581"/>
    </i>
    <i r="1">
      <x v="613"/>
    </i>
    <i r="1">
      <x v="617"/>
    </i>
    <i r="1">
      <x v="626"/>
    </i>
    <i r="1">
      <x v="633"/>
    </i>
    <i r="1">
      <x v="634"/>
    </i>
    <i r="1">
      <x v="636"/>
    </i>
    <i r="1">
      <x v="667"/>
    </i>
    <i r="1">
      <x v="707"/>
    </i>
    <i r="1">
      <x v="734"/>
    </i>
    <i r="1">
      <x v="775"/>
    </i>
    <i r="1">
      <x v="837"/>
    </i>
    <i r="1">
      <x v="900"/>
    </i>
    <i r="1">
      <x v="921"/>
    </i>
    <i r="1">
      <x v="924"/>
    </i>
    <i r="1">
      <x v="925"/>
    </i>
    <i r="1">
      <x v="938"/>
    </i>
    <i r="1">
      <x v="956"/>
    </i>
    <i r="1">
      <x v="962"/>
    </i>
    <i r="1">
      <x v="964"/>
    </i>
    <i r="1">
      <x v="1033"/>
    </i>
    <i r="1">
      <x v="1034"/>
    </i>
    <i r="1">
      <x v="1153"/>
    </i>
    <i r="1">
      <x v="1170"/>
    </i>
    <i r="1">
      <x v="1260"/>
    </i>
    <i r="1">
      <x v="1261"/>
    </i>
    <i r="1">
      <x v="1268"/>
    </i>
    <i r="1">
      <x v="1303"/>
    </i>
    <i>
      <x v="40"/>
    </i>
    <i r="1">
      <x v="179"/>
    </i>
    <i r="1">
      <x v="180"/>
    </i>
    <i r="1">
      <x v="181"/>
    </i>
    <i r="1">
      <x v="202"/>
    </i>
    <i r="1">
      <x v="227"/>
    </i>
    <i r="1">
      <x v="302"/>
    </i>
    <i r="1">
      <x v="303"/>
    </i>
    <i r="1">
      <x v="346"/>
    </i>
    <i r="1">
      <x v="349"/>
    </i>
    <i r="1">
      <x v="377"/>
    </i>
    <i r="1">
      <x v="396"/>
    </i>
    <i r="1">
      <x v="476"/>
    </i>
    <i r="1">
      <x v="575"/>
    </i>
    <i r="1">
      <x v="597"/>
    </i>
    <i r="1">
      <x v="708"/>
    </i>
    <i r="1">
      <x v="818"/>
    </i>
    <i r="1">
      <x v="923"/>
    </i>
    <i r="1">
      <x v="938"/>
    </i>
    <i r="1">
      <x v="960"/>
    </i>
    <i r="1">
      <x v="973"/>
    </i>
    <i r="1">
      <x v="1001"/>
    </i>
    <i r="1">
      <x v="1002"/>
    </i>
    <i r="1">
      <x v="1175"/>
    </i>
    <i r="1">
      <x v="1229"/>
    </i>
    <i r="1">
      <x v="1230"/>
    </i>
    <i r="1">
      <x v="1251"/>
    </i>
    <i r="1">
      <x v="1252"/>
    </i>
    <i r="1">
      <x v="1270"/>
    </i>
    <i r="1">
      <x v="1271"/>
    </i>
    <i r="1">
      <x v="1278"/>
    </i>
    <i r="1">
      <x v="1282"/>
    </i>
    <i r="1">
      <x v="1283"/>
    </i>
    <i r="1">
      <x v="1284"/>
    </i>
    <i>
      <x v="41"/>
    </i>
    <i r="1">
      <x v="181"/>
    </i>
    <i r="1">
      <x v="215"/>
    </i>
    <i r="1">
      <x v="241"/>
    </i>
    <i r="1">
      <x v="325"/>
    </i>
    <i r="1">
      <x v="580"/>
    </i>
    <i r="1">
      <x v="607"/>
    </i>
    <i r="1">
      <x v="719"/>
    </i>
    <i r="1">
      <x v="1012"/>
    </i>
    <i r="1">
      <x v="1194"/>
    </i>
    <i r="1">
      <x v="1196"/>
    </i>
    <i r="1">
      <x v="1197"/>
    </i>
    <i r="1">
      <x v="1198"/>
    </i>
    <i r="1">
      <x v="1205"/>
    </i>
    <i r="1">
      <x v="1236"/>
    </i>
    <i r="1">
      <x v="1276"/>
    </i>
    <i>
      <x v="42"/>
    </i>
    <i r="1">
      <x v="265"/>
    </i>
    <i r="1">
      <x v="451"/>
    </i>
    <i r="1">
      <x v="452"/>
    </i>
    <i r="1">
      <x v="453"/>
    </i>
    <i r="1">
      <x v="454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578"/>
    </i>
    <i r="1">
      <x v="598"/>
    </i>
    <i r="1">
      <x v="642"/>
    </i>
    <i r="1">
      <x v="650"/>
    </i>
    <i r="1">
      <x v="653"/>
    </i>
    <i r="1">
      <x v="671"/>
    </i>
    <i r="1">
      <x v="675"/>
    </i>
    <i r="1">
      <x v="709"/>
    </i>
    <i r="1">
      <x v="867"/>
    </i>
    <i r="1">
      <x v="933"/>
    </i>
    <i r="1">
      <x v="1008"/>
    </i>
    <i r="1">
      <x v="1009"/>
    </i>
    <i r="1">
      <x v="1208"/>
    </i>
    <i r="1">
      <x v="1327"/>
    </i>
    <i>
      <x v="43"/>
    </i>
    <i r="1">
      <x v="177"/>
    </i>
    <i r="1">
      <x v="289"/>
    </i>
    <i r="1">
      <x v="447"/>
    </i>
    <i r="1">
      <x v="448"/>
    </i>
    <i r="1">
      <x v="666"/>
    </i>
    <i r="1">
      <x v="987"/>
    </i>
    <i r="1">
      <x v="1090"/>
    </i>
    <i r="1">
      <x v="1173"/>
    </i>
    <i>
      <x v="44"/>
    </i>
    <i r="1">
      <x v="301"/>
    </i>
    <i r="1">
      <x v="311"/>
    </i>
    <i r="1">
      <x v="393"/>
    </i>
    <i r="1">
      <x v="402"/>
    </i>
    <i r="1">
      <x v="409"/>
    </i>
    <i r="1">
      <x v="510"/>
    </i>
    <i r="1">
      <x v="623"/>
    </i>
    <i r="1">
      <x v="733"/>
    </i>
    <i r="1">
      <x v="752"/>
    </i>
    <i r="1">
      <x v="753"/>
    </i>
    <i r="1">
      <x v="754"/>
    </i>
    <i r="1">
      <x v="790"/>
    </i>
    <i r="1">
      <x v="835"/>
    </i>
    <i r="1">
      <x v="996"/>
    </i>
    <i r="1">
      <x v="997"/>
    </i>
    <i r="1">
      <x v="998"/>
    </i>
    <i>
      <x v="45"/>
    </i>
    <i r="1">
      <x v="308"/>
    </i>
    <i r="1">
      <x v="564"/>
    </i>
    <i r="1">
      <x v="778"/>
    </i>
    <i r="1">
      <x v="784"/>
    </i>
    <i r="1">
      <x v="785"/>
    </i>
    <i r="1">
      <x v="788"/>
    </i>
    <i r="1">
      <x v="791"/>
    </i>
    <i r="1">
      <x v="792"/>
    </i>
    <i r="1">
      <x v="826"/>
    </i>
    <i r="1">
      <x v="836"/>
    </i>
    <i r="1">
      <x v="838"/>
    </i>
    <i r="1">
      <x v="839"/>
    </i>
    <i r="1">
      <x v="892"/>
    </i>
    <i r="1">
      <x v="1080"/>
    </i>
    <i r="1">
      <x v="1081"/>
    </i>
    <i r="1">
      <x v="1082"/>
    </i>
    <i r="1">
      <x v="1083"/>
    </i>
    <i r="1">
      <x v="1207"/>
    </i>
    <i r="1">
      <x v="1215"/>
    </i>
    <i r="1">
      <x v="1216"/>
    </i>
    <i r="1">
      <x v="1218"/>
    </i>
    <i>
      <x v="46"/>
    </i>
    <i r="1">
      <x v="312"/>
    </i>
    <i r="1">
      <x v="313"/>
    </i>
    <i r="1">
      <x v="517"/>
    </i>
    <i r="1">
      <x v="518"/>
    </i>
    <i r="1">
      <x v="593"/>
    </i>
    <i r="1">
      <x v="594"/>
    </i>
    <i r="1">
      <x v="595"/>
    </i>
    <i r="1">
      <x v="596"/>
    </i>
    <i r="1">
      <x v="745"/>
    </i>
    <i r="1">
      <x v="756"/>
    </i>
    <i r="1">
      <x v="758"/>
    </i>
    <i r="1">
      <x v="759"/>
    </i>
    <i r="1">
      <x v="760"/>
    </i>
    <i r="1">
      <x v="761"/>
    </i>
    <i r="1">
      <x v="999"/>
    </i>
    <i r="1">
      <x v="1000"/>
    </i>
    <i>
      <x v="47"/>
    </i>
    <i r="1">
      <x v="314"/>
    </i>
    <i r="1">
      <x v="561"/>
    </i>
    <i r="1">
      <x v="603"/>
    </i>
    <i r="1">
      <x v="604"/>
    </i>
    <i r="1">
      <x v="639"/>
    </i>
    <i r="1">
      <x v="657"/>
    </i>
    <i r="1">
      <x v="920"/>
    </i>
    <i r="1">
      <x v="952"/>
    </i>
    <i r="1">
      <x v="1078"/>
    </i>
    <i>
      <x v="48"/>
    </i>
    <i r="1">
      <x v="194"/>
    </i>
    <i r="1">
      <x v="317"/>
    </i>
    <i r="1">
      <x v="914"/>
    </i>
    <i r="1">
      <x v="930"/>
    </i>
    <i r="1">
      <x v="938"/>
    </i>
    <i r="1">
      <x v="939"/>
    </i>
    <i r="1">
      <x v="1084"/>
    </i>
    <i r="1">
      <x v="1085"/>
    </i>
    <i r="1">
      <x v="1093"/>
    </i>
    <i>
      <x v="49"/>
    </i>
    <i r="1">
      <x v="179"/>
    </i>
    <i r="1">
      <x v="182"/>
    </i>
    <i r="1">
      <x v="186"/>
    </i>
    <i r="1">
      <x v="320"/>
    </i>
    <i r="1">
      <x v="322"/>
    </i>
    <i r="1">
      <x v="480"/>
    </i>
    <i r="1">
      <x v="624"/>
    </i>
    <i r="1">
      <x v="627"/>
    </i>
    <i r="1">
      <x v="628"/>
    </i>
    <i r="1">
      <x v="644"/>
    </i>
    <i r="1">
      <x v="781"/>
    </i>
    <i r="1">
      <x v="803"/>
    </i>
    <i r="1">
      <x v="841"/>
    </i>
    <i r="1">
      <x v="905"/>
    </i>
    <i r="1">
      <x v="914"/>
    </i>
    <i r="1">
      <x v="915"/>
    </i>
    <i r="1">
      <x v="918"/>
    </i>
    <i r="1">
      <x v="922"/>
    </i>
    <i r="1">
      <x v="927"/>
    </i>
    <i r="1">
      <x v="934"/>
    </i>
    <i r="1">
      <x v="935"/>
    </i>
    <i r="1">
      <x v="946"/>
    </i>
    <i r="1">
      <x v="948"/>
    </i>
    <i r="1">
      <x v="957"/>
    </i>
    <i r="1">
      <x v="968"/>
    </i>
    <i r="1">
      <x v="969"/>
    </i>
    <i r="1">
      <x v="975"/>
    </i>
    <i r="1">
      <x v="1048"/>
    </i>
    <i r="1">
      <x v="1174"/>
    </i>
    <i r="1">
      <x v="1221"/>
    </i>
    <i>
      <x v="50"/>
    </i>
    <i r="1">
      <x v="97"/>
    </i>
    <i r="1">
      <x v="164"/>
    </i>
    <i r="1">
      <x v="177"/>
    </i>
    <i r="1">
      <x v="331"/>
    </i>
    <i r="1">
      <x v="621"/>
    </i>
    <i r="1">
      <x v="902"/>
    </i>
    <i r="1">
      <x v="903"/>
    </i>
    <i r="1">
      <x v="1092"/>
    </i>
    <i r="1">
      <x v="1122"/>
    </i>
    <i r="1">
      <x v="1162"/>
    </i>
    <i r="1">
      <x v="1163"/>
    </i>
    <i>
      <x v="51"/>
    </i>
    <i r="1">
      <x v="343"/>
    </i>
    <i r="1">
      <x v="1180"/>
    </i>
    <i>
      <x v="52"/>
    </i>
    <i r="1">
      <x v="180"/>
    </i>
    <i r="1">
      <x v="182"/>
    </i>
    <i r="1">
      <x v="188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748"/>
    </i>
    <i r="1">
      <x v="749"/>
    </i>
    <i r="1">
      <x v="750"/>
    </i>
    <i r="1">
      <x v="751"/>
    </i>
    <i r="1">
      <x v="780"/>
    </i>
    <i r="1">
      <x v="921"/>
    </i>
    <i r="1">
      <x v="923"/>
    </i>
    <i r="1">
      <x v="927"/>
    </i>
    <i r="1">
      <x v="1016"/>
    </i>
    <i r="1">
      <x v="1017"/>
    </i>
    <i r="1">
      <x v="1018"/>
    </i>
    <i r="1">
      <x v="1019"/>
    </i>
    <i r="1">
      <x v="1020"/>
    </i>
    <i r="1">
      <x v="1021"/>
    </i>
    <i r="1">
      <x v="1111"/>
    </i>
    <i r="1">
      <x v="1120"/>
    </i>
    <i r="1">
      <x v="1174"/>
    </i>
    <i r="1">
      <x v="1192"/>
    </i>
    <i r="1">
      <x v="1193"/>
    </i>
    <i r="1">
      <x v="1334"/>
    </i>
    <i>
      <x v="53"/>
    </i>
    <i r="1">
      <x v="179"/>
    </i>
    <i r="1">
      <x v="182"/>
    </i>
    <i r="1">
      <x v="188"/>
    </i>
    <i r="1">
      <x v="322"/>
    </i>
    <i r="1">
      <x v="404"/>
    </i>
    <i r="1">
      <x v="586"/>
    </i>
    <i r="1">
      <x v="622"/>
    </i>
    <i r="1">
      <x v="625"/>
    </i>
    <i r="1">
      <x v="638"/>
    </i>
    <i r="1">
      <x v="640"/>
    </i>
    <i r="1">
      <x v="648"/>
    </i>
    <i r="1">
      <x v="649"/>
    </i>
    <i r="1">
      <x v="656"/>
    </i>
    <i r="1">
      <x v="659"/>
    </i>
    <i r="1">
      <x v="660"/>
    </i>
    <i r="1">
      <x v="661"/>
    </i>
    <i r="1">
      <x v="664"/>
    </i>
    <i r="1">
      <x v="665"/>
    </i>
    <i r="1">
      <x v="669"/>
    </i>
    <i r="1">
      <x v="670"/>
    </i>
    <i r="1">
      <x v="701"/>
    </i>
    <i r="1">
      <x v="904"/>
    </i>
    <i r="1">
      <x v="935"/>
    </i>
    <i r="1">
      <x v="947"/>
    </i>
    <i r="1">
      <x v="980"/>
    </i>
    <i>
      <x v="54"/>
    </i>
    <i r="1">
      <x v="415"/>
    </i>
    <i r="1">
      <x v="427"/>
    </i>
    <i r="1">
      <x v="428"/>
    </i>
    <i r="1">
      <x v="477"/>
    </i>
    <i r="1">
      <x v="527"/>
    </i>
    <i r="1">
      <x v="757"/>
    </i>
    <i r="1">
      <x v="822"/>
    </i>
    <i r="1">
      <x v="1213"/>
    </i>
    <i r="1">
      <x v="1214"/>
    </i>
    <i r="1">
      <x v="1290"/>
    </i>
    <i>
      <x v="55"/>
    </i>
    <i r="1">
      <x v="179"/>
    </i>
    <i r="1">
      <x v="188"/>
    </i>
    <i r="1">
      <x v="322"/>
    </i>
    <i r="1">
      <x v="416"/>
    </i>
    <i r="1">
      <x v="438"/>
    </i>
    <i r="1">
      <x v="439"/>
    </i>
    <i r="1">
      <x v="456"/>
    </i>
    <i r="1">
      <x v="493"/>
    </i>
    <i r="1">
      <x v="606"/>
    </i>
    <i r="1">
      <x v="692"/>
    </i>
    <i r="1">
      <x v="693"/>
    </i>
    <i r="1">
      <x v="694"/>
    </i>
    <i r="1">
      <x v="704"/>
    </i>
    <i r="1">
      <x v="770"/>
    </i>
    <i r="1">
      <x v="771"/>
    </i>
    <i r="1">
      <x v="772"/>
    </i>
    <i r="1">
      <x v="773"/>
    </i>
    <i r="1">
      <x v="774"/>
    </i>
    <i r="1">
      <x v="832"/>
    </i>
    <i r="1">
      <x v="833"/>
    </i>
    <i r="1">
      <x v="885"/>
    </i>
    <i r="1">
      <x v="913"/>
    </i>
    <i r="1">
      <x v="914"/>
    </i>
    <i r="1">
      <x v="916"/>
    </i>
    <i r="1">
      <x v="917"/>
    </i>
    <i r="1">
      <x v="922"/>
    </i>
    <i r="1">
      <x v="1086"/>
    </i>
    <i r="1">
      <x v="1087"/>
    </i>
    <i r="1">
      <x v="1088"/>
    </i>
    <i r="1">
      <x v="1089"/>
    </i>
    <i r="1">
      <x v="1190"/>
    </i>
    <i r="1">
      <x v="1195"/>
    </i>
    <i r="1">
      <x v="1235"/>
    </i>
    <i r="1">
      <x v="1239"/>
    </i>
    <i r="1">
      <x v="1257"/>
    </i>
    <i r="1">
      <x v="1269"/>
    </i>
    <i>
      <x v="56"/>
    </i>
    <i r="1">
      <x v="429"/>
    </i>
    <i r="1">
      <x v="430"/>
    </i>
    <i r="1">
      <x v="579"/>
    </i>
    <i r="1">
      <x v="696"/>
    </i>
    <i r="1">
      <x v="807"/>
    </i>
    <i r="1">
      <x v="808"/>
    </i>
    <i r="1">
      <x v="809"/>
    </i>
    <i r="1">
      <x v="810"/>
    </i>
    <i r="1">
      <x v="811"/>
    </i>
    <i r="1">
      <x v="812"/>
    </i>
    <i r="1">
      <x v="813"/>
    </i>
    <i r="1">
      <x v="1010"/>
    </i>
    <i>
      <x v="57"/>
    </i>
    <i r="1">
      <x v="673"/>
    </i>
    <i r="1">
      <x v="1277"/>
    </i>
    <i r="1">
      <x v="1279"/>
    </i>
    <i r="1">
      <x v="1280"/>
    </i>
    <i>
      <x v="58"/>
    </i>
    <i r="1">
      <x v="1049"/>
    </i>
    <i r="1">
      <x v="1050"/>
    </i>
    <i r="1">
      <x v="1051"/>
    </i>
    <i r="1">
      <x v="1052"/>
    </i>
    <i r="1">
      <x v="1053"/>
    </i>
    <i r="1">
      <x v="1099"/>
    </i>
    <i r="1">
      <x v="1108"/>
    </i>
    <i r="1">
      <x v="1110"/>
    </i>
    <i r="1">
      <x v="1121"/>
    </i>
    <i r="1">
      <x v="1128"/>
    </i>
    <i r="1">
      <x v="1155"/>
    </i>
    <i>
      <x v="59"/>
    </i>
    <i r="1">
      <x v="1150"/>
    </i>
    <i r="1">
      <x v="1151"/>
    </i>
    <i>
      <x v="60"/>
    </i>
    <i r="1">
      <x v="1217"/>
    </i>
    <i r="1">
      <x v="1219"/>
    </i>
    <i r="1">
      <x v="1220"/>
    </i>
    <i r="1">
      <x v="1222"/>
    </i>
    <i r="1">
      <x v="1295"/>
    </i>
    <i r="1">
      <x v="1296"/>
    </i>
    <i>
      <x v="61"/>
    </i>
    <i r="1">
      <x v="1322"/>
    </i>
    <i t="grand">
      <x/>
    </i>
  </rowItems>
  <colFields count="2">
    <field x="4"/>
    <field x="8"/>
  </colFields>
  <colItems count="6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/>
    </i>
    <i>
      <x v="1"/>
      <x/>
    </i>
    <i r="1">
      <x v="1"/>
    </i>
    <i r="1">
      <x v="2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t="default">
      <x v="2"/>
    </i>
    <i>
      <x v="3"/>
      <x/>
    </i>
    <i r="1">
      <x v="1"/>
    </i>
    <i r="1">
      <x v="2"/>
    </i>
    <i r="1">
      <x v="3"/>
    </i>
    <i r="1">
      <x v="6"/>
    </i>
    <i r="1">
      <x v="7"/>
    </i>
    <i r="1">
      <x v="8"/>
    </i>
    <i t="default">
      <x v="3"/>
    </i>
    <i>
      <x v="4"/>
      <x/>
    </i>
    <i r="1">
      <x v="1"/>
    </i>
    <i r="1">
      <x v="2"/>
    </i>
    <i r="1">
      <x v="6"/>
    </i>
    <i t="default">
      <x v="4"/>
    </i>
    <i>
      <x v="5"/>
      <x v="2"/>
    </i>
    <i r="1">
      <x v="9"/>
    </i>
    <i r="1">
      <x v="10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6"/>
    </i>
    <i>
      <x v="7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7"/>
    </i>
    <i>
      <x v="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t="default">
      <x v="8"/>
    </i>
    <i>
      <x v="9"/>
      <x v="1"/>
    </i>
    <i t="default">
      <x v="9"/>
    </i>
    <i t="grand">
      <x/>
    </i>
  </colItems>
  <dataFields count="1">
    <dataField name="Sum of Valor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rograma" sourceName="Programa">
  <pivotTables>
    <pivotTable tabId="3" name="PivotTable1"/>
  </pivotTables>
  <data>
    <tabular pivotCacheId="1892611445">
      <items count="62">
        <i x="6"/>
        <i x="26"/>
        <i x="40"/>
        <i x="32"/>
        <i x="41"/>
        <i x="59"/>
        <i x="31"/>
        <i x="42"/>
        <i x="44"/>
        <i x="37"/>
        <i x="0"/>
        <i x="53"/>
        <i x="23"/>
        <i x="30"/>
        <i x="7"/>
        <i x="15"/>
        <i x="27"/>
        <i x="28"/>
        <i x="39"/>
        <i x="55"/>
        <i x="4"/>
        <i x="58"/>
        <i x="1"/>
        <i x="38"/>
        <i x="11"/>
        <i x="33"/>
        <i x="34"/>
        <i x="51"/>
        <i x="9"/>
        <i x="10"/>
        <i x="2"/>
        <i x="36"/>
        <i x="13"/>
        <i x="21"/>
        <i x="3" s="1"/>
        <i x="18"/>
        <i x="48"/>
        <i x="57"/>
        <i x="19"/>
        <i x="8"/>
        <i x="12"/>
        <i x="5"/>
        <i x="24"/>
        <i x="16"/>
        <i x="22"/>
        <i x="52"/>
        <i x="35"/>
        <i x="45"/>
        <i x="56"/>
        <i x="25"/>
        <i x="49"/>
        <i x="17"/>
        <i x="29"/>
        <i x="50"/>
        <i x="43"/>
        <i x="14"/>
        <i x="47"/>
        <i x="60"/>
        <i x="46"/>
        <i x="54"/>
        <i x="20"/>
        <i x="6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rograma1" sourceName="Programa">
  <pivotTables>
    <pivotTable tabId="4" name="PivotTable2"/>
  </pivotTables>
  <data>
    <tabular pivotCacheId="1892611445">
      <items count="62">
        <i x="6"/>
        <i x="26"/>
        <i x="40"/>
        <i x="32"/>
        <i x="41"/>
        <i x="59"/>
        <i x="31"/>
        <i x="42"/>
        <i x="44"/>
        <i x="37"/>
        <i x="0"/>
        <i x="53"/>
        <i x="23"/>
        <i x="30"/>
        <i x="7"/>
        <i x="15"/>
        <i x="27"/>
        <i x="28"/>
        <i x="39"/>
        <i x="55"/>
        <i x="4"/>
        <i x="58"/>
        <i x="1"/>
        <i x="38"/>
        <i x="11"/>
        <i x="33"/>
        <i x="34"/>
        <i x="51"/>
        <i x="9"/>
        <i x="10"/>
        <i x="2"/>
        <i x="36"/>
        <i x="13"/>
        <i x="21"/>
        <i x="3"/>
        <i x="18"/>
        <i x="48"/>
        <i x="57"/>
        <i x="19"/>
        <i x="8"/>
        <i x="12" s="1"/>
        <i x="5"/>
        <i x="24"/>
        <i x="16"/>
        <i x="22"/>
        <i x="52"/>
        <i x="35"/>
        <i x="45"/>
        <i x="56"/>
        <i x="25"/>
        <i x="49"/>
        <i x="17"/>
        <i x="29"/>
        <i x="50"/>
        <i x="43"/>
        <i x="14"/>
        <i x="47"/>
        <i x="60"/>
        <i x="46"/>
        <i x="54"/>
        <i x="20"/>
        <i x="6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PG" sourceName="PPG">
  <pivotTables>
    <pivotTable tabId="5" name="PivotTable3"/>
  </pivotTables>
  <data>
    <tabular pivotCacheId="1892611444">
      <items count="85"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84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0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rograma2" sourceName="Programa">
  <pivotTables>
    <pivotTable tabId="6" name="PivotTable4"/>
  </pivotTables>
  <data>
    <tabular pivotCacheId="1892611445">
      <items count="62">
        <i x="6" s="1"/>
        <i x="26" s="1"/>
        <i x="40" s="1"/>
        <i x="32" s="1"/>
        <i x="41" s="1"/>
        <i x="59" s="1"/>
        <i x="31" s="1"/>
        <i x="42" s="1"/>
        <i x="44" s="1"/>
        <i x="37" s="1"/>
        <i x="0" s="1"/>
        <i x="53" s="1"/>
        <i x="23" s="1"/>
        <i x="30" s="1"/>
        <i x="7" s="1"/>
        <i x="15" s="1"/>
        <i x="27" s="1"/>
        <i x="28" s="1"/>
        <i x="39" s="1"/>
        <i x="55" s="1"/>
        <i x="4" s="1"/>
        <i x="58" s="1"/>
        <i x="1" s="1"/>
        <i x="38" s="1"/>
        <i x="11" s="1"/>
        <i x="33" s="1"/>
        <i x="34" s="1"/>
        <i x="51" s="1"/>
        <i x="9" s="1"/>
        <i x="10" s="1"/>
        <i x="2" s="1"/>
        <i x="36" s="1"/>
        <i x="13" s="1"/>
        <i x="21" s="1"/>
        <i x="3" s="1"/>
        <i x="18" s="1"/>
        <i x="48" s="1"/>
        <i x="57" s="1"/>
        <i x="19" s="1"/>
        <i x="8" s="1"/>
        <i x="12" s="1"/>
        <i x="5" s="1"/>
        <i x="24" s="1"/>
        <i x="16" s="1"/>
        <i x="22" s="1"/>
        <i x="52" s="1"/>
        <i x="35" s="1"/>
        <i x="45" s="1"/>
        <i x="56" s="1"/>
        <i x="25" s="1"/>
        <i x="49" s="1"/>
        <i x="17" s="1"/>
        <i x="29" s="1"/>
        <i x="50" s="1"/>
        <i x="43" s="1"/>
        <i x="14" s="1"/>
        <i x="47" s="1"/>
        <i x="60" s="1"/>
        <i x="46" s="1"/>
        <i x="54" s="1"/>
        <i x="20" s="1"/>
        <i x="6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Despesa" sourceName="Despesa">
  <pivotTables>
    <pivotTable tabId="4" name="PivotTable2"/>
  </pivotTables>
  <data>
    <tabular pivotCacheId="1892611445">
      <items count="10">
        <i x="8" s="1"/>
        <i x="9" s="1"/>
        <i x="3" s="1"/>
        <i x="2" s="1"/>
        <i x="0" s="1"/>
        <i x="4" s="1" nd="1"/>
        <i x="7" s="1" nd="1"/>
        <i x="1" s="1" nd="1"/>
        <i x="5" s="1" nd="1"/>
        <i x="6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grama" cache="Slicer_Programa" caption="Programa" startItem="12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PG" cache="Slicer_PPG" caption="PPG" rowHeight="251883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grama 1" cache="Slicer_Programa1" caption="Programa" startItem="32" rowHeight="251883"/>
  <slicer name="Despesa" cache="Slicer_Despesa" caption="Despesa" rowHeight="251883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grama 2" cache="Slicer_Programa2" caption="Programa" startItem="7" rowHeight="251883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06"/>
  <sheetViews>
    <sheetView tabSelected="1" topLeftCell="A2455" zoomScaleNormal="100" workbookViewId="0">
      <selection activeCell="C2462" sqref="C2462"/>
    </sheetView>
  </sheetViews>
  <sheetFormatPr defaultColWidth="11" defaultRowHeight="15.75" x14ac:dyDescent="0.25"/>
  <cols>
    <col min="1" max="1" width="6.5" customWidth="1"/>
    <col min="2" max="2" width="10.375" bestFit="1" customWidth="1"/>
    <col min="3" max="3" width="36.625" customWidth="1"/>
    <col min="4" max="4" width="26.375" customWidth="1"/>
    <col min="5" max="5" width="22.25" customWidth="1"/>
    <col min="6" max="6" width="35.875" customWidth="1"/>
    <col min="7" max="7" width="10.25" customWidth="1"/>
    <col min="8" max="8" width="15.875" style="38" customWidth="1"/>
    <col min="9" max="9" width="13.375" style="38" customWidth="1"/>
  </cols>
  <sheetData>
    <row r="2" spans="1:9" x14ac:dyDescent="0.25">
      <c r="A2" s="11" t="s">
        <v>0</v>
      </c>
      <c r="B2" s="11" t="s">
        <v>2</v>
      </c>
      <c r="C2" s="18" t="s">
        <v>1</v>
      </c>
      <c r="D2" s="11" t="s">
        <v>110</v>
      </c>
      <c r="E2" s="18" t="s">
        <v>3</v>
      </c>
      <c r="F2" s="18" t="s">
        <v>4</v>
      </c>
      <c r="G2" s="18" t="s">
        <v>119</v>
      </c>
      <c r="H2" s="37" t="s">
        <v>5</v>
      </c>
      <c r="I2" s="39" t="s">
        <v>6</v>
      </c>
    </row>
    <row r="3" spans="1:9" x14ac:dyDescent="0.25">
      <c r="A3">
        <v>1</v>
      </c>
      <c r="B3" s="17">
        <f t="shared" ref="B3:B65" ca="1" si="0">IF(C3&lt;&gt;"",IF(B3="",NOW(),B3),"")</f>
        <v>43216.381637500002</v>
      </c>
      <c r="C3" t="s">
        <v>19</v>
      </c>
      <c r="D3" t="str">
        <f>IFERROR(VLOOKUP($C3,DATA!A:B,2,0),"")</f>
        <v>Ciências Humanas</v>
      </c>
      <c r="E3" t="s">
        <v>111</v>
      </c>
      <c r="F3" s="27" t="s">
        <v>122</v>
      </c>
      <c r="H3" s="38">
        <v>1890.35</v>
      </c>
      <c r="I3" s="38">
        <f>IFERROR(VLOOKUP(C3,DATA!A:G,5,0),"")</f>
        <v>2100</v>
      </c>
    </row>
    <row r="4" spans="1:9" x14ac:dyDescent="0.25">
      <c r="A4">
        <v>2</v>
      </c>
      <c r="B4" s="17">
        <f t="shared" ca="1" si="0"/>
        <v>43216.384163541668</v>
      </c>
      <c r="C4" t="s">
        <v>36</v>
      </c>
      <c r="D4" t="str">
        <f>IFERROR(VLOOKUP($C4,DATA!A:B,2,0),"")</f>
        <v>Ciências da Saúde</v>
      </c>
      <c r="E4" t="s">
        <v>111</v>
      </c>
      <c r="F4" s="27" t="s">
        <v>123</v>
      </c>
      <c r="H4" s="38">
        <v>374.38</v>
      </c>
      <c r="I4" s="38">
        <f>IFERROR(VLOOKUP(C4,DATA!A:G,5,0),"")</f>
        <v>2600</v>
      </c>
    </row>
    <row r="5" spans="1:9" x14ac:dyDescent="0.25">
      <c r="A5">
        <v>3</v>
      </c>
      <c r="B5" s="17">
        <f t="shared" ca="1" si="0"/>
        <v>43216.386229050928</v>
      </c>
      <c r="C5" t="s">
        <v>36</v>
      </c>
      <c r="D5" t="str">
        <f>IFERROR(VLOOKUP($C5,DATA!A:B,2,0),"")</f>
        <v>Ciências da Saúde</v>
      </c>
      <c r="E5" t="s">
        <v>111</v>
      </c>
      <c r="F5" s="27" t="s">
        <v>124</v>
      </c>
      <c r="H5" s="38">
        <v>329.8</v>
      </c>
      <c r="I5" s="38">
        <f>IFERROR(VLOOKUP(C5,DATA!A:G,5,0),"")</f>
        <v>2600</v>
      </c>
    </row>
    <row r="6" spans="1:9" x14ac:dyDescent="0.25">
      <c r="A6">
        <v>4</v>
      </c>
      <c r="B6" s="17">
        <f t="shared" ca="1" si="0"/>
        <v>43216.386229050928</v>
      </c>
      <c r="C6" t="s">
        <v>36</v>
      </c>
      <c r="D6" t="str">
        <f>IFERROR(VLOOKUP($C6,DATA!A:B,2,0),"")</f>
        <v>Ciências da Saúde</v>
      </c>
      <c r="E6" t="s">
        <v>111</v>
      </c>
      <c r="F6" s="27" t="s">
        <v>125</v>
      </c>
      <c r="H6" s="38">
        <v>623.6</v>
      </c>
      <c r="I6" s="38">
        <f>IFERROR(VLOOKUP(C6,DATA!A:G,5,0),"")</f>
        <v>2600</v>
      </c>
    </row>
    <row r="7" spans="1:9" x14ac:dyDescent="0.25">
      <c r="A7">
        <v>5</v>
      </c>
      <c r="B7" s="17">
        <f t="shared" ca="1" si="0"/>
        <v>43216.388058680554</v>
      </c>
      <c r="C7" t="s">
        <v>45</v>
      </c>
      <c r="D7" t="str">
        <f>IFERROR(VLOOKUP($C7,DATA!A:B,2,0),"")</f>
        <v>Ciências Agrárias</v>
      </c>
      <c r="E7" t="s">
        <v>111</v>
      </c>
      <c r="F7" s="27" t="s">
        <v>126</v>
      </c>
      <c r="H7" s="38">
        <v>1348.2</v>
      </c>
      <c r="I7" s="38">
        <f>IFERROR(VLOOKUP(C7,DATA!A:G,5,0),"")</f>
        <v>2600</v>
      </c>
    </row>
    <row r="8" spans="1:9" x14ac:dyDescent="0.25">
      <c r="A8">
        <v>6</v>
      </c>
      <c r="B8" s="17">
        <f t="shared" ca="1" si="0"/>
        <v>43216.390748726852</v>
      </c>
      <c r="C8" t="s">
        <v>49</v>
      </c>
      <c r="D8" t="str">
        <f>IFERROR(VLOOKUP($C8,DATA!A:B,2,0),"")</f>
        <v>Ciências Humanas</v>
      </c>
      <c r="E8" t="s">
        <v>111</v>
      </c>
      <c r="F8" s="27" t="s">
        <v>127</v>
      </c>
      <c r="H8" s="38">
        <v>1644.48</v>
      </c>
      <c r="I8" s="38">
        <f>IFERROR(VLOOKUP(C8,DATA!A:G,5,0),"")</f>
        <v>2100</v>
      </c>
    </row>
    <row r="9" spans="1:9" x14ac:dyDescent="0.25">
      <c r="A9">
        <v>7</v>
      </c>
      <c r="B9" s="17">
        <f t="shared" ca="1" si="0"/>
        <v>43216.390775694446</v>
      </c>
      <c r="C9" t="s">
        <v>49</v>
      </c>
      <c r="D9" t="str">
        <f>IFERROR(VLOOKUP($C9,DATA!A:B,2,0),"")</f>
        <v>Ciências Humanas</v>
      </c>
      <c r="E9" t="s">
        <v>111</v>
      </c>
      <c r="F9" s="27" t="s">
        <v>128</v>
      </c>
      <c r="H9" s="38">
        <v>1487.73</v>
      </c>
      <c r="I9" s="38">
        <f>IFERROR(VLOOKUP(C9,DATA!A:G,5,0),"")</f>
        <v>2100</v>
      </c>
    </row>
    <row r="10" spans="1:9" x14ac:dyDescent="0.25">
      <c r="A10">
        <v>8</v>
      </c>
      <c r="B10" s="17">
        <f t="shared" ca="1" si="0"/>
        <v>43216.39323587963</v>
      </c>
      <c r="C10" t="s">
        <v>34</v>
      </c>
      <c r="D10" t="str">
        <f>IFERROR(VLOOKUP($C10,DATA!A:B,2,0),"")</f>
        <v>Ciências Exatas</v>
      </c>
      <c r="E10" t="s">
        <v>111</v>
      </c>
      <c r="F10" s="27" t="s">
        <v>129</v>
      </c>
      <c r="H10" s="38">
        <v>741.77</v>
      </c>
      <c r="I10" s="38">
        <f>IFERROR(VLOOKUP(C10,DATA!A:G,5,0),"")</f>
        <v>0</v>
      </c>
    </row>
    <row r="11" spans="1:9" x14ac:dyDescent="0.25">
      <c r="A11">
        <v>9</v>
      </c>
      <c r="B11" s="17">
        <f t="shared" ca="1" si="0"/>
        <v>43216.393999652777</v>
      </c>
      <c r="C11" t="s">
        <v>59</v>
      </c>
      <c r="D11" t="str">
        <f>IFERROR(VLOOKUP($C11,DATA!A:B,2,0),"")</f>
        <v>Ciências Exatas</v>
      </c>
      <c r="E11" t="s">
        <v>111</v>
      </c>
      <c r="F11" s="27" t="s">
        <v>130</v>
      </c>
      <c r="H11" s="38">
        <v>304.64</v>
      </c>
      <c r="I11" s="38">
        <f>IFERROR(VLOOKUP(C11,DATA!A:G,5,0),"")</f>
        <v>2600</v>
      </c>
    </row>
    <row r="12" spans="1:9" x14ac:dyDescent="0.25">
      <c r="A12">
        <v>10</v>
      </c>
      <c r="B12" s="17">
        <f t="shared" ca="1" si="0"/>
        <v>43216.395019097225</v>
      </c>
      <c r="C12" t="s">
        <v>7</v>
      </c>
      <c r="D12" t="str">
        <f>IFERROR(VLOOKUP($C12,DATA!A:B,2,0),"")</f>
        <v>Ciências Sociais Aplicadas</v>
      </c>
      <c r="E12" t="s">
        <v>111</v>
      </c>
      <c r="F12" s="27" t="s">
        <v>131</v>
      </c>
      <c r="H12" s="38">
        <v>482.48</v>
      </c>
      <c r="I12" s="38">
        <f>IFERROR(VLOOKUP(C12,DATA!A:G,5,0),"")</f>
        <v>2100</v>
      </c>
    </row>
    <row r="13" spans="1:9" x14ac:dyDescent="0.25">
      <c r="A13">
        <v>11</v>
      </c>
      <c r="B13" s="17">
        <f t="shared" ca="1" si="0"/>
        <v>43216.396727662039</v>
      </c>
      <c r="C13" t="s">
        <v>45</v>
      </c>
      <c r="D13" t="str">
        <f>IFERROR(VLOOKUP($C13,DATA!A:B,2,0),"")</f>
        <v>Ciências Agrárias</v>
      </c>
      <c r="E13" t="s">
        <v>111</v>
      </c>
      <c r="F13" s="27" t="s">
        <v>132</v>
      </c>
      <c r="H13" s="38">
        <v>1753.64</v>
      </c>
      <c r="I13" s="38">
        <f>IFERROR(VLOOKUP(C13,DATA!A:G,5,0),"")</f>
        <v>2600</v>
      </c>
    </row>
    <row r="14" spans="1:9" x14ac:dyDescent="0.25">
      <c r="A14">
        <v>12</v>
      </c>
      <c r="B14" s="17">
        <f t="shared" ca="1" si="0"/>
        <v>43216.397602662037</v>
      </c>
      <c r="C14" t="s">
        <v>24</v>
      </c>
      <c r="D14" t="str">
        <f>IFERROR(VLOOKUP($C14,DATA!A:B,2,0),"")</f>
        <v>Ciências da Terra</v>
      </c>
      <c r="E14" t="s">
        <v>111</v>
      </c>
      <c r="F14" s="27" t="s">
        <v>133</v>
      </c>
      <c r="H14" s="38">
        <v>1833.62</v>
      </c>
      <c r="I14" s="38">
        <f>IFERROR(VLOOKUP(C14,DATA!A:G,5,0),"")</f>
        <v>0</v>
      </c>
    </row>
    <row r="15" spans="1:9" x14ac:dyDescent="0.25">
      <c r="A15">
        <v>13</v>
      </c>
      <c r="B15" s="17">
        <f t="shared" ca="1" si="0"/>
        <v>43216.402016319444</v>
      </c>
      <c r="C15" t="s">
        <v>34</v>
      </c>
      <c r="D15" t="str">
        <f>IFERROR(VLOOKUP($C15,DATA!A:B,2,0),"")</f>
        <v>Ciências Exatas</v>
      </c>
      <c r="E15" t="s">
        <v>111</v>
      </c>
      <c r="F15" s="27" t="s">
        <v>134</v>
      </c>
      <c r="H15" s="38">
        <v>297.38</v>
      </c>
      <c r="I15" s="38">
        <f>IFERROR(VLOOKUP(C15,DATA!A:G,5,0),"")</f>
        <v>0</v>
      </c>
    </row>
    <row r="16" spans="1:9" x14ac:dyDescent="0.25">
      <c r="A16">
        <v>14</v>
      </c>
      <c r="B16" s="17">
        <f t="shared" ca="1" si="0"/>
        <v>43216.402441319442</v>
      </c>
      <c r="C16" t="s">
        <v>56</v>
      </c>
      <c r="D16" t="str">
        <f>IFERROR(VLOOKUP($C16,DATA!A:B,2,0),"")</f>
        <v>Ciências Humanas</v>
      </c>
      <c r="E16" t="s">
        <v>111</v>
      </c>
      <c r="F16" s="27" t="s">
        <v>135</v>
      </c>
      <c r="H16" s="38">
        <v>191.85</v>
      </c>
      <c r="I16" s="38">
        <f>IFERROR(VLOOKUP(C16,DATA!A:G,5,0),"")</f>
        <v>2100</v>
      </c>
    </row>
    <row r="17" spans="1:9" x14ac:dyDescent="0.25">
      <c r="A17">
        <v>15</v>
      </c>
      <c r="B17" s="17">
        <f t="shared" ca="1" si="0"/>
        <v>43216.40877037037</v>
      </c>
      <c r="C17" t="s">
        <v>36</v>
      </c>
      <c r="D17" t="str">
        <f>IFERROR(VLOOKUP($C17,DATA!A:B,2,0),"")</f>
        <v>Ciências da Saúde</v>
      </c>
      <c r="E17" t="s">
        <v>111</v>
      </c>
      <c r="F17" s="27" t="s">
        <v>136</v>
      </c>
      <c r="H17" s="38">
        <v>523.6</v>
      </c>
      <c r="I17" s="38">
        <f>IFERROR(VLOOKUP(C17,DATA!A:G,5,0),"")</f>
        <v>2600</v>
      </c>
    </row>
    <row r="18" spans="1:9" x14ac:dyDescent="0.25">
      <c r="A18">
        <v>16</v>
      </c>
      <c r="B18" s="17">
        <f t="shared" ca="1" si="0"/>
        <v>43216.409269212963</v>
      </c>
      <c r="C18" t="s">
        <v>24</v>
      </c>
      <c r="D18" t="str">
        <f>IFERROR(VLOOKUP($C18,DATA!A:B,2,0),"")</f>
        <v>Ciências da Terra</v>
      </c>
      <c r="E18" t="s">
        <v>111</v>
      </c>
      <c r="F18" s="27" t="s">
        <v>137</v>
      </c>
      <c r="H18" s="38">
        <v>892.6</v>
      </c>
      <c r="I18" s="38">
        <f>IFERROR(VLOOKUP(C18,DATA!A:G,5,0),"")</f>
        <v>0</v>
      </c>
    </row>
    <row r="19" spans="1:9" x14ac:dyDescent="0.25">
      <c r="A19">
        <v>17</v>
      </c>
      <c r="B19" s="17">
        <f t="shared" ca="1" si="0"/>
        <v>43216.411140046293</v>
      </c>
      <c r="C19" t="s">
        <v>43</v>
      </c>
      <c r="D19" t="str">
        <f>IFERROR(VLOOKUP($C19,DATA!A:B,2,0),"")</f>
        <v>Intersetorial - Setor de Ciências Exatas e Tecnologia</v>
      </c>
      <c r="E19" t="s">
        <v>111</v>
      </c>
      <c r="F19" s="27" t="s">
        <v>138</v>
      </c>
      <c r="H19" s="38">
        <v>1601.04</v>
      </c>
      <c r="I19" s="38">
        <f>IFERROR(VLOOKUP(C19,DATA!A:G,5,0),"")</f>
        <v>2600</v>
      </c>
    </row>
    <row r="20" spans="1:9" x14ac:dyDescent="0.25">
      <c r="A20">
        <v>18</v>
      </c>
      <c r="B20" s="17">
        <f t="shared" ca="1" si="0"/>
        <v>43216.413390046298</v>
      </c>
      <c r="C20" t="s">
        <v>56</v>
      </c>
      <c r="D20" t="str">
        <f>IFERROR(VLOOKUP($C20,DATA!A:B,2,0),"")</f>
        <v>Ciências Humanas</v>
      </c>
      <c r="E20" t="s">
        <v>111</v>
      </c>
      <c r="F20" s="27" t="s">
        <v>139</v>
      </c>
      <c r="H20" s="38">
        <v>819.14</v>
      </c>
      <c r="I20" s="38">
        <f>IFERROR(VLOOKUP(C20,DATA!A:G,5,0),"")</f>
        <v>2100</v>
      </c>
    </row>
    <row r="21" spans="1:9" x14ac:dyDescent="0.25">
      <c r="A21">
        <v>19</v>
      </c>
      <c r="B21" s="17">
        <f t="shared" ca="1" si="0"/>
        <v>43216.416322685189</v>
      </c>
      <c r="C21" t="s">
        <v>44</v>
      </c>
      <c r="D21" t="str">
        <f>IFERROR(VLOOKUP($C21,DATA!A:B,2,0),"")</f>
        <v>Tecnologia</v>
      </c>
      <c r="E21" t="s">
        <v>111</v>
      </c>
      <c r="F21" s="27" t="s">
        <v>140</v>
      </c>
      <c r="H21" s="38">
        <v>270.93</v>
      </c>
      <c r="I21" s="38">
        <f>IFERROR(VLOOKUP(C21,DATA!A:G,5,0),"")</f>
        <v>2100</v>
      </c>
    </row>
    <row r="22" spans="1:9" x14ac:dyDescent="0.25">
      <c r="A22">
        <v>20</v>
      </c>
      <c r="B22" s="17">
        <f t="shared" ca="1" si="0"/>
        <v>43216.417677777776</v>
      </c>
      <c r="C22" t="s">
        <v>36</v>
      </c>
      <c r="D22" t="str">
        <f>IFERROR(VLOOKUP($C22,DATA!A:B,2,0),"")</f>
        <v>Ciências da Saúde</v>
      </c>
      <c r="E22" t="s">
        <v>111</v>
      </c>
      <c r="F22" s="27" t="s">
        <v>141</v>
      </c>
      <c r="H22" s="38">
        <v>1197.4100000000001</v>
      </c>
      <c r="I22" s="38">
        <f>IFERROR(VLOOKUP(C22,DATA!A:G,5,0),"")</f>
        <v>2600</v>
      </c>
    </row>
    <row r="23" spans="1:9" x14ac:dyDescent="0.25">
      <c r="A23">
        <v>22</v>
      </c>
      <c r="B23" s="17">
        <f t="shared" ca="1" si="0"/>
        <v>43216.424746296296</v>
      </c>
      <c r="C23" t="s">
        <v>59</v>
      </c>
      <c r="D23" t="str">
        <f>IFERROR(VLOOKUP($C23,DATA!A:B,2,0),"")</f>
        <v>Ciências Exatas</v>
      </c>
      <c r="E23" t="s">
        <v>111</v>
      </c>
      <c r="F23" s="27" t="s">
        <v>143</v>
      </c>
      <c r="H23" s="38">
        <v>1008.85</v>
      </c>
      <c r="I23" s="38">
        <f>IFERROR(VLOOKUP(C23,DATA!A:G,5,0),"")</f>
        <v>2600</v>
      </c>
    </row>
    <row r="24" spans="1:9" x14ac:dyDescent="0.25">
      <c r="A24">
        <v>23</v>
      </c>
      <c r="B24" s="17">
        <f t="shared" ca="1" si="0"/>
        <v>43216.425799305558</v>
      </c>
      <c r="C24" t="s">
        <v>19</v>
      </c>
      <c r="D24" t="str">
        <f>IFERROR(VLOOKUP($C24,DATA!A:B,2,0),"")</f>
        <v>Ciências Humanas</v>
      </c>
      <c r="E24" t="s">
        <v>111</v>
      </c>
      <c r="F24" s="27" t="s">
        <v>144</v>
      </c>
      <c r="H24" s="38">
        <v>577.6</v>
      </c>
      <c r="I24" s="38">
        <f>IFERROR(VLOOKUP(C24,DATA!A:G,5,0),"")</f>
        <v>2100</v>
      </c>
    </row>
    <row r="25" spans="1:9" x14ac:dyDescent="0.25">
      <c r="A25">
        <v>24</v>
      </c>
      <c r="B25" s="17">
        <f t="shared" ca="1" si="0"/>
        <v>43216.431691435188</v>
      </c>
      <c r="C25" t="s">
        <v>59</v>
      </c>
      <c r="D25" t="str">
        <f>IFERROR(VLOOKUP($C25,DATA!A:B,2,0),"")</f>
        <v>Ciências Exatas</v>
      </c>
      <c r="E25" t="s">
        <v>111</v>
      </c>
      <c r="F25" s="27" t="s">
        <v>145</v>
      </c>
      <c r="H25" s="38">
        <v>1195.48</v>
      </c>
      <c r="I25" s="38">
        <f>IFERROR(VLOOKUP(C25,DATA!A:G,5,0),"")</f>
        <v>2600</v>
      </c>
    </row>
    <row r="26" spans="1:9" x14ac:dyDescent="0.25">
      <c r="A26">
        <v>25</v>
      </c>
      <c r="B26" s="17">
        <f t="shared" ca="1" si="0"/>
        <v>43216.43270474537</v>
      </c>
      <c r="C26" t="s">
        <v>56</v>
      </c>
      <c r="D26" t="str">
        <f>IFERROR(VLOOKUP($C26,DATA!A:B,2,0),"")</f>
        <v>Ciências Humanas</v>
      </c>
      <c r="E26" t="s">
        <v>111</v>
      </c>
      <c r="F26" s="27" t="s">
        <v>146</v>
      </c>
      <c r="H26" s="38">
        <v>771.42</v>
      </c>
      <c r="I26" s="38">
        <f>IFERROR(VLOOKUP(C26,DATA!A:G,5,0),"")</f>
        <v>2100</v>
      </c>
    </row>
    <row r="27" spans="1:9" x14ac:dyDescent="0.25">
      <c r="A27">
        <v>26</v>
      </c>
      <c r="B27" s="17">
        <f t="shared" ca="1" si="0"/>
        <v>43216.435091666666</v>
      </c>
      <c r="C27" t="s">
        <v>43</v>
      </c>
      <c r="D27" t="str">
        <f>IFERROR(VLOOKUP($C27,DATA!A:B,2,0),"")</f>
        <v>Intersetorial - Setor de Ciências Exatas e Tecnologia</v>
      </c>
      <c r="E27" t="s">
        <v>111</v>
      </c>
      <c r="F27" s="27" t="s">
        <v>147</v>
      </c>
      <c r="H27" s="38">
        <v>1288.9100000000001</v>
      </c>
      <c r="I27" s="38">
        <f>IFERROR(VLOOKUP(C27,DATA!A:G,5,0),"")</f>
        <v>2600</v>
      </c>
    </row>
    <row r="28" spans="1:9" x14ac:dyDescent="0.25">
      <c r="A28">
        <v>27</v>
      </c>
      <c r="B28" s="17">
        <f t="shared" ca="1" si="0"/>
        <v>43216.436617361112</v>
      </c>
      <c r="C28" t="s">
        <v>19</v>
      </c>
      <c r="D28" t="str">
        <f>IFERROR(VLOOKUP($C28,DATA!A:B,2,0),"")</f>
        <v>Ciências Humanas</v>
      </c>
      <c r="E28" t="s">
        <v>111</v>
      </c>
      <c r="F28" s="27" t="s">
        <v>148</v>
      </c>
      <c r="H28" s="38">
        <v>293.10000000000002</v>
      </c>
      <c r="I28" s="38">
        <f>IFERROR(VLOOKUP(C28,DATA!A:G,5,0),"")</f>
        <v>2100</v>
      </c>
    </row>
    <row r="29" spans="1:9" x14ac:dyDescent="0.25">
      <c r="A29">
        <v>28</v>
      </c>
      <c r="B29" s="17">
        <f t="shared" ca="1" si="0"/>
        <v>43216.43698726852</v>
      </c>
      <c r="C29" t="s">
        <v>24</v>
      </c>
      <c r="D29" t="str">
        <f>IFERROR(VLOOKUP($C29,DATA!A:B,2,0),"")</f>
        <v>Ciências da Terra</v>
      </c>
      <c r="E29" t="s">
        <v>111</v>
      </c>
      <c r="F29" s="27" t="s">
        <v>149</v>
      </c>
      <c r="H29" s="38">
        <v>293.10000000000002</v>
      </c>
      <c r="I29" s="38">
        <f>IFERROR(VLOOKUP(C29,DATA!A:G,5,0),"")</f>
        <v>0</v>
      </c>
    </row>
    <row r="30" spans="1:9" x14ac:dyDescent="0.25">
      <c r="A30">
        <v>29</v>
      </c>
      <c r="B30" s="17">
        <f t="shared" ca="1" si="0"/>
        <v>43216.437455671294</v>
      </c>
      <c r="C30" t="s">
        <v>56</v>
      </c>
      <c r="D30" t="str">
        <f>IFERROR(VLOOKUP($C30,DATA!A:B,2,0),"")</f>
        <v>Ciências Humanas</v>
      </c>
      <c r="E30" t="s">
        <v>111</v>
      </c>
      <c r="F30" s="27" t="s">
        <v>150</v>
      </c>
      <c r="H30" s="38">
        <v>687.45</v>
      </c>
      <c r="I30" s="38">
        <f>IFERROR(VLOOKUP(C30,DATA!A:G,5,0),"")</f>
        <v>2100</v>
      </c>
    </row>
    <row r="31" spans="1:9" x14ac:dyDescent="0.25">
      <c r="A31">
        <v>30</v>
      </c>
      <c r="B31" s="17">
        <f t="shared" ca="1" si="0"/>
        <v>43216.442752430557</v>
      </c>
      <c r="C31" t="s">
        <v>38</v>
      </c>
      <c r="D31" t="str">
        <f>IFERROR(VLOOKUP($C31,DATA!A:B,2,0),"")</f>
        <v>Tecnologia</v>
      </c>
      <c r="E31" t="s">
        <v>111</v>
      </c>
      <c r="F31" s="27" t="s">
        <v>151</v>
      </c>
      <c r="H31" s="38">
        <v>608.85</v>
      </c>
      <c r="I31" s="38">
        <f>IFERROR(VLOOKUP(C31,DATA!A:G,5,0),"")</f>
        <v>5200</v>
      </c>
    </row>
    <row r="32" spans="1:9" x14ac:dyDescent="0.25">
      <c r="A32">
        <v>31</v>
      </c>
      <c r="B32" s="17">
        <f t="shared" ca="1" si="0"/>
        <v>43216.442915162035</v>
      </c>
      <c r="C32" t="s">
        <v>38</v>
      </c>
      <c r="D32" t="str">
        <f>IFERROR(VLOOKUP($C32,DATA!A:B,2,0),"")</f>
        <v>Tecnologia</v>
      </c>
      <c r="E32" t="s">
        <v>111</v>
      </c>
      <c r="F32" s="27" t="s">
        <v>152</v>
      </c>
      <c r="H32" s="38">
        <v>1333.04</v>
      </c>
      <c r="I32" s="38">
        <f>IFERROR(VLOOKUP(C32,DATA!A:G,5,0),"")</f>
        <v>5200</v>
      </c>
    </row>
    <row r="33" spans="1:9" x14ac:dyDescent="0.25">
      <c r="A33">
        <v>32</v>
      </c>
      <c r="B33" s="17">
        <f t="shared" ca="1" si="0"/>
        <v>43216.457883449075</v>
      </c>
      <c r="C33" t="s">
        <v>57</v>
      </c>
      <c r="D33" t="str">
        <f>IFERROR(VLOOKUP($C33,DATA!A:B,2,0),"")</f>
        <v>Ciências Exatas</v>
      </c>
      <c r="E33" t="s">
        <v>111</v>
      </c>
      <c r="F33" s="27" t="s">
        <v>153</v>
      </c>
      <c r="H33" s="38">
        <v>964.33</v>
      </c>
      <c r="I33" s="38">
        <f>IFERROR(VLOOKUP(C33,DATA!A:G,5,0),"")</f>
        <v>2600</v>
      </c>
    </row>
    <row r="34" spans="1:9" x14ac:dyDescent="0.25">
      <c r="A34">
        <v>33</v>
      </c>
      <c r="B34" s="17">
        <f t="shared" ca="1" si="0"/>
        <v>43216.462720717594</v>
      </c>
      <c r="C34" t="s">
        <v>47</v>
      </c>
      <c r="D34" t="str">
        <f>IFERROR(VLOOKUP($C34,DATA!A:B,2,0),"")</f>
        <v>Tecnologia</v>
      </c>
      <c r="E34" t="s">
        <v>111</v>
      </c>
      <c r="F34" s="27" t="s">
        <v>154</v>
      </c>
      <c r="H34" s="38">
        <v>212.02</v>
      </c>
      <c r="I34" s="38">
        <f>IFERROR(VLOOKUP(C34,DATA!A:G,5,0),"")</f>
        <v>2100</v>
      </c>
    </row>
    <row r="35" spans="1:9" x14ac:dyDescent="0.25">
      <c r="A35">
        <v>34</v>
      </c>
      <c r="B35" s="17">
        <f t="shared" ca="1" si="0"/>
        <v>43216.463430787036</v>
      </c>
      <c r="C35" t="s">
        <v>45</v>
      </c>
      <c r="D35" t="str">
        <f>IFERROR(VLOOKUP($C35,DATA!A:B,2,0),"")</f>
        <v>Ciências Agrárias</v>
      </c>
      <c r="E35" t="s">
        <v>111</v>
      </c>
      <c r="F35" s="27" t="s">
        <v>155</v>
      </c>
      <c r="H35" s="38">
        <v>1044.6400000000001</v>
      </c>
      <c r="I35" s="38">
        <f>IFERROR(VLOOKUP(C35,DATA!A:G,5,0),"")</f>
        <v>2600</v>
      </c>
    </row>
    <row r="36" spans="1:9" x14ac:dyDescent="0.25">
      <c r="A36">
        <v>35</v>
      </c>
      <c r="B36" s="17">
        <f t="shared" ca="1" si="0"/>
        <v>43216.464151967593</v>
      </c>
      <c r="C36" t="s">
        <v>73</v>
      </c>
      <c r="D36" t="str">
        <f>IFERROR(VLOOKUP($C36,DATA!A:B,2,0),"")</f>
        <v>Ciências Humanas</v>
      </c>
      <c r="E36" t="s">
        <v>111</v>
      </c>
      <c r="F36" s="27" t="s">
        <v>156</v>
      </c>
      <c r="H36" s="38">
        <v>382.67</v>
      </c>
      <c r="I36" s="38">
        <f>IFERROR(VLOOKUP(C36,DATA!A:G,5,0),"")</f>
        <v>2100</v>
      </c>
    </row>
    <row r="37" spans="1:9" x14ac:dyDescent="0.25">
      <c r="A37">
        <v>36</v>
      </c>
      <c r="B37" s="17">
        <f t="shared" ca="1" si="0"/>
        <v>43216.464805902775</v>
      </c>
      <c r="C37" t="s">
        <v>47</v>
      </c>
      <c r="D37" t="str">
        <f>IFERROR(VLOOKUP($C37,DATA!A:B,2,0),"")</f>
        <v>Tecnologia</v>
      </c>
      <c r="E37" t="s">
        <v>111</v>
      </c>
      <c r="F37" s="27" t="s">
        <v>157</v>
      </c>
      <c r="H37" s="38">
        <v>1262.3399999999999</v>
      </c>
      <c r="I37" s="38">
        <f>IFERROR(VLOOKUP(C37,DATA!A:G,5,0),"")</f>
        <v>2100</v>
      </c>
    </row>
    <row r="38" spans="1:9" x14ac:dyDescent="0.25">
      <c r="A38">
        <v>37</v>
      </c>
      <c r="B38" s="17">
        <f t="shared" ca="1" si="0"/>
        <v>43216.467428819444</v>
      </c>
      <c r="C38" t="s">
        <v>34</v>
      </c>
      <c r="D38" t="str">
        <f>IFERROR(VLOOKUP($C38,DATA!A:B,2,0),"")</f>
        <v>Ciências Exatas</v>
      </c>
      <c r="E38" t="s">
        <v>111</v>
      </c>
      <c r="F38" s="27" t="s">
        <v>158</v>
      </c>
      <c r="H38" s="38">
        <v>80.23</v>
      </c>
      <c r="I38" s="38">
        <f>IFERROR(VLOOKUP(C38,DATA!A:G,5,0),"")</f>
        <v>0</v>
      </c>
    </row>
    <row r="39" spans="1:9" x14ac:dyDescent="0.25">
      <c r="A39">
        <v>38</v>
      </c>
      <c r="B39" s="17">
        <f t="shared" ca="1" si="0"/>
        <v>43216.468439236109</v>
      </c>
      <c r="C39" t="s">
        <v>56</v>
      </c>
      <c r="D39" t="str">
        <f>IFERROR(VLOOKUP($C39,DATA!A:B,2,0),"")</f>
        <v>Ciências Humanas</v>
      </c>
      <c r="E39" t="s">
        <v>111</v>
      </c>
      <c r="F39" s="27" t="s">
        <v>159</v>
      </c>
      <c r="H39" s="38">
        <v>174.35</v>
      </c>
      <c r="I39" s="38">
        <f>IFERROR(VLOOKUP(C39,DATA!A:G,5,0),"")</f>
        <v>2100</v>
      </c>
    </row>
    <row r="40" spans="1:9" x14ac:dyDescent="0.25">
      <c r="A40">
        <v>39</v>
      </c>
      <c r="B40" s="17">
        <f t="shared" ca="1" si="0"/>
        <v>43216.473134722219</v>
      </c>
      <c r="C40" t="s">
        <v>45</v>
      </c>
      <c r="D40" t="str">
        <f>IFERROR(VLOOKUP($C40,DATA!A:B,2,0),"")</f>
        <v>Ciências Agrárias</v>
      </c>
      <c r="E40" t="s">
        <v>111</v>
      </c>
      <c r="F40" s="27" t="s">
        <v>160</v>
      </c>
      <c r="H40" s="38">
        <v>694.6</v>
      </c>
      <c r="I40" s="38">
        <f>IFERROR(VLOOKUP(C40,DATA!A:G,5,0),"")</f>
        <v>2600</v>
      </c>
    </row>
    <row r="41" spans="1:9" x14ac:dyDescent="0.25">
      <c r="A41">
        <v>40</v>
      </c>
      <c r="B41" s="17">
        <f t="shared" ca="1" si="0"/>
        <v>43216.47441145833</v>
      </c>
      <c r="C41" t="s">
        <v>49</v>
      </c>
      <c r="D41" t="str">
        <f>IFERROR(VLOOKUP($C41,DATA!A:B,2,0),"")</f>
        <v>Ciências Humanas</v>
      </c>
      <c r="E41" t="s">
        <v>111</v>
      </c>
      <c r="F41" s="27" t="s">
        <v>161</v>
      </c>
      <c r="H41" s="38">
        <v>753.69</v>
      </c>
      <c r="I41" s="38">
        <f>IFERROR(VLOOKUP(C41,DATA!A:G,5,0),"")</f>
        <v>2100</v>
      </c>
    </row>
    <row r="42" spans="1:9" x14ac:dyDescent="0.25">
      <c r="A42">
        <v>41</v>
      </c>
      <c r="B42" s="17">
        <f t="shared" ca="1" si="0"/>
        <v>43216.475553819444</v>
      </c>
      <c r="C42" t="s">
        <v>57</v>
      </c>
      <c r="D42" t="str">
        <f>IFERROR(VLOOKUP($C42,DATA!A:B,2,0),"")</f>
        <v>Ciências Exatas</v>
      </c>
      <c r="E42" t="s">
        <v>111</v>
      </c>
      <c r="F42" s="27" t="s">
        <v>162</v>
      </c>
      <c r="H42" s="38">
        <v>2256.85</v>
      </c>
      <c r="I42" s="38">
        <f>IFERROR(VLOOKUP(C42,DATA!A:G,5,0),"")</f>
        <v>2600</v>
      </c>
    </row>
    <row r="43" spans="1:9" x14ac:dyDescent="0.25">
      <c r="A43">
        <v>42</v>
      </c>
      <c r="B43" s="17">
        <f t="shared" ca="1" si="0"/>
        <v>43216.475931250003</v>
      </c>
      <c r="C43" t="s">
        <v>25</v>
      </c>
      <c r="D43" t="str">
        <f>IFERROR(VLOOKUP($C43,DATA!A:B,2,0),"")</f>
        <v>Ciências Agrárias</v>
      </c>
      <c r="E43" t="s">
        <v>111</v>
      </c>
      <c r="F43" s="27" t="s">
        <v>163</v>
      </c>
      <c r="H43" s="38">
        <v>1048.79</v>
      </c>
      <c r="I43" s="38">
        <f>IFERROR(VLOOKUP(C43,DATA!A:G,5,0),"")</f>
        <v>0</v>
      </c>
    </row>
    <row r="44" spans="1:9" x14ac:dyDescent="0.25">
      <c r="A44">
        <v>43</v>
      </c>
      <c r="B44" s="17">
        <f t="shared" ca="1" si="0"/>
        <v>43216.478390625001</v>
      </c>
      <c r="C44" t="s">
        <v>62</v>
      </c>
      <c r="D44" t="str">
        <f>IFERROR(VLOOKUP($C44,DATA!A:B,2,0),"")</f>
        <v>Intersetorial - Setor de Ciências Agrárias e Ciências da Terra</v>
      </c>
      <c r="E44" t="s">
        <v>111</v>
      </c>
      <c r="F44" s="27" t="s">
        <v>164</v>
      </c>
      <c r="H44" s="38">
        <v>345.08</v>
      </c>
      <c r="I44" s="38">
        <f>IFERROR(VLOOKUP(C44,DATA!A:G,5,0),"")</f>
        <v>0</v>
      </c>
    </row>
    <row r="45" spans="1:9" x14ac:dyDescent="0.25">
      <c r="A45">
        <v>44</v>
      </c>
      <c r="B45" s="17">
        <f t="shared" ca="1" si="0"/>
        <v>43216.479109375003</v>
      </c>
      <c r="C45" t="s">
        <v>34</v>
      </c>
      <c r="D45" t="str">
        <f>IFERROR(VLOOKUP($C45,DATA!A:B,2,0),"")</f>
        <v>Ciências Exatas</v>
      </c>
      <c r="E45" t="s">
        <v>111</v>
      </c>
      <c r="F45" s="27" t="s">
        <v>165</v>
      </c>
      <c r="H45" s="38">
        <v>1341.85</v>
      </c>
      <c r="I45" s="38">
        <f>IFERROR(VLOOKUP(C45,DATA!A:G,5,0),"")</f>
        <v>0</v>
      </c>
    </row>
    <row r="46" spans="1:9" x14ac:dyDescent="0.25">
      <c r="A46">
        <v>45</v>
      </c>
      <c r="B46" s="17">
        <f t="shared" ca="1" si="0"/>
        <v>43216.559460416669</v>
      </c>
      <c r="C46" t="s">
        <v>59</v>
      </c>
      <c r="D46" t="str">
        <f>IFERROR(VLOOKUP($C46,DATA!A:B,2,0),"")</f>
        <v>Ciências Exatas</v>
      </c>
      <c r="E46" t="s">
        <v>111</v>
      </c>
      <c r="F46" s="27" t="s">
        <v>166</v>
      </c>
      <c r="H46" s="38">
        <v>1451.48</v>
      </c>
      <c r="I46" s="38">
        <f>IFERROR(VLOOKUP(C46,DATA!A:G,5,0),"")</f>
        <v>2600</v>
      </c>
    </row>
    <row r="47" spans="1:9" x14ac:dyDescent="0.25">
      <c r="A47">
        <v>46</v>
      </c>
      <c r="B47" s="17">
        <f t="shared" ca="1" si="0"/>
        <v>43216.560644328703</v>
      </c>
      <c r="C47" t="s">
        <v>73</v>
      </c>
      <c r="D47" t="str">
        <f>IFERROR(VLOOKUP($C47,DATA!A:B,2,0),"")</f>
        <v>Ciências Humanas</v>
      </c>
      <c r="E47" t="s">
        <v>111</v>
      </c>
      <c r="F47" s="27" t="s">
        <v>167</v>
      </c>
      <c r="H47" s="38">
        <v>1559.04</v>
      </c>
      <c r="I47" s="38">
        <f>IFERROR(VLOOKUP(C47,DATA!A:G,5,0),"")</f>
        <v>2100</v>
      </c>
    </row>
    <row r="48" spans="1:9" x14ac:dyDescent="0.25">
      <c r="A48">
        <v>47</v>
      </c>
      <c r="B48" s="17">
        <f t="shared" ca="1" si="0"/>
        <v>43216.561498958334</v>
      </c>
      <c r="C48" t="s">
        <v>59</v>
      </c>
      <c r="D48" t="str">
        <f>IFERROR(VLOOKUP($C48,DATA!A:B,2,0),"")</f>
        <v>Ciências Exatas</v>
      </c>
      <c r="E48" t="s">
        <v>111</v>
      </c>
      <c r="F48" s="27" t="s">
        <v>168</v>
      </c>
      <c r="H48" s="38">
        <v>923.78</v>
      </c>
      <c r="I48" s="38">
        <f>IFERROR(VLOOKUP(C48,DATA!A:G,5,0),"")</f>
        <v>2600</v>
      </c>
    </row>
    <row r="49" spans="1:9" x14ac:dyDescent="0.25">
      <c r="A49">
        <v>48</v>
      </c>
      <c r="B49" s="17">
        <f t="shared" ca="1" si="0"/>
        <v>43216.561822685188</v>
      </c>
      <c r="C49" t="s">
        <v>49</v>
      </c>
      <c r="D49" t="str">
        <f>IFERROR(VLOOKUP($C49,DATA!A:B,2,0),"")</f>
        <v>Ciências Humanas</v>
      </c>
      <c r="E49" t="s">
        <v>111</v>
      </c>
      <c r="F49" s="27" t="s">
        <v>169</v>
      </c>
      <c r="H49" s="38">
        <v>1354.34</v>
      </c>
      <c r="I49" s="38">
        <f>IFERROR(VLOOKUP(C49,DATA!A:G,5,0),"")</f>
        <v>2100</v>
      </c>
    </row>
    <row r="50" spans="1:9" x14ac:dyDescent="0.25">
      <c r="A50">
        <v>49</v>
      </c>
      <c r="B50" s="17">
        <f t="shared" ca="1" si="0"/>
        <v>43216.564141319446</v>
      </c>
      <c r="C50" t="s">
        <v>59</v>
      </c>
      <c r="D50" t="str">
        <f>IFERROR(VLOOKUP($C50,DATA!A:B,2,0),"")</f>
        <v>Ciências Exatas</v>
      </c>
      <c r="E50" t="s">
        <v>111</v>
      </c>
      <c r="F50" s="27" t="s">
        <v>170</v>
      </c>
      <c r="H50" s="38">
        <v>1588.54</v>
      </c>
      <c r="I50" s="38">
        <f>IFERROR(VLOOKUP(C50,DATA!A:G,5,0),"")</f>
        <v>2600</v>
      </c>
    </row>
    <row r="51" spans="1:9" x14ac:dyDescent="0.25">
      <c r="A51">
        <v>50</v>
      </c>
      <c r="B51" s="17">
        <f t="shared" ca="1" si="0"/>
        <v>43216.573155208331</v>
      </c>
      <c r="C51" t="s">
        <v>25</v>
      </c>
      <c r="D51" t="str">
        <f>IFERROR(VLOOKUP($C51,DATA!A:B,2,0),"")</f>
        <v>Ciências Agrárias</v>
      </c>
      <c r="E51" t="s">
        <v>111</v>
      </c>
      <c r="F51" s="27" t="s">
        <v>171</v>
      </c>
      <c r="H51" s="38">
        <v>1026.56</v>
      </c>
      <c r="I51" s="38">
        <f>IFERROR(VLOOKUP(C51,DATA!A:G,5,0),"")</f>
        <v>0</v>
      </c>
    </row>
    <row r="52" spans="1:9" x14ac:dyDescent="0.25">
      <c r="A52">
        <v>51</v>
      </c>
      <c r="B52" s="17">
        <f t="shared" ca="1" si="0"/>
        <v>43216.573282754631</v>
      </c>
      <c r="C52" t="s">
        <v>69</v>
      </c>
      <c r="D52" t="str">
        <f>IFERROR(VLOOKUP($C52,DATA!A:B,2,0),"")</f>
        <v>Ciências Humanas</v>
      </c>
      <c r="E52" t="s">
        <v>111</v>
      </c>
      <c r="F52" s="27" t="s">
        <v>172</v>
      </c>
      <c r="H52" s="38">
        <v>887.64</v>
      </c>
      <c r="I52" s="38">
        <f>IFERROR(VLOOKUP(C52,DATA!A:G,5,0),"")</f>
        <v>0</v>
      </c>
    </row>
    <row r="53" spans="1:9" x14ac:dyDescent="0.25">
      <c r="A53">
        <v>52</v>
      </c>
      <c r="B53" s="17">
        <f t="shared" ca="1" si="0"/>
        <v>43216.577665277779</v>
      </c>
      <c r="C53" t="s">
        <v>49</v>
      </c>
      <c r="D53" t="str">
        <f>IFERROR(VLOOKUP($C53,DATA!A:B,2,0),"")</f>
        <v>Ciências Humanas</v>
      </c>
      <c r="E53" t="s">
        <v>111</v>
      </c>
      <c r="F53" s="27" t="s">
        <v>173</v>
      </c>
      <c r="H53" s="38">
        <v>282.39999999999998</v>
      </c>
      <c r="I53" s="38">
        <f>IFERROR(VLOOKUP(C53,DATA!A:G,5,0),"")</f>
        <v>2100</v>
      </c>
    </row>
    <row r="54" spans="1:9" x14ac:dyDescent="0.25">
      <c r="A54">
        <v>53</v>
      </c>
      <c r="B54" s="17">
        <f t="shared" ca="1" si="0"/>
        <v>43216.577862500002</v>
      </c>
      <c r="C54" t="s">
        <v>25</v>
      </c>
      <c r="D54" t="str">
        <f>IFERROR(VLOOKUP($C54,DATA!A:B,2,0),"")</f>
        <v>Ciências Agrárias</v>
      </c>
      <c r="E54" t="s">
        <v>111</v>
      </c>
      <c r="F54" s="27" t="s">
        <v>174</v>
      </c>
      <c r="H54" s="38">
        <v>1649.24</v>
      </c>
      <c r="I54" s="38">
        <f>IFERROR(VLOOKUP(C54,DATA!A:G,5,0),"")</f>
        <v>0</v>
      </c>
    </row>
    <row r="55" spans="1:9" x14ac:dyDescent="0.25">
      <c r="A55">
        <v>54</v>
      </c>
      <c r="B55" s="17">
        <f t="shared" ca="1" si="0"/>
        <v>43216.577888657404</v>
      </c>
      <c r="C55" t="s">
        <v>25</v>
      </c>
      <c r="D55" t="str">
        <f>IFERROR(VLOOKUP($C55,DATA!A:B,2,0),"")</f>
        <v>Ciências Agrárias</v>
      </c>
      <c r="E55" t="s">
        <v>111</v>
      </c>
      <c r="F55" s="27" t="s">
        <v>175</v>
      </c>
      <c r="H55" s="38">
        <v>738.74</v>
      </c>
      <c r="I55" s="38">
        <f>IFERROR(VLOOKUP(C55,DATA!A:G,5,0),"")</f>
        <v>0</v>
      </c>
    </row>
    <row r="56" spans="1:9" x14ac:dyDescent="0.25">
      <c r="A56">
        <v>55</v>
      </c>
      <c r="B56" s="17">
        <f t="shared" ca="1" si="0"/>
        <v>43216.580957060185</v>
      </c>
      <c r="C56" t="s">
        <v>45</v>
      </c>
      <c r="D56" t="str">
        <f>IFERROR(VLOOKUP($C56,DATA!A:B,2,0),"")</f>
        <v>Ciências Agrárias</v>
      </c>
      <c r="E56" t="s">
        <v>111</v>
      </c>
      <c r="F56" s="27" t="s">
        <v>176</v>
      </c>
      <c r="H56" s="38">
        <v>1046.0899999999999</v>
      </c>
      <c r="I56" s="38">
        <f>IFERROR(VLOOKUP(C56,DATA!A:G,5,0),"")</f>
        <v>2600</v>
      </c>
    </row>
    <row r="57" spans="1:9" x14ac:dyDescent="0.25">
      <c r="A57">
        <v>56</v>
      </c>
      <c r="B57" s="17">
        <f t="shared" ca="1" si="0"/>
        <v>43216.581534259261</v>
      </c>
      <c r="C57" t="s">
        <v>52</v>
      </c>
      <c r="D57" t="str">
        <f>IFERROR(VLOOKUP($C57,DATA!A:B,2,0),"")</f>
        <v>Ciências Biológicas</v>
      </c>
      <c r="E57" t="s">
        <v>111</v>
      </c>
      <c r="F57" s="27" t="s">
        <v>177</v>
      </c>
      <c r="H57" s="38">
        <v>626.54999999999995</v>
      </c>
      <c r="I57" s="38">
        <f>IFERROR(VLOOKUP(C57,DATA!A:G,5,0),"")</f>
        <v>2100</v>
      </c>
    </row>
    <row r="58" spans="1:9" x14ac:dyDescent="0.25">
      <c r="A58">
        <v>57</v>
      </c>
      <c r="B58" s="17">
        <f t="shared" ca="1" si="0"/>
        <v>43216.582169444446</v>
      </c>
      <c r="C58" t="s">
        <v>62</v>
      </c>
      <c r="D58" t="str">
        <f>IFERROR(VLOOKUP($C58,DATA!A:B,2,0),"")</f>
        <v>Intersetorial - Setor de Ciências Agrárias e Ciências da Terra</v>
      </c>
      <c r="E58" t="s">
        <v>111</v>
      </c>
      <c r="F58" s="27" t="s">
        <v>164</v>
      </c>
      <c r="H58" s="38">
        <v>345.08</v>
      </c>
      <c r="I58" s="38">
        <f>IFERROR(VLOOKUP(C58,DATA!A:G,5,0),"")</f>
        <v>0</v>
      </c>
    </row>
    <row r="59" spans="1:9" x14ac:dyDescent="0.25">
      <c r="A59">
        <v>58</v>
      </c>
      <c r="B59" s="17">
        <f t="shared" ca="1" si="0"/>
        <v>43216.585398495372</v>
      </c>
      <c r="C59" t="s">
        <v>19</v>
      </c>
      <c r="D59" t="str">
        <f>IFERROR(VLOOKUP($C59,DATA!A:B,2,0),"")</f>
        <v>Ciências Humanas</v>
      </c>
      <c r="E59" t="s">
        <v>111</v>
      </c>
      <c r="F59" s="27" t="s">
        <v>178</v>
      </c>
      <c r="H59" s="38">
        <v>857.74</v>
      </c>
      <c r="I59" s="38">
        <f>IFERROR(VLOOKUP(C59,DATA!A:G,5,0),"")</f>
        <v>2100</v>
      </c>
    </row>
    <row r="60" spans="1:9" x14ac:dyDescent="0.25">
      <c r="A60">
        <v>59</v>
      </c>
      <c r="B60" s="17">
        <f t="shared" ca="1" si="0"/>
        <v>43216.585805208335</v>
      </c>
      <c r="C60" t="s">
        <v>25</v>
      </c>
      <c r="D60" t="str">
        <f>IFERROR(VLOOKUP($C60,DATA!A:B,2,0),"")</f>
        <v>Ciências Agrárias</v>
      </c>
      <c r="E60" t="s">
        <v>111</v>
      </c>
      <c r="F60" s="27" t="s">
        <v>179</v>
      </c>
      <c r="H60" s="38">
        <v>1104.04</v>
      </c>
      <c r="I60" s="38">
        <f>IFERROR(VLOOKUP(C60,DATA!A:G,5,0),"")</f>
        <v>0</v>
      </c>
    </row>
    <row r="61" spans="1:9" x14ac:dyDescent="0.25">
      <c r="A61">
        <v>60</v>
      </c>
      <c r="B61" s="17">
        <f t="shared" ca="1" si="0"/>
        <v>43216.586726504633</v>
      </c>
      <c r="C61" t="s">
        <v>55</v>
      </c>
      <c r="D61" t="str">
        <f>IFERROR(VLOOKUP($C61,DATA!A:B,2,0),"")</f>
        <v>Ciências da Terra</v>
      </c>
      <c r="E61" t="s">
        <v>111</v>
      </c>
      <c r="F61" s="27" t="s">
        <v>180</v>
      </c>
      <c r="H61" s="38">
        <v>1433.48</v>
      </c>
      <c r="I61" s="38">
        <f>IFERROR(VLOOKUP(C61,DATA!A:G,5,0),"")</f>
        <v>2100</v>
      </c>
    </row>
    <row r="62" spans="1:9" x14ac:dyDescent="0.25">
      <c r="A62">
        <v>61</v>
      </c>
      <c r="B62" s="17">
        <f t="shared" ca="1" si="0"/>
        <v>43216.587287731483</v>
      </c>
      <c r="C62" t="s">
        <v>25</v>
      </c>
      <c r="D62" t="str">
        <f>IFERROR(VLOOKUP($C62,DATA!A:B,2,0),"")</f>
        <v>Ciências Agrárias</v>
      </c>
      <c r="E62" t="s">
        <v>111</v>
      </c>
      <c r="F62" s="27" t="s">
        <v>181</v>
      </c>
      <c r="H62" s="38">
        <v>631.78</v>
      </c>
      <c r="I62" s="38">
        <f>IFERROR(VLOOKUP(C62,DATA!A:G,5,0),"")</f>
        <v>0</v>
      </c>
    </row>
    <row r="63" spans="1:9" x14ac:dyDescent="0.25">
      <c r="A63">
        <v>62</v>
      </c>
      <c r="B63" s="17">
        <f t="shared" ca="1" si="0"/>
        <v>43216.591357754631</v>
      </c>
      <c r="C63" t="s">
        <v>78</v>
      </c>
      <c r="D63" t="str">
        <f>IFERROR(VLOOKUP($C63,DATA!A:B,2,0),"")</f>
        <v>Ciências Agrárias</v>
      </c>
      <c r="E63" t="s">
        <v>111</v>
      </c>
      <c r="F63" s="25" t="s">
        <v>182</v>
      </c>
      <c r="H63" s="38">
        <v>564.79999999999995</v>
      </c>
      <c r="I63" s="38">
        <f>IFERROR(VLOOKUP(C63,DATA!A:G,5,0),"")</f>
        <v>2100</v>
      </c>
    </row>
    <row r="64" spans="1:9" x14ac:dyDescent="0.25">
      <c r="A64">
        <v>63</v>
      </c>
      <c r="B64" s="17">
        <f t="shared" ca="1" si="0"/>
        <v>43216.592180208332</v>
      </c>
      <c r="C64" t="s">
        <v>49</v>
      </c>
      <c r="D64" t="str">
        <f>IFERROR(VLOOKUP($C64,DATA!A:B,2,0),"")</f>
        <v>Ciências Humanas</v>
      </c>
      <c r="E64" t="s">
        <v>111</v>
      </c>
      <c r="F64" s="25" t="s">
        <v>183</v>
      </c>
      <c r="H64" s="38">
        <v>988.61</v>
      </c>
      <c r="I64" s="38">
        <f>IFERROR(VLOOKUP(C64,DATA!A:G,5,0),"")</f>
        <v>2100</v>
      </c>
    </row>
    <row r="65" spans="1:9" x14ac:dyDescent="0.25">
      <c r="A65">
        <v>64</v>
      </c>
      <c r="B65" s="17">
        <f t="shared" ca="1" si="0"/>
        <v>43216.59643391204</v>
      </c>
      <c r="C65" t="s">
        <v>25</v>
      </c>
      <c r="D65" t="str">
        <f>IFERROR(VLOOKUP($C65,DATA!A:B,2,0),"")</f>
        <v>Ciências Agrárias</v>
      </c>
      <c r="E65" t="s">
        <v>111</v>
      </c>
      <c r="F65" s="25" t="s">
        <v>184</v>
      </c>
      <c r="H65" s="28">
        <v>714.54</v>
      </c>
      <c r="I65" s="38">
        <f>IFERROR(VLOOKUP(C65,DATA!A:G,5,0),"")</f>
        <v>0</v>
      </c>
    </row>
    <row r="66" spans="1:9" x14ac:dyDescent="0.25">
      <c r="A66">
        <v>65</v>
      </c>
      <c r="B66" s="17">
        <f t="shared" ref="B66:B127" ca="1" si="1">IF(C66&lt;&gt;"",IF(B66="",NOW(),B66),"")</f>
        <v>43216.596532175929</v>
      </c>
      <c r="C66" t="s">
        <v>57</v>
      </c>
      <c r="D66" t="str">
        <f>IFERROR(VLOOKUP($C66,DATA!A:B,2,0),"")</f>
        <v>Ciências Exatas</v>
      </c>
      <c r="E66" t="s">
        <v>111</v>
      </c>
      <c r="F66" s="25" t="s">
        <v>185</v>
      </c>
      <c r="H66" s="28">
        <v>80.349999999999994</v>
      </c>
      <c r="I66" s="38">
        <f>IFERROR(VLOOKUP(C66,DATA!A:G,5,0),"")</f>
        <v>2600</v>
      </c>
    </row>
    <row r="67" spans="1:9" x14ac:dyDescent="0.25">
      <c r="A67">
        <v>68</v>
      </c>
      <c r="B67" s="17">
        <f t="shared" ca="1" si="1"/>
        <v>43216.609870138891</v>
      </c>
      <c r="C67" s="22" t="s">
        <v>204</v>
      </c>
      <c r="D67" t="str">
        <f>IFERROR(VLOOKUP($C67,DATA!A:B,2,0),"")</f>
        <v>Ciências Agrárias</v>
      </c>
      <c r="E67" t="s">
        <v>111</v>
      </c>
      <c r="F67" s="25" t="s">
        <v>186</v>
      </c>
      <c r="H67" s="28">
        <v>563.5</v>
      </c>
      <c r="I67" s="38">
        <f>IFERROR(VLOOKUP(C67,DATA!A:G,5,0),"")</f>
        <v>2100</v>
      </c>
    </row>
    <row r="68" spans="1:9" x14ac:dyDescent="0.25">
      <c r="A68">
        <v>69</v>
      </c>
      <c r="B68" s="17">
        <f t="shared" ca="1" si="1"/>
        <v>43216.609870138891</v>
      </c>
      <c r="C68" s="22" t="s">
        <v>204</v>
      </c>
      <c r="D68" t="str">
        <f>IFERROR(VLOOKUP($C68,DATA!A:B,2,0),"")</f>
        <v>Ciências Agrárias</v>
      </c>
      <c r="E68" t="s">
        <v>111</v>
      </c>
      <c r="F68" s="26" t="s">
        <v>187</v>
      </c>
      <c r="H68" s="28">
        <v>588.59</v>
      </c>
      <c r="I68" s="38">
        <f>IFERROR(VLOOKUP(C68,DATA!A:G,5,0),"")</f>
        <v>2100</v>
      </c>
    </row>
    <row r="69" spans="1:9" x14ac:dyDescent="0.25">
      <c r="A69">
        <v>70</v>
      </c>
      <c r="B69" s="17">
        <f t="shared" ca="1" si="1"/>
        <v>43216.609870138891</v>
      </c>
      <c r="C69" s="22" t="s">
        <v>59</v>
      </c>
      <c r="D69" t="str">
        <f>IFERROR(VLOOKUP($C69,DATA!A:B,2,0),"")</f>
        <v>Ciências Exatas</v>
      </c>
      <c r="E69" t="s">
        <v>111</v>
      </c>
      <c r="F69" s="25" t="s">
        <v>188</v>
      </c>
      <c r="H69" s="28">
        <v>800.04</v>
      </c>
      <c r="I69" s="38">
        <f>IFERROR(VLOOKUP(C69,DATA!A:G,5,0),"")</f>
        <v>2600</v>
      </c>
    </row>
    <row r="70" spans="1:9" x14ac:dyDescent="0.25">
      <c r="A70">
        <v>71</v>
      </c>
      <c r="B70" s="17">
        <f t="shared" ca="1" si="1"/>
        <v>43216.609870138891</v>
      </c>
      <c r="C70" s="22" t="s">
        <v>205</v>
      </c>
      <c r="D70" t="str">
        <f>IFERROR(VLOOKUP($C70,DATA!A:B,2,0),"")</f>
        <v>Ciências Humanas</v>
      </c>
      <c r="E70" t="s">
        <v>111</v>
      </c>
      <c r="F70" s="25" t="s">
        <v>189</v>
      </c>
      <c r="H70" s="28">
        <v>414.25</v>
      </c>
      <c r="I70" s="38">
        <f>IFERROR(VLOOKUP(C70,DATA!A:G,5,0),"")</f>
        <v>2100</v>
      </c>
    </row>
    <row r="71" spans="1:9" x14ac:dyDescent="0.25">
      <c r="A71">
        <v>72</v>
      </c>
      <c r="B71" s="17">
        <f t="shared" ca="1" si="1"/>
        <v>43216.609870138891</v>
      </c>
      <c r="C71" s="22" t="s">
        <v>206</v>
      </c>
      <c r="D71" t="str">
        <f>IFERROR(VLOOKUP($C71,DATA!A:B,2,0),"")</f>
        <v>Ciências Humanas</v>
      </c>
      <c r="E71" t="s">
        <v>111</v>
      </c>
      <c r="F71" s="25" t="s">
        <v>190</v>
      </c>
      <c r="H71" s="28">
        <v>919.24</v>
      </c>
      <c r="I71" s="38">
        <f>IFERROR(VLOOKUP(C71,DATA!A:G,5,0),"")</f>
        <v>2100</v>
      </c>
    </row>
    <row r="72" spans="1:9" x14ac:dyDescent="0.25">
      <c r="A72">
        <v>73</v>
      </c>
      <c r="B72" s="17">
        <f t="shared" ca="1" si="1"/>
        <v>43216.609870138891</v>
      </c>
      <c r="C72" s="22" t="s">
        <v>207</v>
      </c>
      <c r="D72" t="str">
        <f>IFERROR(VLOOKUP($C72,DATA!A:B,2,0),"")</f>
        <v>Ciências Humanas</v>
      </c>
      <c r="E72" t="s">
        <v>111</v>
      </c>
      <c r="F72" s="25" t="s">
        <v>191</v>
      </c>
      <c r="H72" s="29">
        <v>539.84</v>
      </c>
      <c r="I72" s="38">
        <f>IFERROR(VLOOKUP(C72,DATA!A:G,5,0),"")</f>
        <v>2100</v>
      </c>
    </row>
    <row r="73" spans="1:9" x14ac:dyDescent="0.25">
      <c r="A73">
        <v>74</v>
      </c>
      <c r="B73" s="17">
        <f t="shared" ca="1" si="1"/>
        <v>43216.609870138891</v>
      </c>
      <c r="C73" s="22" t="s">
        <v>208</v>
      </c>
      <c r="D73" t="str">
        <f>IFERROR(VLOOKUP($C73,DATA!A:B,2,0),"")</f>
        <v>Ciências da Terra</v>
      </c>
      <c r="E73" t="s">
        <v>111</v>
      </c>
      <c r="F73" s="25" t="s">
        <v>192</v>
      </c>
      <c r="H73" s="28">
        <v>519.21</v>
      </c>
      <c r="I73" s="38">
        <f>IFERROR(VLOOKUP(C73,DATA!A:G,5,0),"")</f>
        <v>2100</v>
      </c>
    </row>
    <row r="74" spans="1:9" x14ac:dyDescent="0.25">
      <c r="A74">
        <v>75</v>
      </c>
      <c r="B74" s="17">
        <f t="shared" ca="1" si="1"/>
        <v>43216.609870138891</v>
      </c>
      <c r="C74" s="22" t="s">
        <v>207</v>
      </c>
      <c r="D74" t="str">
        <f>IFERROR(VLOOKUP($C74,DATA!A:B,2,0),"")</f>
        <v>Ciências Humanas</v>
      </c>
      <c r="E74" t="s">
        <v>111</v>
      </c>
      <c r="F74" s="25" t="s">
        <v>193</v>
      </c>
      <c r="H74" s="28">
        <v>695.54</v>
      </c>
      <c r="I74" s="38">
        <f>IFERROR(VLOOKUP(C74,DATA!A:G,5,0),"")</f>
        <v>2100</v>
      </c>
    </row>
    <row r="75" spans="1:9" x14ac:dyDescent="0.25">
      <c r="A75">
        <v>76</v>
      </c>
      <c r="B75" s="17">
        <f t="shared" ca="1" si="1"/>
        <v>43216.609870138891</v>
      </c>
      <c r="C75" s="22" t="s">
        <v>209</v>
      </c>
      <c r="D75" t="str">
        <f>IFERROR(VLOOKUP($C75,DATA!A:B,2,0),"")</f>
        <v>Ciências Exatas</v>
      </c>
      <c r="E75" t="s">
        <v>111</v>
      </c>
      <c r="F75" s="25" t="s">
        <v>194</v>
      </c>
      <c r="H75" s="28">
        <v>399.05</v>
      </c>
      <c r="I75" s="38">
        <f>IFERROR(VLOOKUP(C75,DATA!A:G,5,0),"")</f>
        <v>2600</v>
      </c>
    </row>
    <row r="76" spans="1:9" x14ac:dyDescent="0.25">
      <c r="A76">
        <v>77</v>
      </c>
      <c r="B76" s="17">
        <f t="shared" ca="1" si="1"/>
        <v>43216.609870138891</v>
      </c>
      <c r="C76" s="22" t="s">
        <v>206</v>
      </c>
      <c r="D76" t="str">
        <f>IFERROR(VLOOKUP($C76,DATA!A:B,2,0),"")</f>
        <v>Ciências Humanas</v>
      </c>
      <c r="E76" t="s">
        <v>111</v>
      </c>
      <c r="F76" s="25" t="s">
        <v>195</v>
      </c>
      <c r="H76" s="28">
        <v>411.54</v>
      </c>
      <c r="I76" s="38">
        <f>IFERROR(VLOOKUP(C76,DATA!A:G,5,0),"")</f>
        <v>2100</v>
      </c>
    </row>
    <row r="77" spans="1:9" x14ac:dyDescent="0.25">
      <c r="A77">
        <v>78</v>
      </c>
      <c r="B77" s="17">
        <f t="shared" ca="1" si="1"/>
        <v>43216.609870138891</v>
      </c>
      <c r="C77" s="22" t="s">
        <v>210</v>
      </c>
      <c r="D77" t="str">
        <f>IFERROR(VLOOKUP($C77,DATA!A:B,2,0),"")</f>
        <v>Ciências da Saúde</v>
      </c>
      <c r="E77" t="s">
        <v>111</v>
      </c>
      <c r="F77" s="25" t="s">
        <v>196</v>
      </c>
      <c r="H77" s="28">
        <v>144.12</v>
      </c>
      <c r="I77" s="38">
        <f>IFERROR(VLOOKUP(C77,DATA!A:G,5,0),"")</f>
        <v>2600</v>
      </c>
    </row>
    <row r="78" spans="1:9" x14ac:dyDescent="0.25">
      <c r="A78">
        <v>79</v>
      </c>
      <c r="B78" s="17">
        <f t="shared" ca="1" si="1"/>
        <v>43216.609870138891</v>
      </c>
      <c r="C78" s="22" t="s">
        <v>211</v>
      </c>
      <c r="D78" t="str">
        <f>IFERROR(VLOOKUP($C78,DATA!A:B,2,0),"")</f>
        <v>Tecnologia</v>
      </c>
      <c r="E78" t="s">
        <v>111</v>
      </c>
      <c r="F78" s="25" t="s">
        <v>197</v>
      </c>
      <c r="H78" s="29">
        <v>391.54</v>
      </c>
      <c r="I78" s="38">
        <f>IFERROR(VLOOKUP(C78,DATA!A:G,5,0),"")</f>
        <v>2100</v>
      </c>
    </row>
    <row r="79" spans="1:9" x14ac:dyDescent="0.25">
      <c r="A79">
        <v>80</v>
      </c>
      <c r="B79" s="17">
        <f t="shared" ca="1" si="1"/>
        <v>43216.609870138891</v>
      </c>
      <c r="C79" s="22" t="s">
        <v>207</v>
      </c>
      <c r="D79" t="str">
        <f>IFERROR(VLOOKUP($C79,DATA!A:B,2,0),"")</f>
        <v>Ciências Humanas</v>
      </c>
      <c r="E79" t="s">
        <v>111</v>
      </c>
      <c r="F79" s="25" t="s">
        <v>198</v>
      </c>
      <c r="H79" s="28">
        <v>730.67</v>
      </c>
      <c r="I79" s="38">
        <f>IFERROR(VLOOKUP(C79,DATA!A:G,5,0),"")</f>
        <v>2100</v>
      </c>
    </row>
    <row r="80" spans="1:9" x14ac:dyDescent="0.25">
      <c r="A80">
        <v>81</v>
      </c>
      <c r="B80" s="17">
        <f t="shared" ca="1" si="1"/>
        <v>43216.609870138891</v>
      </c>
      <c r="C80" s="22" t="s">
        <v>48</v>
      </c>
      <c r="D80" t="str">
        <f>IFERROR(VLOOKUP($C80,DATA!A:B,2,0),"")</f>
        <v>Ciências Biológicas</v>
      </c>
      <c r="E80" t="s">
        <v>111</v>
      </c>
      <c r="F80" s="25" t="s">
        <v>199</v>
      </c>
      <c r="H80" s="28">
        <v>492.64</v>
      </c>
      <c r="I80" s="38">
        <f>IFERROR(VLOOKUP(C80,DATA!A:G,5,0),"")</f>
        <v>2600</v>
      </c>
    </row>
    <row r="81" spans="1:9" x14ac:dyDescent="0.25">
      <c r="A81">
        <v>82</v>
      </c>
      <c r="B81" s="17">
        <f t="shared" ca="1" si="1"/>
        <v>43216.609870138891</v>
      </c>
      <c r="C81" s="22" t="s">
        <v>48</v>
      </c>
      <c r="D81" t="str">
        <f>IFERROR(VLOOKUP($C81,DATA!A:B,2,0),"")</f>
        <v>Ciências Biológicas</v>
      </c>
      <c r="E81" t="s">
        <v>111</v>
      </c>
      <c r="F81" s="25" t="s">
        <v>200</v>
      </c>
      <c r="H81" s="28">
        <v>754.84</v>
      </c>
      <c r="I81" s="38">
        <f>IFERROR(VLOOKUP(C81,DATA!A:G,5,0),"")</f>
        <v>2600</v>
      </c>
    </row>
    <row r="82" spans="1:9" x14ac:dyDescent="0.25">
      <c r="A82">
        <v>83</v>
      </c>
      <c r="B82" s="17">
        <f t="shared" ca="1" si="1"/>
        <v>43216.609870138891</v>
      </c>
      <c r="C82" s="22" t="s">
        <v>208</v>
      </c>
      <c r="D82" t="str">
        <f>IFERROR(VLOOKUP($C82,DATA!A:B,2,0),"")</f>
        <v>Ciências da Terra</v>
      </c>
      <c r="E82" t="s">
        <v>111</v>
      </c>
      <c r="F82" s="25" t="s">
        <v>201</v>
      </c>
      <c r="H82" s="28">
        <v>1201.6500000000001</v>
      </c>
      <c r="I82" s="38">
        <f>IFERROR(VLOOKUP(C82,DATA!A:G,5,0),"")</f>
        <v>2100</v>
      </c>
    </row>
    <row r="83" spans="1:9" x14ac:dyDescent="0.25">
      <c r="A83">
        <v>84</v>
      </c>
      <c r="B83" s="17">
        <f t="shared" ca="1" si="1"/>
        <v>43216.609870138891</v>
      </c>
      <c r="C83" s="22" t="s">
        <v>205</v>
      </c>
      <c r="D83" t="str">
        <f>IFERROR(VLOOKUP($C83,DATA!A:B,2,0),"")</f>
        <v>Ciências Humanas</v>
      </c>
      <c r="E83" t="s">
        <v>111</v>
      </c>
      <c r="F83" s="25" t="s">
        <v>202</v>
      </c>
      <c r="H83" s="28">
        <v>908.22</v>
      </c>
      <c r="I83" s="38">
        <f>IFERROR(VLOOKUP(C83,DATA!A:G,5,0),"")</f>
        <v>2100</v>
      </c>
    </row>
    <row r="84" spans="1:9" x14ac:dyDescent="0.25">
      <c r="A84">
        <v>85</v>
      </c>
      <c r="B84" s="17">
        <f t="shared" ca="1" si="1"/>
        <v>43216.609870138891</v>
      </c>
      <c r="C84" s="22" t="s">
        <v>206</v>
      </c>
      <c r="D84" t="str">
        <f>IFERROR(VLOOKUP($C84,DATA!A:B,2,0),"")</f>
        <v>Ciências Humanas</v>
      </c>
      <c r="E84" t="s">
        <v>111</v>
      </c>
      <c r="F84" s="25" t="s">
        <v>203</v>
      </c>
      <c r="H84" s="28">
        <v>319.79000000000002</v>
      </c>
      <c r="I84" s="38">
        <f>IFERROR(VLOOKUP(C84,DATA!A:G,5,0),"")</f>
        <v>2100</v>
      </c>
    </row>
    <row r="85" spans="1:9" x14ac:dyDescent="0.25">
      <c r="A85">
        <v>86</v>
      </c>
      <c r="B85" s="17">
        <f t="shared" ca="1" si="1"/>
        <v>43216.612522337964</v>
      </c>
      <c r="C85" s="21" t="s">
        <v>206</v>
      </c>
      <c r="D85" t="str">
        <f>IFERROR(VLOOKUP($C85,DATA!A:B,2,0),"")</f>
        <v>Ciências Humanas</v>
      </c>
      <c r="E85" t="s">
        <v>111</v>
      </c>
      <c r="F85" s="23" t="s">
        <v>212</v>
      </c>
      <c r="H85" s="38">
        <v>473.22</v>
      </c>
      <c r="I85" s="38">
        <f>IFERROR(VLOOKUP(C85,DATA!A:G,5,0),"")</f>
        <v>2100</v>
      </c>
    </row>
    <row r="86" spans="1:9" x14ac:dyDescent="0.25">
      <c r="A86">
        <v>87</v>
      </c>
      <c r="B86" s="17">
        <f t="shared" ca="1" si="1"/>
        <v>43216.612522337964</v>
      </c>
      <c r="C86" s="21" t="s">
        <v>205</v>
      </c>
      <c r="D86" t="str">
        <f>IFERROR(VLOOKUP($C86,DATA!A:B,2,0),"")</f>
        <v>Ciências Humanas</v>
      </c>
      <c r="E86" t="s">
        <v>111</v>
      </c>
      <c r="F86" s="23" t="s">
        <v>213</v>
      </c>
      <c r="H86" s="30">
        <v>1384.74</v>
      </c>
      <c r="I86" s="38">
        <f>IFERROR(VLOOKUP(C86,DATA!A:G,5,0),"")</f>
        <v>2100</v>
      </c>
    </row>
    <row r="87" spans="1:9" x14ac:dyDescent="0.25">
      <c r="A87">
        <v>88</v>
      </c>
      <c r="B87" s="17">
        <f t="shared" ca="1" si="1"/>
        <v>43216.612522337964</v>
      </c>
      <c r="C87" s="20" t="s">
        <v>206</v>
      </c>
      <c r="D87" t="str">
        <f>IFERROR(VLOOKUP($C87,DATA!A:B,2,0),"")</f>
        <v>Ciências Humanas</v>
      </c>
      <c r="E87" t="s">
        <v>111</v>
      </c>
      <c r="F87" s="23" t="s">
        <v>214</v>
      </c>
      <c r="H87" s="31">
        <v>426.19</v>
      </c>
      <c r="I87" s="38">
        <f>IFERROR(VLOOKUP(C87,DATA!A:G,5,0),"")</f>
        <v>2100</v>
      </c>
    </row>
    <row r="88" spans="1:9" x14ac:dyDescent="0.25">
      <c r="A88">
        <v>89</v>
      </c>
      <c r="B88" s="17">
        <f t="shared" ca="1" si="1"/>
        <v>43216.612522337964</v>
      </c>
      <c r="C88" s="21" t="s">
        <v>59</v>
      </c>
      <c r="D88" t="str">
        <f>IFERROR(VLOOKUP($C88,DATA!A:B,2,0),"")</f>
        <v>Ciências Exatas</v>
      </c>
      <c r="E88" t="s">
        <v>111</v>
      </c>
      <c r="F88" s="24" t="s">
        <v>145</v>
      </c>
      <c r="H88" s="30">
        <v>291</v>
      </c>
      <c r="I88" s="38">
        <f>IFERROR(VLOOKUP(C88,DATA!A:G,5,0),"")</f>
        <v>2600</v>
      </c>
    </row>
    <row r="89" spans="1:9" x14ac:dyDescent="0.25">
      <c r="A89">
        <v>90</v>
      </c>
      <c r="B89" s="17">
        <f t="shared" ca="1" si="1"/>
        <v>43216.612522337964</v>
      </c>
      <c r="C89" s="21" t="s">
        <v>59</v>
      </c>
      <c r="D89" t="str">
        <f>IFERROR(VLOOKUP($C89,DATA!A:B,2,0),"")</f>
        <v>Ciências Exatas</v>
      </c>
      <c r="E89" t="s">
        <v>111</v>
      </c>
      <c r="F89" s="24" t="s">
        <v>145</v>
      </c>
      <c r="H89" s="30">
        <v>142</v>
      </c>
      <c r="I89" s="38">
        <f>IFERROR(VLOOKUP(C89,DATA!A:G,5,0),"")</f>
        <v>2600</v>
      </c>
    </row>
    <row r="90" spans="1:9" x14ac:dyDescent="0.25">
      <c r="A90">
        <v>91</v>
      </c>
      <c r="B90" s="17">
        <f t="shared" ca="1" si="1"/>
        <v>43216.612522337964</v>
      </c>
      <c r="C90" s="21" t="s">
        <v>205</v>
      </c>
      <c r="D90" t="str">
        <f>IFERROR(VLOOKUP($C90,DATA!A:B,2,0),"")</f>
        <v>Ciências Humanas</v>
      </c>
      <c r="E90" t="s">
        <v>111</v>
      </c>
      <c r="F90" s="23" t="s">
        <v>215</v>
      </c>
      <c r="H90" s="31">
        <v>717.65</v>
      </c>
      <c r="I90" s="38">
        <f>IFERROR(VLOOKUP(C90,DATA!A:G,5,0),"")</f>
        <v>2100</v>
      </c>
    </row>
    <row r="91" spans="1:9" x14ac:dyDescent="0.25">
      <c r="A91">
        <v>92</v>
      </c>
      <c r="B91" s="17">
        <f t="shared" ca="1" si="1"/>
        <v>43216.612522337964</v>
      </c>
      <c r="C91" s="21" t="s">
        <v>206</v>
      </c>
      <c r="D91" t="str">
        <f>IFERROR(VLOOKUP($C91,DATA!A:B,2,0),"")</f>
        <v>Ciências Humanas</v>
      </c>
      <c r="E91" t="s">
        <v>111</v>
      </c>
      <c r="F91" s="23" t="s">
        <v>216</v>
      </c>
      <c r="H91" s="31">
        <v>376.94</v>
      </c>
      <c r="I91" s="38">
        <f>IFERROR(VLOOKUP(C91,DATA!A:G,5,0),"")</f>
        <v>2100</v>
      </c>
    </row>
    <row r="92" spans="1:9" x14ac:dyDescent="0.25">
      <c r="A92">
        <v>93</v>
      </c>
      <c r="B92" s="17">
        <f t="shared" ca="1" si="1"/>
        <v>43216.612522337964</v>
      </c>
      <c r="C92" s="21" t="s">
        <v>206</v>
      </c>
      <c r="D92" t="str">
        <f>IFERROR(VLOOKUP($C92,DATA!A:B,2,0),"")</f>
        <v>Ciências Humanas</v>
      </c>
      <c r="E92" t="s">
        <v>111</v>
      </c>
      <c r="F92" s="23" t="s">
        <v>217</v>
      </c>
      <c r="H92" s="31">
        <v>640.35</v>
      </c>
      <c r="I92" s="38">
        <f>IFERROR(VLOOKUP(C92,DATA!A:G,5,0),"")</f>
        <v>2100</v>
      </c>
    </row>
    <row r="93" spans="1:9" x14ac:dyDescent="0.25">
      <c r="A93">
        <v>94</v>
      </c>
      <c r="B93" s="17">
        <f t="shared" ca="1" si="1"/>
        <v>43216.612522337964</v>
      </c>
      <c r="C93" s="21" t="s">
        <v>224</v>
      </c>
      <c r="D93" t="str">
        <f>IFERROR(VLOOKUP($C93,DATA!A:B,2,0),"")</f>
        <v>Ciências Humanas</v>
      </c>
      <c r="E93" t="s">
        <v>111</v>
      </c>
      <c r="F93" s="23" t="s">
        <v>218</v>
      </c>
      <c r="H93" s="31">
        <v>283.64</v>
      </c>
      <c r="I93" s="38">
        <f>IFERROR(VLOOKUP(C93,DATA!A:G,5,0),"")</f>
        <v>0</v>
      </c>
    </row>
    <row r="94" spans="1:9" x14ac:dyDescent="0.25">
      <c r="A94">
        <v>95</v>
      </c>
      <c r="B94" s="17">
        <f t="shared" ca="1" si="1"/>
        <v>43216.612522337964</v>
      </c>
      <c r="C94" s="21" t="s">
        <v>34</v>
      </c>
      <c r="D94" t="str">
        <f>IFERROR(VLOOKUP($C94,DATA!A:B,2,0),"")</f>
        <v>Ciências Exatas</v>
      </c>
      <c r="E94" t="s">
        <v>111</v>
      </c>
      <c r="F94" s="23" t="s">
        <v>219</v>
      </c>
      <c r="H94" s="31">
        <v>625.64</v>
      </c>
      <c r="I94" s="38">
        <f>IFERROR(VLOOKUP(C94,DATA!A:G,5,0),"")</f>
        <v>0</v>
      </c>
    </row>
    <row r="95" spans="1:9" x14ac:dyDescent="0.25">
      <c r="A95">
        <v>96</v>
      </c>
      <c r="B95" s="17">
        <f t="shared" ca="1" si="1"/>
        <v>43216.612522337964</v>
      </c>
      <c r="C95" s="21" t="s">
        <v>206</v>
      </c>
      <c r="D95" t="str">
        <f>IFERROR(VLOOKUP($C95,DATA!A:B,2,0),"")</f>
        <v>Ciências Humanas</v>
      </c>
      <c r="E95" t="s">
        <v>111</v>
      </c>
      <c r="F95" s="23" t="s">
        <v>220</v>
      </c>
      <c r="H95" s="31">
        <v>249.42</v>
      </c>
      <c r="I95" s="38">
        <f>IFERROR(VLOOKUP(C95,DATA!A:G,5,0),"")</f>
        <v>2100</v>
      </c>
    </row>
    <row r="96" spans="1:9" x14ac:dyDescent="0.25">
      <c r="A96">
        <v>97</v>
      </c>
      <c r="B96" s="17">
        <f t="shared" ca="1" si="1"/>
        <v>43216.612522337964</v>
      </c>
      <c r="C96" s="21" t="s">
        <v>225</v>
      </c>
      <c r="D96" t="str">
        <f>IFERROR(VLOOKUP($C96,DATA!A:B,2,0),"")</f>
        <v>Ciências Agrárias</v>
      </c>
      <c r="E96" t="s">
        <v>111</v>
      </c>
      <c r="F96" s="23" t="s">
        <v>221</v>
      </c>
      <c r="H96" s="31">
        <v>1285.8800000000001</v>
      </c>
      <c r="I96" s="38">
        <f>IFERROR(VLOOKUP(C96,DATA!A:G,5,0),"")</f>
        <v>2600</v>
      </c>
    </row>
    <row r="97" spans="1:10" x14ac:dyDescent="0.25">
      <c r="A97">
        <v>98</v>
      </c>
      <c r="B97" s="17">
        <f t="shared" ca="1" si="1"/>
        <v>43216.612522337964</v>
      </c>
      <c r="C97" s="21" t="s">
        <v>225</v>
      </c>
      <c r="D97" t="str">
        <f>IFERROR(VLOOKUP($C97,DATA!A:B,2,0),"")</f>
        <v>Ciências Agrárias</v>
      </c>
      <c r="E97" t="s">
        <v>111</v>
      </c>
      <c r="F97" s="23" t="s">
        <v>222</v>
      </c>
      <c r="H97" s="31">
        <v>1285.8800000000001</v>
      </c>
      <c r="I97" s="38">
        <f>IFERROR(VLOOKUP(C97,DATA!A:G,5,0),"")</f>
        <v>2600</v>
      </c>
    </row>
    <row r="98" spans="1:10" x14ac:dyDescent="0.25">
      <c r="A98">
        <v>99</v>
      </c>
      <c r="B98" s="17">
        <f t="shared" ca="1" si="1"/>
        <v>43216.612522337964</v>
      </c>
      <c r="C98" s="21" t="s">
        <v>210</v>
      </c>
      <c r="D98" t="str">
        <f>IFERROR(VLOOKUP($C98,DATA!A:B,2,0),"")</f>
        <v>Ciências da Saúde</v>
      </c>
      <c r="E98" t="s">
        <v>111</v>
      </c>
      <c r="F98" s="23" t="s">
        <v>223</v>
      </c>
      <c r="H98" s="31">
        <v>705.23</v>
      </c>
      <c r="I98" s="38">
        <f>IFERROR(VLOOKUP(C98,DATA!A:G,5,0),"")</f>
        <v>2600</v>
      </c>
    </row>
    <row r="99" spans="1:10" x14ac:dyDescent="0.25">
      <c r="A99">
        <v>100</v>
      </c>
      <c r="B99" s="17">
        <f t="shared" ca="1" si="1"/>
        <v>43216.616458796299</v>
      </c>
      <c r="C99" t="s">
        <v>63</v>
      </c>
      <c r="D99" t="str">
        <f>IFERROR(VLOOKUP($C99,DATA!A:B,2,0),"")</f>
        <v>Intersetorial - Setor de Ciências Exatas e Tecnologia</v>
      </c>
      <c r="E99" t="s">
        <v>112</v>
      </c>
      <c r="F99" t="s">
        <v>226</v>
      </c>
      <c r="H99" s="38">
        <v>6317.26</v>
      </c>
      <c r="I99" s="38">
        <f>IFERROR(VLOOKUP(C99,DATA!A:G,5,0),"")</f>
        <v>0</v>
      </c>
    </row>
    <row r="100" spans="1:10" x14ac:dyDescent="0.25">
      <c r="A100" s="35">
        <v>101</v>
      </c>
      <c r="B100" s="36">
        <f t="shared" ca="1" si="1"/>
        <v>43216.622128819443</v>
      </c>
      <c r="C100" s="20" t="s">
        <v>225</v>
      </c>
      <c r="D100" s="35" t="str">
        <f>IFERROR(VLOOKUP($C100,DATA!A:B,2,0),"")</f>
        <v>Ciências Agrárias</v>
      </c>
      <c r="E100" s="35" t="s">
        <v>113</v>
      </c>
      <c r="F100" s="20" t="s">
        <v>126</v>
      </c>
      <c r="G100" s="35"/>
      <c r="H100" s="32">
        <v>274.77999999999997</v>
      </c>
      <c r="I100" s="40">
        <f>IFERROR(VLOOKUP(C100,DATA!A:G,5,0),"")</f>
        <v>2600</v>
      </c>
      <c r="J100" s="35"/>
    </row>
    <row r="101" spans="1:10" x14ac:dyDescent="0.25">
      <c r="A101" s="35">
        <v>102</v>
      </c>
      <c r="B101" s="36">
        <f t="shared" ca="1" si="1"/>
        <v>43216.622128819443</v>
      </c>
      <c r="C101" s="20" t="s">
        <v>59</v>
      </c>
      <c r="D101" s="35" t="str">
        <f>IFERROR(VLOOKUP($C101,DATA!A:B,2,0),"")</f>
        <v>Ciências Exatas</v>
      </c>
      <c r="E101" s="35" t="s">
        <v>113</v>
      </c>
      <c r="F101" s="20" t="s">
        <v>227</v>
      </c>
      <c r="G101" s="35"/>
      <c r="H101" s="32">
        <v>893.6</v>
      </c>
      <c r="I101" s="40">
        <f>IFERROR(VLOOKUP(C101,DATA!A:G,5,0),"")</f>
        <v>2600</v>
      </c>
      <c r="J101" s="35"/>
    </row>
    <row r="102" spans="1:10" x14ac:dyDescent="0.25">
      <c r="A102" s="35">
        <v>103</v>
      </c>
      <c r="B102" s="36">
        <f t="shared" ca="1" si="1"/>
        <v>43216.622128819443</v>
      </c>
      <c r="C102" s="21" t="s">
        <v>241</v>
      </c>
      <c r="D102" s="35" t="str">
        <f>IFERROR(VLOOKUP($C102,DATA!A:B,2,0),"")</f>
        <v>Ciências Agrárias</v>
      </c>
      <c r="E102" s="35" t="s">
        <v>113</v>
      </c>
      <c r="F102" s="20" t="s">
        <v>228</v>
      </c>
      <c r="G102" s="35"/>
      <c r="H102" s="32">
        <v>242.74</v>
      </c>
      <c r="I102" s="40">
        <f>IFERROR(VLOOKUP(C102,DATA!A:G,5,0),"")</f>
        <v>0</v>
      </c>
      <c r="J102" s="35"/>
    </row>
    <row r="103" spans="1:10" x14ac:dyDescent="0.25">
      <c r="A103" s="35">
        <v>104</v>
      </c>
      <c r="B103" s="36">
        <f t="shared" ca="1" si="1"/>
        <v>43216.622128819443</v>
      </c>
      <c r="C103" s="21" t="s">
        <v>242</v>
      </c>
      <c r="D103" s="35" t="str">
        <f>IFERROR(VLOOKUP($C103,DATA!A:B,2,0),"")</f>
        <v>Ciências Sociais Aplicadas</v>
      </c>
      <c r="E103" s="35" t="s">
        <v>113</v>
      </c>
      <c r="F103" s="21" t="s">
        <v>131</v>
      </c>
      <c r="G103" s="35"/>
      <c r="H103" s="32">
        <v>174.48</v>
      </c>
      <c r="I103" s="40">
        <f>IFERROR(VLOOKUP(C103,DATA!A:G,5,0),"")</f>
        <v>2100</v>
      </c>
      <c r="J103" s="35"/>
    </row>
    <row r="104" spans="1:10" x14ac:dyDescent="0.25">
      <c r="A104" s="35">
        <v>105</v>
      </c>
      <c r="B104" s="36">
        <f t="shared" ca="1" si="1"/>
        <v>43216.622128819443</v>
      </c>
      <c r="C104" s="20" t="s">
        <v>225</v>
      </c>
      <c r="D104" s="35" t="str">
        <f>IFERROR(VLOOKUP($C104,DATA!A:B,2,0),"")</f>
        <v>Ciências Agrárias</v>
      </c>
      <c r="E104" s="35" t="s">
        <v>113</v>
      </c>
      <c r="F104" s="20" t="s">
        <v>132</v>
      </c>
      <c r="G104" s="35"/>
      <c r="H104" s="32">
        <v>412.91</v>
      </c>
      <c r="I104" s="40">
        <f>IFERROR(VLOOKUP(C104,DATA!A:G,5,0),"")</f>
        <v>2600</v>
      </c>
      <c r="J104" s="35"/>
    </row>
    <row r="105" spans="1:10" x14ac:dyDescent="0.25">
      <c r="A105" s="35">
        <v>106</v>
      </c>
      <c r="B105" s="36">
        <f t="shared" ca="1" si="1"/>
        <v>43216.622128819443</v>
      </c>
      <c r="C105" s="20" t="s">
        <v>211</v>
      </c>
      <c r="D105" s="35" t="str">
        <f>IFERROR(VLOOKUP($C105,DATA!A:B,2,0),"")</f>
        <v>Tecnologia</v>
      </c>
      <c r="E105" s="35" t="s">
        <v>113</v>
      </c>
      <c r="F105" s="20" t="s">
        <v>140</v>
      </c>
      <c r="G105" s="35"/>
      <c r="H105" s="32">
        <v>274.77999999999997</v>
      </c>
      <c r="I105" s="40">
        <f>IFERROR(VLOOKUP(C105,DATA!A:G,5,0),"")</f>
        <v>2100</v>
      </c>
      <c r="J105" s="35"/>
    </row>
    <row r="106" spans="1:10" x14ac:dyDescent="0.25">
      <c r="A106" s="35">
        <v>107</v>
      </c>
      <c r="B106" s="36">
        <f t="shared" ca="1" si="1"/>
        <v>43216.622128819443</v>
      </c>
      <c r="C106" s="21" t="s">
        <v>59</v>
      </c>
      <c r="D106" s="35" t="str">
        <f>IFERROR(VLOOKUP($C106,DATA!A:B,2,0),"")</f>
        <v>Ciências Exatas</v>
      </c>
      <c r="E106" s="35" t="s">
        <v>113</v>
      </c>
      <c r="F106" s="21" t="s">
        <v>142</v>
      </c>
      <c r="G106" s="35"/>
      <c r="H106" s="32">
        <v>639.64</v>
      </c>
      <c r="I106" s="40">
        <f>IFERROR(VLOOKUP(C106,DATA!A:G,5,0),"")</f>
        <v>2600</v>
      </c>
      <c r="J106" s="35"/>
    </row>
    <row r="107" spans="1:10" x14ac:dyDescent="0.25">
      <c r="A107" s="35">
        <v>108</v>
      </c>
      <c r="B107" s="36">
        <f t="shared" ca="1" si="1"/>
        <v>43216.622128819443</v>
      </c>
      <c r="C107" s="21" t="s">
        <v>59</v>
      </c>
      <c r="D107" s="35" t="str">
        <f>IFERROR(VLOOKUP($C107,DATA!A:B,2,0),"")</f>
        <v>Ciências Exatas</v>
      </c>
      <c r="E107" s="35" t="s">
        <v>113</v>
      </c>
      <c r="F107" s="20" t="s">
        <v>143</v>
      </c>
      <c r="G107" s="35"/>
      <c r="H107" s="32">
        <v>554.86</v>
      </c>
      <c r="I107" s="40">
        <f>IFERROR(VLOOKUP(C107,DATA!A:G,5,0),"")</f>
        <v>2600</v>
      </c>
      <c r="J107" s="35"/>
    </row>
    <row r="108" spans="1:10" x14ac:dyDescent="0.25">
      <c r="A108" s="35">
        <v>109</v>
      </c>
      <c r="B108" s="36">
        <f t="shared" ca="1" si="1"/>
        <v>43216.622128819443</v>
      </c>
      <c r="C108" s="20" t="s">
        <v>243</v>
      </c>
      <c r="D108" s="35" t="str">
        <f>IFERROR(VLOOKUP($C108,DATA!A:B,2,0),"")</f>
        <v>Ciências Humanas</v>
      </c>
      <c r="E108" s="35" t="s">
        <v>113</v>
      </c>
      <c r="F108" s="20" t="s">
        <v>144</v>
      </c>
      <c r="G108" s="35"/>
      <c r="H108" s="32">
        <v>454.56</v>
      </c>
      <c r="I108" s="40">
        <f>IFERROR(VLOOKUP(C108,DATA!A:G,5,0),"")</f>
        <v>2100</v>
      </c>
      <c r="J108" s="35"/>
    </row>
    <row r="109" spans="1:10" x14ac:dyDescent="0.25">
      <c r="A109" s="35">
        <v>110</v>
      </c>
      <c r="B109" s="36">
        <f t="shared" ca="1" si="1"/>
        <v>43216.622128819443</v>
      </c>
      <c r="C109" s="20" t="s">
        <v>43</v>
      </c>
      <c r="D109" s="35" t="str">
        <f>IFERROR(VLOOKUP($C109,DATA!A:B,2,0),"")</f>
        <v>Intersetorial - Setor de Ciências Exatas e Tecnologia</v>
      </c>
      <c r="E109" s="35" t="s">
        <v>113</v>
      </c>
      <c r="F109" s="20" t="s">
        <v>229</v>
      </c>
      <c r="G109" s="35"/>
      <c r="H109" s="32">
        <v>179.78</v>
      </c>
      <c r="I109" s="40">
        <f>IFERROR(VLOOKUP(C109,DATA!A:G,5,0),"")</f>
        <v>2600</v>
      </c>
      <c r="J109" s="35"/>
    </row>
    <row r="110" spans="1:10" x14ac:dyDescent="0.25">
      <c r="A110" s="35">
        <v>111</v>
      </c>
      <c r="B110" s="36">
        <f t="shared" ca="1" si="1"/>
        <v>43216.622128819443</v>
      </c>
      <c r="C110" s="21" t="s">
        <v>241</v>
      </c>
      <c r="D110" s="35" t="str">
        <f>IFERROR(VLOOKUP($C110,DATA!A:B,2,0),"")</f>
        <v>Ciências Agrárias</v>
      </c>
      <c r="E110" s="35" t="s">
        <v>113</v>
      </c>
      <c r="F110" s="20" t="s">
        <v>230</v>
      </c>
      <c r="G110" s="35"/>
      <c r="H110" s="32">
        <v>300.89999999999998</v>
      </c>
      <c r="I110" s="40">
        <f>IFERROR(VLOOKUP(C110,DATA!A:G,5,0),"")</f>
        <v>0</v>
      </c>
      <c r="J110" s="35"/>
    </row>
    <row r="111" spans="1:10" x14ac:dyDescent="0.25">
      <c r="A111" s="35">
        <v>112</v>
      </c>
      <c r="B111" s="36">
        <f t="shared" ca="1" si="1"/>
        <v>43216.622128819443</v>
      </c>
      <c r="C111" s="21" t="s">
        <v>43</v>
      </c>
      <c r="D111" s="35" t="str">
        <f>IFERROR(VLOOKUP($C111,DATA!A:B,2,0),"")</f>
        <v>Intersetorial - Setor de Ciências Exatas e Tecnologia</v>
      </c>
      <c r="E111" s="35" t="s">
        <v>113</v>
      </c>
      <c r="F111" s="20" t="s">
        <v>147</v>
      </c>
      <c r="G111" s="35"/>
      <c r="H111" s="32">
        <v>454.56</v>
      </c>
      <c r="I111" s="40">
        <f>IFERROR(VLOOKUP(C111,DATA!A:G,5,0),"")</f>
        <v>2600</v>
      </c>
      <c r="J111" s="35"/>
    </row>
    <row r="112" spans="1:10" x14ac:dyDescent="0.25">
      <c r="A112" s="35">
        <v>113</v>
      </c>
      <c r="B112" s="36">
        <f t="shared" ca="1" si="1"/>
        <v>43216.622128819443</v>
      </c>
      <c r="C112" s="21" t="s">
        <v>34</v>
      </c>
      <c r="D112" s="35" t="str">
        <f>IFERROR(VLOOKUP($C112,DATA!A:B,2,0),"")</f>
        <v>Ciências Exatas</v>
      </c>
      <c r="E112" s="35" t="s">
        <v>113</v>
      </c>
      <c r="F112" s="20" t="s">
        <v>231</v>
      </c>
      <c r="G112" s="35"/>
      <c r="H112" s="32">
        <v>79.48</v>
      </c>
      <c r="I112" s="40">
        <f>IFERROR(VLOOKUP(C112,DATA!A:G,5,0),"")</f>
        <v>0</v>
      </c>
      <c r="J112" s="35"/>
    </row>
    <row r="113" spans="1:10" x14ac:dyDescent="0.25">
      <c r="A113" s="35">
        <v>114</v>
      </c>
      <c r="B113" s="36">
        <f t="shared" ca="1" si="1"/>
        <v>43216.622128819443</v>
      </c>
      <c r="C113" s="21" t="s">
        <v>241</v>
      </c>
      <c r="D113" s="35" t="str">
        <f>IFERROR(VLOOKUP($C113,DATA!A:B,2,0),"")</f>
        <v>Ciências Agrárias</v>
      </c>
      <c r="E113" s="35" t="s">
        <v>113</v>
      </c>
      <c r="F113" s="21" t="s">
        <v>232</v>
      </c>
      <c r="G113" s="35"/>
      <c r="H113" s="32">
        <v>259.26</v>
      </c>
      <c r="I113" s="40">
        <f>IFERROR(VLOOKUP(C113,DATA!A:G,5,0),"")</f>
        <v>0</v>
      </c>
      <c r="J113" s="35"/>
    </row>
    <row r="114" spans="1:10" x14ac:dyDescent="0.25">
      <c r="A114" s="35">
        <v>115</v>
      </c>
      <c r="B114" s="36">
        <f t="shared" ca="1" si="1"/>
        <v>43216.622128819443</v>
      </c>
      <c r="C114" s="20" t="s">
        <v>243</v>
      </c>
      <c r="D114" s="35" t="str">
        <f>IFERROR(VLOOKUP($C114,DATA!A:B,2,0),"")</f>
        <v>Ciências Humanas</v>
      </c>
      <c r="E114" s="35" t="s">
        <v>113</v>
      </c>
      <c r="F114" s="20" t="s">
        <v>148</v>
      </c>
      <c r="G114" s="35"/>
      <c r="H114" s="32">
        <v>253.96</v>
      </c>
      <c r="I114" s="40">
        <f>IFERROR(VLOOKUP(C114,DATA!A:G,5,0),"")</f>
        <v>2100</v>
      </c>
      <c r="J114" s="35"/>
    </row>
    <row r="115" spans="1:10" x14ac:dyDescent="0.25">
      <c r="A115" s="35">
        <v>116</v>
      </c>
      <c r="B115" s="36">
        <f t="shared" ca="1" si="1"/>
        <v>43216.622128819443</v>
      </c>
      <c r="C115" s="21" t="s">
        <v>244</v>
      </c>
      <c r="D115" s="35" t="str">
        <f>IFERROR(VLOOKUP($C115,DATA!A:B,2,0),"")</f>
        <v>Ciências da Terra</v>
      </c>
      <c r="E115" s="35" t="s">
        <v>113</v>
      </c>
      <c r="F115" s="21" t="s">
        <v>149</v>
      </c>
      <c r="G115" s="35"/>
      <c r="H115" s="33">
        <v>174.48</v>
      </c>
      <c r="I115" s="40">
        <f>IFERROR(VLOOKUP(C115,DATA!A:G,5,0),"")</f>
        <v>0</v>
      </c>
      <c r="J115" s="35"/>
    </row>
    <row r="116" spans="1:10" x14ac:dyDescent="0.25">
      <c r="A116" s="35">
        <v>117</v>
      </c>
      <c r="B116" s="36">
        <f t="shared" ca="1" si="1"/>
        <v>43216.622128819443</v>
      </c>
      <c r="C116" s="20" t="s">
        <v>245</v>
      </c>
      <c r="D116" s="35" t="str">
        <f>IFERROR(VLOOKUP($C116,DATA!A:B,2,0),"")</f>
        <v>Tecnologia</v>
      </c>
      <c r="E116" s="35" t="s">
        <v>113</v>
      </c>
      <c r="F116" s="20" t="s">
        <v>151</v>
      </c>
      <c r="G116" s="35"/>
      <c r="H116" s="32">
        <v>253.96</v>
      </c>
      <c r="I116" s="40">
        <f>IFERROR(VLOOKUP(C116,DATA!A:G,5,0),"")</f>
        <v>5200</v>
      </c>
      <c r="J116" s="35"/>
    </row>
    <row r="117" spans="1:10" x14ac:dyDescent="0.25">
      <c r="A117" s="35">
        <v>118</v>
      </c>
      <c r="B117" s="36">
        <f t="shared" ca="1" si="1"/>
        <v>43216.622128819443</v>
      </c>
      <c r="C117" s="21" t="s">
        <v>209</v>
      </c>
      <c r="D117" s="35" t="str">
        <f>IFERROR(VLOOKUP($C117,DATA!A:B,2,0),"")</f>
        <v>Ciências Exatas</v>
      </c>
      <c r="E117" s="35" t="s">
        <v>113</v>
      </c>
      <c r="F117" s="20" t="s">
        <v>153</v>
      </c>
      <c r="G117" s="35"/>
      <c r="H117" s="32">
        <v>253.96</v>
      </c>
      <c r="I117" s="40">
        <f>IFERROR(VLOOKUP(C117,DATA!A:G,5,0),"")</f>
        <v>2600</v>
      </c>
      <c r="J117" s="35"/>
    </row>
    <row r="118" spans="1:10" x14ac:dyDescent="0.25">
      <c r="A118" s="35">
        <v>119</v>
      </c>
      <c r="B118" s="36">
        <f t="shared" ca="1" si="1"/>
        <v>43216.622128819443</v>
      </c>
      <c r="C118" s="21" t="s">
        <v>246</v>
      </c>
      <c r="D118" s="35" t="str">
        <f>IFERROR(VLOOKUP($C118,DATA!A:B,2,0),"")</f>
        <v>Tecnologia</v>
      </c>
      <c r="E118" s="35" t="s">
        <v>113</v>
      </c>
      <c r="F118" s="20" t="s">
        <v>154</v>
      </c>
      <c r="G118" s="35"/>
      <c r="H118" s="32">
        <v>253.96</v>
      </c>
      <c r="I118" s="40">
        <f>IFERROR(VLOOKUP(C118,DATA!A:G,5,0),"")</f>
        <v>2100</v>
      </c>
      <c r="J118" s="35"/>
    </row>
    <row r="119" spans="1:10" x14ac:dyDescent="0.25">
      <c r="A119" s="35">
        <v>120</v>
      </c>
      <c r="B119" s="36">
        <f t="shared" ca="1" si="1"/>
        <v>43216.622128819443</v>
      </c>
      <c r="C119" s="21" t="s">
        <v>245</v>
      </c>
      <c r="D119" s="35" t="str">
        <f>IFERROR(VLOOKUP($C119,DATA!A:B,2,0),"")</f>
        <v>Tecnologia</v>
      </c>
      <c r="E119" s="35" t="s">
        <v>113</v>
      </c>
      <c r="F119" s="20" t="s">
        <v>233</v>
      </c>
      <c r="G119" s="35"/>
      <c r="H119" s="32">
        <v>539.34</v>
      </c>
      <c r="I119" s="40">
        <f>IFERROR(VLOOKUP(C119,DATA!A:G,5,0),"")</f>
        <v>5200</v>
      </c>
      <c r="J119" s="35"/>
    </row>
    <row r="120" spans="1:10" x14ac:dyDescent="0.25">
      <c r="A120" s="35">
        <v>121</v>
      </c>
      <c r="B120" s="36">
        <f t="shared" ca="1" si="1"/>
        <v>43216.622128819443</v>
      </c>
      <c r="C120" s="21" t="s">
        <v>225</v>
      </c>
      <c r="D120" s="35" t="str">
        <f>IFERROR(VLOOKUP($C120,DATA!A:B,2,0),"")</f>
        <v>Ciências Agrárias</v>
      </c>
      <c r="E120" s="35" t="s">
        <v>113</v>
      </c>
      <c r="F120" s="20" t="s">
        <v>155</v>
      </c>
      <c r="G120" s="35"/>
      <c r="H120" s="32">
        <v>333.44</v>
      </c>
      <c r="I120" s="40">
        <f>IFERROR(VLOOKUP(C120,DATA!A:G,5,0),"")</f>
        <v>2600</v>
      </c>
      <c r="J120" s="35"/>
    </row>
    <row r="121" spans="1:10" x14ac:dyDescent="0.25">
      <c r="A121" s="35">
        <v>122</v>
      </c>
      <c r="B121" s="36">
        <f t="shared" ca="1" si="1"/>
        <v>43216.622128819443</v>
      </c>
      <c r="C121" s="21" t="s">
        <v>246</v>
      </c>
      <c r="D121" s="35" t="str">
        <f>IFERROR(VLOOKUP($C121,DATA!A:B,2,0),"")</f>
        <v>Tecnologia</v>
      </c>
      <c r="E121" s="35" t="s">
        <v>113</v>
      </c>
      <c r="F121" s="20" t="s">
        <v>157</v>
      </c>
      <c r="G121" s="35"/>
      <c r="H121" s="32">
        <v>253.96</v>
      </c>
      <c r="I121" s="40">
        <f>IFERROR(VLOOKUP(C121,DATA!A:G,5,0),"")</f>
        <v>2100</v>
      </c>
      <c r="J121" s="35"/>
    </row>
    <row r="122" spans="1:10" x14ac:dyDescent="0.25">
      <c r="A122" s="35">
        <v>123</v>
      </c>
      <c r="B122" s="36">
        <f t="shared" ca="1" si="1"/>
        <v>43216.622128819443</v>
      </c>
      <c r="C122" s="21" t="s">
        <v>209</v>
      </c>
      <c r="D122" s="35" t="str">
        <f>IFERROR(VLOOKUP($C122,DATA!A:B,2,0),"")</f>
        <v>Ciências Exatas</v>
      </c>
      <c r="E122" s="35" t="s">
        <v>113</v>
      </c>
      <c r="F122" s="20" t="s">
        <v>234</v>
      </c>
      <c r="G122" s="35"/>
      <c r="H122" s="32">
        <v>253.96</v>
      </c>
      <c r="I122" s="40">
        <f>IFERROR(VLOOKUP(C122,DATA!A:G,5,0),"")</f>
        <v>2600</v>
      </c>
      <c r="J122" s="35"/>
    </row>
    <row r="123" spans="1:10" x14ac:dyDescent="0.25">
      <c r="A123" s="35">
        <v>124</v>
      </c>
      <c r="B123" s="36">
        <f t="shared" ca="1" si="1"/>
        <v>43216.622128819443</v>
      </c>
      <c r="C123" s="21" t="s">
        <v>225</v>
      </c>
      <c r="D123" s="35" t="str">
        <f>IFERROR(VLOOKUP($C123,DATA!A:B,2,0),"")</f>
        <v>Ciências Agrárias</v>
      </c>
      <c r="E123" s="35" t="s">
        <v>113</v>
      </c>
      <c r="F123" s="20" t="s">
        <v>160</v>
      </c>
      <c r="G123" s="35"/>
      <c r="H123" s="34">
        <v>395</v>
      </c>
      <c r="I123" s="40">
        <f>IFERROR(VLOOKUP(C123,DATA!A:G,5,0),"")</f>
        <v>2600</v>
      </c>
      <c r="J123" s="35"/>
    </row>
    <row r="124" spans="1:10" x14ac:dyDescent="0.25">
      <c r="A124" s="35">
        <v>125</v>
      </c>
      <c r="B124" s="36">
        <f t="shared" ca="1" si="1"/>
        <v>43216.622128819443</v>
      </c>
      <c r="C124" s="21" t="s">
        <v>241</v>
      </c>
      <c r="D124" s="35" t="str">
        <f>IFERROR(VLOOKUP($C124,DATA!A:B,2,0),"")</f>
        <v>Ciências Agrárias</v>
      </c>
      <c r="E124" s="35" t="s">
        <v>113</v>
      </c>
      <c r="F124" s="20" t="s">
        <v>163</v>
      </c>
      <c r="G124" s="35"/>
      <c r="H124" s="32">
        <v>395.9</v>
      </c>
      <c r="I124" s="40">
        <f>IFERROR(VLOOKUP(C124,DATA!A:G,5,0),"")</f>
        <v>0</v>
      </c>
      <c r="J124" s="35"/>
    </row>
    <row r="125" spans="1:10" x14ac:dyDescent="0.25">
      <c r="A125" s="35">
        <v>126</v>
      </c>
      <c r="B125" s="36">
        <f t="shared" ca="1" si="1"/>
        <v>43216.622128819443</v>
      </c>
      <c r="C125" s="21" t="s">
        <v>34</v>
      </c>
      <c r="D125" s="35" t="str">
        <f>IFERROR(VLOOKUP($C125,DATA!A:B,2,0),"")</f>
        <v>Ciências Exatas</v>
      </c>
      <c r="E125" s="35" t="s">
        <v>113</v>
      </c>
      <c r="F125" s="20" t="s">
        <v>165</v>
      </c>
      <c r="G125" s="35"/>
      <c r="H125" s="32">
        <v>253.96</v>
      </c>
      <c r="I125" s="40">
        <f>IFERROR(VLOOKUP(C125,DATA!A:G,5,0),"")</f>
        <v>0</v>
      </c>
      <c r="J125" s="35"/>
    </row>
    <row r="126" spans="1:10" x14ac:dyDescent="0.25">
      <c r="A126" s="35">
        <v>127</v>
      </c>
      <c r="B126" s="36">
        <f t="shared" ca="1" si="1"/>
        <v>43216.622128819443</v>
      </c>
      <c r="C126" s="21" t="s">
        <v>59</v>
      </c>
      <c r="D126" s="35" t="str">
        <f>IFERROR(VLOOKUP($C126,DATA!A:B,2,0),"")</f>
        <v>Ciências Exatas</v>
      </c>
      <c r="E126" s="35" t="s">
        <v>113</v>
      </c>
      <c r="F126" s="21" t="s">
        <v>166</v>
      </c>
      <c r="G126" s="35"/>
      <c r="H126" s="32">
        <v>554.86</v>
      </c>
      <c r="I126" s="40">
        <f>IFERROR(VLOOKUP(C126,DATA!A:G,5,0),"")</f>
        <v>2600</v>
      </c>
      <c r="J126" s="35"/>
    </row>
    <row r="127" spans="1:10" x14ac:dyDescent="0.25">
      <c r="A127" s="35">
        <v>128</v>
      </c>
      <c r="B127" s="36">
        <f t="shared" ca="1" si="1"/>
        <v>43216.622128819443</v>
      </c>
      <c r="C127" s="21" t="s">
        <v>241</v>
      </c>
      <c r="D127" s="35" t="str">
        <f>IFERROR(VLOOKUP($C127,DATA!A:B,2,0),"")</f>
        <v>Ciências Agrárias</v>
      </c>
      <c r="E127" s="35" t="s">
        <v>113</v>
      </c>
      <c r="F127" s="20" t="s">
        <v>235</v>
      </c>
      <c r="G127" s="35"/>
      <c r="H127" s="32">
        <v>395.9</v>
      </c>
      <c r="I127" s="40">
        <f>IFERROR(VLOOKUP(C127,DATA!A:G,5,0),"")</f>
        <v>0</v>
      </c>
      <c r="J127" s="35"/>
    </row>
    <row r="128" spans="1:10" x14ac:dyDescent="0.25">
      <c r="A128" s="35">
        <v>130</v>
      </c>
      <c r="B128" s="36">
        <f t="shared" ref="B128:B185" ca="1" si="2">IF(C128&lt;&gt;"",IF(B128="",NOW(),B128),"")</f>
        <v>43216.622128819443</v>
      </c>
      <c r="C128" s="21" t="s">
        <v>224</v>
      </c>
      <c r="D128" s="35" t="str">
        <f>IFERROR(VLOOKUP($C128,DATA!A:B,2,0),"")</f>
        <v>Ciências Humanas</v>
      </c>
      <c r="E128" s="35" t="s">
        <v>113</v>
      </c>
      <c r="F128" s="20" t="s">
        <v>172</v>
      </c>
      <c r="G128" s="35"/>
      <c r="H128" s="33">
        <v>253.96</v>
      </c>
      <c r="I128" s="40">
        <f>IFERROR(VLOOKUP(C128,DATA!A:G,5,0),"")</f>
        <v>0</v>
      </c>
      <c r="J128" s="35"/>
    </row>
    <row r="129" spans="1:10" x14ac:dyDescent="0.25">
      <c r="A129" s="35">
        <v>134</v>
      </c>
      <c r="B129" s="36">
        <f t="shared" ca="1" si="2"/>
        <v>43216.622128819443</v>
      </c>
      <c r="C129" s="21" t="s">
        <v>247</v>
      </c>
      <c r="D129" s="35" t="str">
        <f>IFERROR(VLOOKUP($C129,DATA!A:B,2,0),"")</f>
        <v>Ciências Biológicas</v>
      </c>
      <c r="E129" s="35" t="s">
        <v>113</v>
      </c>
      <c r="F129" s="20" t="s">
        <v>177</v>
      </c>
      <c r="G129" s="35"/>
      <c r="H129" s="32">
        <v>253.96</v>
      </c>
      <c r="I129" s="40">
        <f>IFERROR(VLOOKUP(C129,DATA!A:G,5,0),"")</f>
        <v>2100</v>
      </c>
      <c r="J129" s="35"/>
    </row>
    <row r="130" spans="1:10" x14ac:dyDescent="0.25">
      <c r="A130" s="35">
        <v>135</v>
      </c>
      <c r="B130" s="36">
        <f t="shared" ca="1" si="2"/>
        <v>43216.622128819443</v>
      </c>
      <c r="C130" s="21" t="s">
        <v>244</v>
      </c>
      <c r="D130" s="35" t="str">
        <f>IFERROR(VLOOKUP($C130,DATA!A:B,2,0),"")</f>
        <v>Ciências da Terra</v>
      </c>
      <c r="E130" s="35" t="s">
        <v>113</v>
      </c>
      <c r="F130" s="20" t="s">
        <v>236</v>
      </c>
      <c r="G130" s="35"/>
      <c r="H130" s="32">
        <v>397.4</v>
      </c>
      <c r="I130" s="40">
        <f>IFERROR(VLOOKUP(C130,DATA!A:G,5,0),"")</f>
        <v>0</v>
      </c>
      <c r="J130" s="35"/>
    </row>
    <row r="131" spans="1:10" x14ac:dyDescent="0.25">
      <c r="A131" s="35">
        <v>136</v>
      </c>
      <c r="B131" s="36">
        <f t="shared" ca="1" si="2"/>
        <v>43216.622128819443</v>
      </c>
      <c r="C131" s="21" t="s">
        <v>241</v>
      </c>
      <c r="D131" s="35" t="str">
        <f>IFERROR(VLOOKUP($C131,DATA!A:B,2,0),"")</f>
        <v>Ciências Agrárias</v>
      </c>
      <c r="E131" s="35" t="s">
        <v>113</v>
      </c>
      <c r="F131" s="20" t="s">
        <v>184</v>
      </c>
      <c r="G131" s="35"/>
      <c r="H131" s="32">
        <v>734.64</v>
      </c>
      <c r="I131" s="40">
        <f>IFERROR(VLOOKUP(C131,DATA!A:G,5,0),"")</f>
        <v>0</v>
      </c>
      <c r="J131" s="35"/>
    </row>
    <row r="132" spans="1:10" x14ac:dyDescent="0.25">
      <c r="A132" s="35">
        <v>137</v>
      </c>
      <c r="B132" s="36">
        <f t="shared" ca="1" si="2"/>
        <v>43216.622128819443</v>
      </c>
      <c r="C132" s="21" t="s">
        <v>225</v>
      </c>
      <c r="D132" s="35" t="str">
        <f>IFERROR(VLOOKUP($C132,DATA!A:B,2,0),"")</f>
        <v>Ciências Agrárias</v>
      </c>
      <c r="E132" s="35" t="s">
        <v>113</v>
      </c>
      <c r="F132" s="20" t="s">
        <v>237</v>
      </c>
      <c r="G132" s="35"/>
      <c r="H132" s="32">
        <v>259.26</v>
      </c>
      <c r="I132" s="40">
        <f>IFERROR(VLOOKUP(C132,DATA!A:G,5,0),"")</f>
        <v>2600</v>
      </c>
      <c r="J132" s="35"/>
    </row>
    <row r="133" spans="1:10" x14ac:dyDescent="0.25">
      <c r="A133" s="35">
        <v>139</v>
      </c>
      <c r="B133" s="36">
        <f t="shared" ca="1" si="2"/>
        <v>43216.622128819443</v>
      </c>
      <c r="C133" s="21" t="s">
        <v>244</v>
      </c>
      <c r="D133" s="35" t="str">
        <f>IFERROR(VLOOKUP($C133,DATA!A:B,2,0),"")</f>
        <v>Ciências da Terra</v>
      </c>
      <c r="E133" s="35" t="s">
        <v>113</v>
      </c>
      <c r="F133" s="20" t="s">
        <v>238</v>
      </c>
      <c r="G133" s="35"/>
      <c r="H133" s="32">
        <v>1580.18</v>
      </c>
      <c r="I133" s="40">
        <f>IFERROR(VLOOKUP(C133,DATA!A:G,5,0),"")</f>
        <v>0</v>
      </c>
      <c r="J133" s="35"/>
    </row>
    <row r="134" spans="1:10" x14ac:dyDescent="0.25">
      <c r="A134" s="35">
        <v>140</v>
      </c>
      <c r="B134" s="36">
        <f t="shared" ca="1" si="2"/>
        <v>43216.622128819443</v>
      </c>
      <c r="C134" s="21" t="s">
        <v>209</v>
      </c>
      <c r="D134" s="35" t="str">
        <f>IFERROR(VLOOKUP($C134,DATA!A:B,2,0),"")</f>
        <v>Ciências Exatas</v>
      </c>
      <c r="E134" s="35" t="s">
        <v>113</v>
      </c>
      <c r="F134" s="20" t="s">
        <v>185</v>
      </c>
      <c r="G134" s="35"/>
      <c r="H134" s="32">
        <v>174.48</v>
      </c>
      <c r="I134" s="40">
        <f>IFERROR(VLOOKUP(C134,DATA!A:G,5,0),"")</f>
        <v>2600</v>
      </c>
      <c r="J134" s="35"/>
    </row>
    <row r="135" spans="1:10" x14ac:dyDescent="0.25">
      <c r="A135" s="35">
        <v>141</v>
      </c>
      <c r="B135" s="36">
        <f t="shared" ca="1" si="2"/>
        <v>43216.622128819443</v>
      </c>
      <c r="C135" s="21" t="s">
        <v>208</v>
      </c>
      <c r="D135" s="35" t="str">
        <f>IFERROR(VLOOKUP($C135,DATA!A:B,2,0),"")</f>
        <v>Ciências da Terra</v>
      </c>
      <c r="E135" s="35" t="s">
        <v>113</v>
      </c>
      <c r="F135" s="20" t="s">
        <v>239</v>
      </c>
      <c r="G135" s="35"/>
      <c r="H135" s="32">
        <v>174.48</v>
      </c>
      <c r="I135" s="40">
        <f>IFERROR(VLOOKUP(C135,DATA!A:G,5,0),"")</f>
        <v>2100</v>
      </c>
      <c r="J135" s="35"/>
    </row>
    <row r="136" spans="1:10" x14ac:dyDescent="0.25">
      <c r="A136" s="35">
        <v>142</v>
      </c>
      <c r="B136" s="36">
        <f t="shared" ca="1" si="2"/>
        <v>43216.622128819443</v>
      </c>
      <c r="C136" s="21" t="s">
        <v>59</v>
      </c>
      <c r="D136" s="35" t="str">
        <f>IFERROR(VLOOKUP($C136,DATA!A:B,2,0),"")</f>
        <v>Ciências Exatas</v>
      </c>
      <c r="E136" s="35" t="s">
        <v>113</v>
      </c>
      <c r="F136" s="20" t="s">
        <v>240</v>
      </c>
      <c r="G136" s="35"/>
      <c r="H136" s="32">
        <v>439.04</v>
      </c>
      <c r="I136" s="40">
        <f>IFERROR(VLOOKUP(C136,DATA!A:G,5,0),"")</f>
        <v>2600</v>
      </c>
      <c r="J136" s="35"/>
    </row>
    <row r="137" spans="1:10" x14ac:dyDescent="0.25">
      <c r="A137" s="35">
        <v>143</v>
      </c>
      <c r="B137" s="36">
        <f t="shared" ca="1" si="2"/>
        <v>43216.622128819443</v>
      </c>
      <c r="C137" s="21" t="s">
        <v>205</v>
      </c>
      <c r="D137" s="35" t="str">
        <f>IFERROR(VLOOKUP($C137,DATA!A:B,2,0),"")</f>
        <v>Ciências Humanas</v>
      </c>
      <c r="E137" s="35" t="s">
        <v>113</v>
      </c>
      <c r="F137" s="20" t="s">
        <v>189</v>
      </c>
      <c r="G137" s="35"/>
      <c r="H137" s="32">
        <v>375.08</v>
      </c>
      <c r="I137" s="40">
        <f>IFERROR(VLOOKUP(C137,DATA!A:G,5,0),"")</f>
        <v>2100</v>
      </c>
      <c r="J137" s="35"/>
    </row>
    <row r="138" spans="1:10" x14ac:dyDescent="0.25">
      <c r="A138" s="35">
        <v>144</v>
      </c>
      <c r="B138" s="36">
        <f t="shared" ca="1" si="2"/>
        <v>43216.622128819443</v>
      </c>
      <c r="C138" s="21" t="s">
        <v>207</v>
      </c>
      <c r="D138" s="35" t="str">
        <f>IFERROR(VLOOKUP($C138,DATA!A:B,2,0),"")</f>
        <v>Ciências Humanas</v>
      </c>
      <c r="E138" s="35" t="s">
        <v>113</v>
      </c>
      <c r="F138" s="20" t="s">
        <v>191</v>
      </c>
      <c r="G138" s="35"/>
      <c r="H138" s="32">
        <v>174.48</v>
      </c>
      <c r="I138" s="40">
        <f>IFERROR(VLOOKUP(C138,DATA!A:G,5,0),"")</f>
        <v>2100</v>
      </c>
      <c r="J138" s="35"/>
    </row>
    <row r="139" spans="1:10" x14ac:dyDescent="0.25">
      <c r="A139" s="35">
        <v>145</v>
      </c>
      <c r="B139" s="36">
        <f t="shared" ca="1" si="2"/>
        <v>43216.622128819443</v>
      </c>
      <c r="C139" s="21" t="s">
        <v>207</v>
      </c>
      <c r="D139" s="35" t="str">
        <f>IFERROR(VLOOKUP($C139,DATA!A:B,2,0),"")</f>
        <v>Ciências Humanas</v>
      </c>
      <c r="E139" s="35" t="s">
        <v>113</v>
      </c>
      <c r="F139" s="20" t="s">
        <v>198</v>
      </c>
      <c r="G139" s="35"/>
      <c r="H139" s="32">
        <v>454.56</v>
      </c>
      <c r="I139" s="40">
        <f>IFERROR(VLOOKUP(C139,DATA!A:G,5,0),"")</f>
        <v>2100</v>
      </c>
      <c r="J139" s="35"/>
    </row>
    <row r="140" spans="1:10" x14ac:dyDescent="0.25">
      <c r="A140">
        <v>146</v>
      </c>
      <c r="B140" s="17">
        <f t="shared" ca="1" si="2"/>
        <v>43216.640165625002</v>
      </c>
      <c r="C140" s="21" t="s">
        <v>244</v>
      </c>
      <c r="D140" t="str">
        <f>IFERROR(VLOOKUP($C140,DATA!A:B,2,0),"")</f>
        <v>Ciências da Terra</v>
      </c>
      <c r="E140" t="s">
        <v>116</v>
      </c>
      <c r="F140" s="21" t="s">
        <v>133</v>
      </c>
      <c r="H140" s="33">
        <v>295.60000000000002</v>
      </c>
      <c r="I140" s="38">
        <f>IFERROR(VLOOKUP(C140,DATA!A:G,5,0),"")</f>
        <v>0</v>
      </c>
    </row>
    <row r="141" spans="1:10" x14ac:dyDescent="0.25">
      <c r="A141">
        <v>147</v>
      </c>
      <c r="B141" s="17">
        <f t="shared" ca="1" si="2"/>
        <v>43216.640165625002</v>
      </c>
      <c r="C141" s="21" t="s">
        <v>243</v>
      </c>
      <c r="D141" t="str">
        <f>IFERROR(VLOOKUP($C141,DATA!A:B,2,0),"")</f>
        <v>Ciências Humanas</v>
      </c>
      <c r="E141" t="s">
        <v>116</v>
      </c>
      <c r="F141" s="21" t="s">
        <v>122</v>
      </c>
      <c r="H141" s="33">
        <v>496.2</v>
      </c>
      <c r="I141" s="38">
        <f>IFERROR(VLOOKUP(C141,DATA!A:G,5,0),"")</f>
        <v>2100</v>
      </c>
    </row>
    <row r="142" spans="1:10" x14ac:dyDescent="0.25">
      <c r="A142">
        <v>148</v>
      </c>
      <c r="B142" s="17">
        <f t="shared" ca="1" si="2"/>
        <v>43216.640165625002</v>
      </c>
      <c r="C142" s="21" t="s">
        <v>225</v>
      </c>
      <c r="D142" t="str">
        <f>IFERROR(VLOOKUP($C142,DATA!A:B,2,0),"")</f>
        <v>Ciências Agrárias</v>
      </c>
      <c r="E142" t="s">
        <v>116</v>
      </c>
      <c r="F142" s="21" t="s">
        <v>248</v>
      </c>
      <c r="H142" s="33">
        <v>300.89999999999998</v>
      </c>
      <c r="I142" s="38">
        <f>IFERROR(VLOOKUP(C142,DATA!A:G,5,0),"")</f>
        <v>2600</v>
      </c>
    </row>
    <row r="143" spans="1:10" x14ac:dyDescent="0.25">
      <c r="A143">
        <v>149</v>
      </c>
      <c r="B143" s="17">
        <f t="shared" ca="1" si="2"/>
        <v>43216.640165625002</v>
      </c>
      <c r="C143" s="21" t="s">
        <v>225</v>
      </c>
      <c r="D143" t="str">
        <f>IFERROR(VLOOKUP($C143,DATA!A:B,2,0),"")</f>
        <v>Ciências Agrárias</v>
      </c>
      <c r="E143" t="s">
        <v>116</v>
      </c>
      <c r="F143" s="21" t="s">
        <v>249</v>
      </c>
      <c r="H143" s="33">
        <v>300.89999999999998</v>
      </c>
      <c r="I143" s="38">
        <f>IFERROR(VLOOKUP(C143,DATA!A:G,5,0),"")</f>
        <v>2600</v>
      </c>
    </row>
    <row r="144" spans="1:10" x14ac:dyDescent="0.25">
      <c r="A144">
        <v>150</v>
      </c>
      <c r="B144" s="17">
        <f t="shared" ca="1" si="2"/>
        <v>43216.640165625002</v>
      </c>
      <c r="C144" s="21" t="s">
        <v>225</v>
      </c>
      <c r="D144" t="str">
        <f>IFERROR(VLOOKUP($C144,DATA!A:B,2,0),"")</f>
        <v>Ciências Agrárias</v>
      </c>
      <c r="E144" t="s">
        <v>116</v>
      </c>
      <c r="F144" s="20" t="s">
        <v>250</v>
      </c>
      <c r="H144" s="33">
        <v>100.3</v>
      </c>
      <c r="I144" s="38">
        <f>IFERROR(VLOOKUP(C144,DATA!A:G,5,0),"")</f>
        <v>2600</v>
      </c>
    </row>
    <row r="145" spans="1:9" x14ac:dyDescent="0.25">
      <c r="A145">
        <v>151</v>
      </c>
      <c r="B145" s="17">
        <f t="shared" ca="1" si="2"/>
        <v>43216.640165625002</v>
      </c>
      <c r="C145" s="21" t="s">
        <v>225</v>
      </c>
      <c r="D145" t="str">
        <f>IFERROR(VLOOKUP($C145,DATA!A:B,2,0),"")</f>
        <v>Ciências Agrárias</v>
      </c>
      <c r="E145" t="s">
        <v>116</v>
      </c>
      <c r="F145" s="21" t="s">
        <v>251</v>
      </c>
      <c r="H145" s="33">
        <v>100.3</v>
      </c>
      <c r="I145" s="38">
        <f>IFERROR(VLOOKUP(C145,DATA!A:G,5,0),"")</f>
        <v>2600</v>
      </c>
    </row>
    <row r="146" spans="1:9" x14ac:dyDescent="0.25">
      <c r="A146">
        <v>152</v>
      </c>
      <c r="B146" s="17">
        <f t="shared" ca="1" si="2"/>
        <v>43216.640165625002</v>
      </c>
      <c r="C146" s="20" t="s">
        <v>34</v>
      </c>
      <c r="D146" t="str">
        <f>IFERROR(VLOOKUP($C146,DATA!A:B,2,0),"")</f>
        <v>Ciências Exatas</v>
      </c>
      <c r="E146" t="s">
        <v>116</v>
      </c>
      <c r="F146" s="20" t="s">
        <v>129</v>
      </c>
      <c r="H146" s="33">
        <v>195.3</v>
      </c>
      <c r="I146" s="38">
        <f>IFERROR(VLOOKUP(C146,DATA!A:G,5,0),"")</f>
        <v>0</v>
      </c>
    </row>
    <row r="147" spans="1:9" x14ac:dyDescent="0.25">
      <c r="A147">
        <v>153</v>
      </c>
      <c r="B147" s="17">
        <f t="shared" ca="1" si="2"/>
        <v>43216.640165625002</v>
      </c>
      <c r="C147" s="21" t="s">
        <v>59</v>
      </c>
      <c r="D147" t="str">
        <f>IFERROR(VLOOKUP($C147,DATA!A:B,2,0),"")</f>
        <v>Ciências Exatas</v>
      </c>
      <c r="E147" t="s">
        <v>116</v>
      </c>
      <c r="F147" s="21" t="s">
        <v>252</v>
      </c>
      <c r="H147" s="33">
        <v>596.5</v>
      </c>
      <c r="I147" s="38">
        <f>IFERROR(VLOOKUP(C147,DATA!A:G,5,0),"")</f>
        <v>2600</v>
      </c>
    </row>
    <row r="148" spans="1:9" x14ac:dyDescent="0.25">
      <c r="A148">
        <v>154</v>
      </c>
      <c r="B148" s="17">
        <f t="shared" ca="1" si="2"/>
        <v>43216.640165625002</v>
      </c>
      <c r="C148" s="21" t="s">
        <v>225</v>
      </c>
      <c r="D148" t="str">
        <f>IFERROR(VLOOKUP($C148,DATA!A:B,2,0),"")</f>
        <v>Ciências Agrárias</v>
      </c>
      <c r="E148" t="s">
        <v>116</v>
      </c>
      <c r="F148" s="20" t="s">
        <v>253</v>
      </c>
      <c r="H148" s="33">
        <v>300.89999999999998</v>
      </c>
      <c r="I148" s="38">
        <f>IFERROR(VLOOKUP(C148,DATA!A:G,5,0),"")</f>
        <v>2600</v>
      </c>
    </row>
    <row r="149" spans="1:9" x14ac:dyDescent="0.25">
      <c r="A149">
        <v>155</v>
      </c>
      <c r="B149" s="17">
        <f t="shared" ca="1" si="2"/>
        <v>43216.640165625002</v>
      </c>
      <c r="C149" s="21" t="s">
        <v>225</v>
      </c>
      <c r="D149" t="str">
        <f>IFERROR(VLOOKUP($C149,DATA!A:B,2,0),"")</f>
        <v>Ciências Agrárias</v>
      </c>
      <c r="E149" t="s">
        <v>116</v>
      </c>
      <c r="F149" s="21" t="s">
        <v>254</v>
      </c>
      <c r="H149" s="33">
        <v>300.89999999999998</v>
      </c>
      <c r="I149" s="38">
        <f>IFERROR(VLOOKUP(C149,DATA!A:G,5,0),"")</f>
        <v>2600</v>
      </c>
    </row>
    <row r="150" spans="1:9" x14ac:dyDescent="0.25">
      <c r="A150">
        <v>156</v>
      </c>
      <c r="B150" s="17">
        <f t="shared" ca="1" si="2"/>
        <v>43216.640165625002</v>
      </c>
      <c r="C150" s="21" t="s">
        <v>59</v>
      </c>
      <c r="D150" t="str">
        <f>IFERROR(VLOOKUP($C150,DATA!A:B,2,0),"")</f>
        <v>Ciências Exatas</v>
      </c>
      <c r="E150" t="s">
        <v>116</v>
      </c>
      <c r="F150" s="20" t="s">
        <v>255</v>
      </c>
      <c r="H150" s="33">
        <v>1504.5</v>
      </c>
      <c r="I150" s="38">
        <f>IFERROR(VLOOKUP(C150,DATA!A:G,5,0),"")</f>
        <v>2600</v>
      </c>
    </row>
    <row r="151" spans="1:9" x14ac:dyDescent="0.25">
      <c r="A151">
        <v>157</v>
      </c>
      <c r="B151" s="17">
        <f t="shared" ca="1" si="2"/>
        <v>43216.640165625002</v>
      </c>
      <c r="C151" s="20" t="s">
        <v>34</v>
      </c>
      <c r="D151" t="str">
        <f>IFERROR(VLOOKUP($C151,DATA!A:B,2,0),"")</f>
        <v>Ciências Exatas</v>
      </c>
      <c r="E151" t="s">
        <v>116</v>
      </c>
      <c r="F151" s="20" t="s">
        <v>134</v>
      </c>
      <c r="H151" s="33">
        <v>395.9</v>
      </c>
      <c r="I151" s="38">
        <f>IFERROR(VLOOKUP(C151,DATA!A:G,5,0),"")</f>
        <v>0</v>
      </c>
    </row>
    <row r="152" spans="1:9" x14ac:dyDescent="0.25">
      <c r="A152">
        <v>158</v>
      </c>
      <c r="B152" s="17">
        <f t="shared" ca="1" si="2"/>
        <v>43216.640165625002</v>
      </c>
      <c r="C152" s="21" t="s">
        <v>63</v>
      </c>
      <c r="D152" t="str">
        <f>IFERROR(VLOOKUP($C152,DATA!A:B,2,0),"")</f>
        <v>Intersetorial - Setor de Ciências Exatas e Tecnologia</v>
      </c>
      <c r="E152" t="s">
        <v>116</v>
      </c>
      <c r="F152" s="21" t="s">
        <v>138</v>
      </c>
      <c r="H152" s="33">
        <v>195.3</v>
      </c>
      <c r="I152" s="38">
        <f>IFERROR(VLOOKUP(C152,DATA!A:G,5,0),"")</f>
        <v>0</v>
      </c>
    </row>
    <row r="153" spans="1:9" x14ac:dyDescent="0.25">
      <c r="A153">
        <v>159</v>
      </c>
      <c r="B153" s="17">
        <f t="shared" ca="1" si="2"/>
        <v>43216.640165625002</v>
      </c>
      <c r="C153" s="21" t="s">
        <v>225</v>
      </c>
      <c r="D153" t="str">
        <f>IFERROR(VLOOKUP($C153,DATA!A:B,2,0),"")</f>
        <v>Ciências Agrárias</v>
      </c>
      <c r="E153" t="s">
        <v>116</v>
      </c>
      <c r="F153" s="21" t="s">
        <v>251</v>
      </c>
      <c r="H153" s="33">
        <v>100.3</v>
      </c>
      <c r="I153" s="38">
        <f>IFERROR(VLOOKUP(C153,DATA!A:G,5,0),"")</f>
        <v>2600</v>
      </c>
    </row>
    <row r="154" spans="1:9" x14ac:dyDescent="0.25">
      <c r="A154">
        <v>160</v>
      </c>
      <c r="B154" s="17">
        <f t="shared" ca="1" si="2"/>
        <v>43216.640165625002</v>
      </c>
      <c r="C154" s="21" t="s">
        <v>241</v>
      </c>
      <c r="D154" t="str">
        <f>IFERROR(VLOOKUP($C154,DATA!A:B,2,0),"")</f>
        <v>Ciências Agrárias</v>
      </c>
      <c r="E154" t="s">
        <v>116</v>
      </c>
      <c r="F154" s="21" t="s">
        <v>256</v>
      </c>
      <c r="H154" s="33">
        <v>1303.9000000000001</v>
      </c>
      <c r="I154" s="38">
        <f>IFERROR(VLOOKUP(C154,DATA!A:G,5,0),"")</f>
        <v>0</v>
      </c>
    </row>
    <row r="155" spans="1:9" x14ac:dyDescent="0.25">
      <c r="A155">
        <v>161</v>
      </c>
      <c r="B155" s="17">
        <f t="shared" ca="1" si="2"/>
        <v>43216.640165625002</v>
      </c>
      <c r="C155" s="21" t="s">
        <v>225</v>
      </c>
      <c r="D155" t="str">
        <f>IFERROR(VLOOKUP($C155,DATA!A:B,2,0),"")</f>
        <v>Ciências Agrárias</v>
      </c>
      <c r="E155" t="s">
        <v>116</v>
      </c>
      <c r="F155" s="20" t="s">
        <v>257</v>
      </c>
      <c r="H155" s="33">
        <v>100.3</v>
      </c>
      <c r="I155" s="38">
        <f>IFERROR(VLOOKUP(C155,DATA!A:G,5,0),"")</f>
        <v>2600</v>
      </c>
    </row>
    <row r="156" spans="1:9" x14ac:dyDescent="0.25">
      <c r="A156">
        <v>162</v>
      </c>
      <c r="B156" s="17">
        <f t="shared" ca="1" si="2"/>
        <v>43216.640165625002</v>
      </c>
      <c r="C156" s="21" t="s">
        <v>225</v>
      </c>
      <c r="D156" t="str">
        <f>IFERROR(VLOOKUP($C156,DATA!A:B,2,0),"")</f>
        <v>Ciências Agrárias</v>
      </c>
      <c r="E156" t="s">
        <v>116</v>
      </c>
      <c r="F156" s="20" t="s">
        <v>258</v>
      </c>
      <c r="H156" s="33">
        <v>100.3</v>
      </c>
      <c r="I156" s="38">
        <f>IFERROR(VLOOKUP(C156,DATA!A:G,5,0),"")</f>
        <v>2600</v>
      </c>
    </row>
    <row r="157" spans="1:9" x14ac:dyDescent="0.25">
      <c r="A157">
        <v>163</v>
      </c>
      <c r="B157" s="17">
        <f t="shared" ca="1" si="2"/>
        <v>43216.640165625002</v>
      </c>
      <c r="C157" s="21" t="s">
        <v>245</v>
      </c>
      <c r="D157" t="str">
        <f>IFERROR(VLOOKUP($C157,DATA!A:B,2,0),"")</f>
        <v>Tecnologia</v>
      </c>
      <c r="E157" t="s">
        <v>116</v>
      </c>
      <c r="F157" s="20" t="s">
        <v>152</v>
      </c>
      <c r="H157" s="33">
        <v>195.3</v>
      </c>
      <c r="I157" s="38">
        <f>IFERROR(VLOOKUP(C157,DATA!A:G,5,0),"")</f>
        <v>5200</v>
      </c>
    </row>
    <row r="158" spans="1:9" x14ac:dyDescent="0.25">
      <c r="A158">
        <v>164</v>
      </c>
      <c r="B158" s="17">
        <f t="shared" ca="1" si="2"/>
        <v>43216.640165625002</v>
      </c>
      <c r="C158" s="20" t="s">
        <v>63</v>
      </c>
      <c r="D158" t="str">
        <f>IFERROR(VLOOKUP($C158,DATA!A:B,2,0),"")</f>
        <v>Intersetorial - Setor de Ciências Exatas e Tecnologia</v>
      </c>
      <c r="E158" t="s">
        <v>116</v>
      </c>
      <c r="F158" s="20" t="s">
        <v>226</v>
      </c>
      <c r="H158" s="33">
        <v>1604.8</v>
      </c>
      <c r="I158" s="38">
        <f>IFERROR(VLOOKUP(C158,DATA!A:G,5,0),"")</f>
        <v>0</v>
      </c>
    </row>
    <row r="159" spans="1:9" x14ac:dyDescent="0.25">
      <c r="A159">
        <v>165</v>
      </c>
      <c r="B159" s="17">
        <f t="shared" ca="1" si="2"/>
        <v>43216.640165625002</v>
      </c>
      <c r="C159" s="21" t="s">
        <v>205</v>
      </c>
      <c r="D159" t="str">
        <f>IFERROR(VLOOKUP($C159,DATA!A:B,2,0),"")</f>
        <v>Ciências Humanas</v>
      </c>
      <c r="E159" t="s">
        <v>116</v>
      </c>
      <c r="F159" s="20" t="s">
        <v>156</v>
      </c>
      <c r="H159" s="33">
        <v>395.9</v>
      </c>
      <c r="I159" s="38">
        <f>IFERROR(VLOOKUP(C159,DATA!A:G,5,0),"")</f>
        <v>2100</v>
      </c>
    </row>
    <row r="160" spans="1:9" x14ac:dyDescent="0.25">
      <c r="A160">
        <v>166</v>
      </c>
      <c r="B160" s="17">
        <f t="shared" ca="1" si="2"/>
        <v>43216.640165625002</v>
      </c>
      <c r="C160" s="21" t="s">
        <v>225</v>
      </c>
      <c r="D160" t="str">
        <f>IFERROR(VLOOKUP($C160,DATA!A:B,2,0),"")</f>
        <v>Ciências Agrárias</v>
      </c>
      <c r="E160" t="s">
        <v>116</v>
      </c>
      <c r="F160" s="20" t="s">
        <v>259</v>
      </c>
      <c r="H160" s="33">
        <v>300.89999999999998</v>
      </c>
      <c r="I160" s="38">
        <f>IFERROR(VLOOKUP(C160,DATA!A:G,5,0),"")</f>
        <v>2600</v>
      </c>
    </row>
    <row r="161" spans="1:9" x14ac:dyDescent="0.25">
      <c r="A161">
        <v>167</v>
      </c>
      <c r="B161" s="17">
        <f t="shared" ca="1" si="2"/>
        <v>43216.640165625002</v>
      </c>
      <c r="C161" s="21" t="s">
        <v>34</v>
      </c>
      <c r="D161" t="str">
        <f>IFERROR(VLOOKUP($C161,DATA!A:B,2,0),"")</f>
        <v>Ciências Exatas</v>
      </c>
      <c r="E161" t="s">
        <v>116</v>
      </c>
      <c r="F161" s="20" t="s">
        <v>158</v>
      </c>
      <c r="H161" s="33">
        <v>195.3</v>
      </c>
      <c r="I161" s="38">
        <f>IFERROR(VLOOKUP(C161,DATA!A:G,5,0),"")</f>
        <v>0</v>
      </c>
    </row>
    <row r="162" spans="1:9" x14ac:dyDescent="0.25">
      <c r="A162">
        <v>168</v>
      </c>
      <c r="B162" s="17">
        <f t="shared" ca="1" si="2"/>
        <v>43216.640165625002</v>
      </c>
      <c r="C162" s="21" t="s">
        <v>241</v>
      </c>
      <c r="D162" t="str">
        <f>IFERROR(VLOOKUP($C162,DATA!A:B,2,0),"")</f>
        <v>Ciências Agrárias</v>
      </c>
      <c r="E162" t="s">
        <v>116</v>
      </c>
      <c r="F162" s="20" t="s">
        <v>260</v>
      </c>
      <c r="H162" s="33">
        <v>501.5</v>
      </c>
      <c r="I162" s="38">
        <f>IFERROR(VLOOKUP(C162,DATA!A:G,5,0),"")</f>
        <v>0</v>
      </c>
    </row>
    <row r="163" spans="1:9" x14ac:dyDescent="0.25">
      <c r="A163">
        <v>169</v>
      </c>
      <c r="B163" s="17">
        <f t="shared" ca="1" si="2"/>
        <v>43216.640165625002</v>
      </c>
      <c r="C163" s="21" t="s">
        <v>207</v>
      </c>
      <c r="D163" t="str">
        <f>IFERROR(VLOOKUP($C163,DATA!A:B,2,0),"")</f>
        <v>Ciências Humanas</v>
      </c>
      <c r="E163" t="s">
        <v>116</v>
      </c>
      <c r="F163" s="20" t="s">
        <v>161</v>
      </c>
      <c r="H163" s="33">
        <v>195.3</v>
      </c>
      <c r="I163" s="38">
        <f>IFERROR(VLOOKUP(C163,DATA!A:G,5,0),"")</f>
        <v>2100</v>
      </c>
    </row>
    <row r="164" spans="1:9" x14ac:dyDescent="0.25">
      <c r="A164">
        <v>170</v>
      </c>
      <c r="B164" s="17">
        <f t="shared" ca="1" si="2"/>
        <v>43216.640165625002</v>
      </c>
      <c r="C164" s="21" t="s">
        <v>225</v>
      </c>
      <c r="D164" t="str">
        <f>IFERROR(VLOOKUP($C164,DATA!A:B,2,0),"")</f>
        <v>Ciências Agrárias</v>
      </c>
      <c r="E164" t="s">
        <v>116</v>
      </c>
      <c r="F164" s="20" t="s">
        <v>261</v>
      </c>
      <c r="H164" s="33">
        <v>300.89999999999998</v>
      </c>
      <c r="I164" s="38">
        <f>IFERROR(VLOOKUP(C164,DATA!A:G,5,0),"")</f>
        <v>2600</v>
      </c>
    </row>
    <row r="165" spans="1:9" x14ac:dyDescent="0.25">
      <c r="A165">
        <v>171</v>
      </c>
      <c r="B165" s="17">
        <f t="shared" ca="1" si="2"/>
        <v>43216.640165625002</v>
      </c>
      <c r="C165" s="21" t="s">
        <v>207</v>
      </c>
      <c r="D165" t="str">
        <f>IFERROR(VLOOKUP($C165,DATA!A:B,2,0),"")</f>
        <v>Ciências Humanas</v>
      </c>
      <c r="E165" t="s">
        <v>116</v>
      </c>
      <c r="F165" s="20" t="s">
        <v>169</v>
      </c>
      <c r="H165" s="33">
        <v>195.3</v>
      </c>
      <c r="I165" s="38">
        <f>IFERROR(VLOOKUP(C165,DATA!A:G,5,0),"")</f>
        <v>2100</v>
      </c>
    </row>
    <row r="166" spans="1:9" x14ac:dyDescent="0.25">
      <c r="A166">
        <v>172</v>
      </c>
      <c r="B166" s="17">
        <f t="shared" ca="1" si="2"/>
        <v>43216.640165625002</v>
      </c>
      <c r="C166" s="21" t="s">
        <v>59</v>
      </c>
      <c r="D166" t="str">
        <f>IFERROR(VLOOKUP($C166,DATA!A:B,2,0),"")</f>
        <v>Ciências Exatas</v>
      </c>
      <c r="E166" t="s">
        <v>116</v>
      </c>
      <c r="F166" s="20" t="s">
        <v>170</v>
      </c>
      <c r="H166" s="32">
        <v>395.9</v>
      </c>
      <c r="I166" s="38">
        <f>IFERROR(VLOOKUP(C166,DATA!A:G,5,0),"")</f>
        <v>2600</v>
      </c>
    </row>
    <row r="167" spans="1:9" x14ac:dyDescent="0.25">
      <c r="A167">
        <v>173</v>
      </c>
      <c r="B167" s="17">
        <f t="shared" ca="1" si="2"/>
        <v>43216.640165625002</v>
      </c>
      <c r="C167" s="21" t="s">
        <v>241</v>
      </c>
      <c r="D167" t="str">
        <f>IFERROR(VLOOKUP($C167,DATA!A:B,2,0),"")</f>
        <v>Ciências Agrárias</v>
      </c>
      <c r="E167" t="s">
        <v>116</v>
      </c>
      <c r="F167" s="20" t="s">
        <v>171</v>
      </c>
      <c r="H167" s="33">
        <v>395.9</v>
      </c>
      <c r="I167" s="38">
        <f>IFERROR(VLOOKUP(C167,DATA!A:G,5,0),"")</f>
        <v>0</v>
      </c>
    </row>
    <row r="168" spans="1:9" x14ac:dyDescent="0.25">
      <c r="A168">
        <v>174</v>
      </c>
      <c r="B168" s="17">
        <f t="shared" ca="1" si="2"/>
        <v>43216.640165625002</v>
      </c>
      <c r="C168" s="21" t="s">
        <v>225</v>
      </c>
      <c r="D168" t="str">
        <f>IFERROR(VLOOKUP($C168,DATA!A:B,2,0),"")</f>
        <v>Ciências Agrárias</v>
      </c>
      <c r="E168" t="s">
        <v>116</v>
      </c>
      <c r="F168" s="20" t="s">
        <v>262</v>
      </c>
      <c r="H168" s="33">
        <v>300.89999999999998</v>
      </c>
      <c r="I168" s="38">
        <f>IFERROR(VLOOKUP(C168,DATA!A:G,5,0),"")</f>
        <v>2600</v>
      </c>
    </row>
    <row r="169" spans="1:9" x14ac:dyDescent="0.25">
      <c r="A169">
        <v>175</v>
      </c>
      <c r="B169" s="17">
        <f t="shared" ca="1" si="2"/>
        <v>43216.640165625002</v>
      </c>
      <c r="C169" s="21" t="s">
        <v>225</v>
      </c>
      <c r="D169" t="str">
        <f>IFERROR(VLOOKUP($C169,DATA!A:B,2,0),"")</f>
        <v>Ciências Agrárias</v>
      </c>
      <c r="E169" t="s">
        <v>116</v>
      </c>
      <c r="F169" s="20" t="s">
        <v>263</v>
      </c>
      <c r="H169" s="33">
        <v>300.89999999999998</v>
      </c>
      <c r="I169" s="38">
        <f>IFERROR(VLOOKUP(C169,DATA!A:G,5,0),"")</f>
        <v>2600</v>
      </c>
    </row>
    <row r="170" spans="1:9" x14ac:dyDescent="0.25">
      <c r="A170">
        <v>176</v>
      </c>
      <c r="B170" s="17">
        <f t="shared" ca="1" si="2"/>
        <v>43216.640165625002</v>
      </c>
      <c r="C170" s="21" t="s">
        <v>225</v>
      </c>
      <c r="D170" t="str">
        <f>IFERROR(VLOOKUP($C170,DATA!A:B,2,0),"")</f>
        <v>Ciências Agrárias</v>
      </c>
      <c r="E170" t="s">
        <v>116</v>
      </c>
      <c r="F170" s="20" t="s">
        <v>264</v>
      </c>
      <c r="H170" s="33">
        <v>300.89999999999998</v>
      </c>
      <c r="I170" s="38">
        <f>IFERROR(VLOOKUP(C170,DATA!A:G,5,0),"")</f>
        <v>2600</v>
      </c>
    </row>
    <row r="171" spans="1:9" x14ac:dyDescent="0.25">
      <c r="A171">
        <v>177</v>
      </c>
      <c r="B171" s="17">
        <f t="shared" ca="1" si="2"/>
        <v>43216.640165625002</v>
      </c>
      <c r="C171" s="21" t="s">
        <v>34</v>
      </c>
      <c r="D171" t="str">
        <f>IFERROR(VLOOKUP($C171,DATA!A:B,2,0),"")</f>
        <v>Ciências Exatas</v>
      </c>
      <c r="E171" t="s">
        <v>116</v>
      </c>
      <c r="F171" s="20" t="s">
        <v>265</v>
      </c>
      <c r="H171" s="33">
        <v>195.3</v>
      </c>
      <c r="I171" s="38">
        <f>IFERROR(VLOOKUP(C171,DATA!A:G,5,0),"")</f>
        <v>0</v>
      </c>
    </row>
    <row r="172" spans="1:9" x14ac:dyDescent="0.25">
      <c r="A172">
        <v>178</v>
      </c>
      <c r="B172" s="17">
        <f t="shared" ca="1" si="2"/>
        <v>43216.640165625002</v>
      </c>
      <c r="C172" s="21" t="s">
        <v>207</v>
      </c>
      <c r="D172" t="str">
        <f>IFERROR(VLOOKUP($C172,DATA!A:B,2,0),"")</f>
        <v>Ciências Humanas</v>
      </c>
      <c r="E172" t="s">
        <v>116</v>
      </c>
      <c r="F172" s="20" t="s">
        <v>173</v>
      </c>
      <c r="H172" s="33">
        <v>496.2</v>
      </c>
      <c r="I172" s="38">
        <f>IFERROR(VLOOKUP(C172,DATA!A:G,5,0),"")</f>
        <v>2100</v>
      </c>
    </row>
    <row r="173" spans="1:9" x14ac:dyDescent="0.25">
      <c r="A173">
        <v>179</v>
      </c>
      <c r="B173" s="17">
        <f t="shared" ca="1" si="2"/>
        <v>43216.640165625002</v>
      </c>
      <c r="C173" s="21" t="s">
        <v>241</v>
      </c>
      <c r="D173" t="str">
        <f>IFERROR(VLOOKUP($C173,DATA!A:B,2,0),"")</f>
        <v>Ciências Agrárias</v>
      </c>
      <c r="E173" t="s">
        <v>116</v>
      </c>
      <c r="F173" s="20" t="s">
        <v>175</v>
      </c>
      <c r="H173" s="33">
        <v>395.9</v>
      </c>
      <c r="I173" s="38">
        <f>IFERROR(VLOOKUP(C173,DATA!A:G,5,0),"")</f>
        <v>0</v>
      </c>
    </row>
    <row r="174" spans="1:9" x14ac:dyDescent="0.25">
      <c r="A174">
        <v>180</v>
      </c>
      <c r="B174" s="17">
        <f t="shared" ca="1" si="2"/>
        <v>43216.640165625002</v>
      </c>
      <c r="C174" s="21" t="s">
        <v>225</v>
      </c>
      <c r="D174" t="str">
        <f>IFERROR(VLOOKUP($C174,DATA!A:B,2,0),"")</f>
        <v>Ciências Agrárias</v>
      </c>
      <c r="E174" t="s">
        <v>116</v>
      </c>
      <c r="F174" s="20" t="s">
        <v>176</v>
      </c>
      <c r="H174" s="33">
        <v>596.5</v>
      </c>
      <c r="I174" s="38">
        <f>IFERROR(VLOOKUP(C174,DATA!A:G,5,0),"")</f>
        <v>2600</v>
      </c>
    </row>
    <row r="175" spans="1:9" x14ac:dyDescent="0.25">
      <c r="A175">
        <v>181</v>
      </c>
      <c r="B175" s="17">
        <f t="shared" ca="1" si="2"/>
        <v>43216.640165625002</v>
      </c>
      <c r="C175" s="21" t="s">
        <v>241</v>
      </c>
      <c r="D175" t="str">
        <f>IFERROR(VLOOKUP($C175,DATA!A:B,2,0),"")</f>
        <v>Ciências Agrárias</v>
      </c>
      <c r="E175" t="s">
        <v>116</v>
      </c>
      <c r="F175" s="20" t="s">
        <v>181</v>
      </c>
      <c r="H175" s="33">
        <v>596.5</v>
      </c>
      <c r="I175" s="38">
        <f>IFERROR(VLOOKUP(C175,DATA!A:G,5,0),"")</f>
        <v>0</v>
      </c>
    </row>
    <row r="176" spans="1:9" x14ac:dyDescent="0.25">
      <c r="A176">
        <v>182</v>
      </c>
      <c r="B176" s="17">
        <f t="shared" ca="1" si="2"/>
        <v>43216.640165625002</v>
      </c>
      <c r="C176" s="21" t="s">
        <v>243</v>
      </c>
      <c r="D176" t="str">
        <f>IFERROR(VLOOKUP($C176,DATA!A:B,2,0),"")</f>
        <v>Ciências Humanas</v>
      </c>
      <c r="E176" t="s">
        <v>116</v>
      </c>
      <c r="F176" s="20" t="s">
        <v>178</v>
      </c>
      <c r="H176" s="33">
        <v>195.3</v>
      </c>
      <c r="I176" s="38">
        <f>IFERROR(VLOOKUP(C176,DATA!A:G,5,0),"")</f>
        <v>2100</v>
      </c>
    </row>
    <row r="177" spans="1:9" x14ac:dyDescent="0.25">
      <c r="A177">
        <v>183</v>
      </c>
      <c r="B177" s="17">
        <f t="shared" ca="1" si="2"/>
        <v>43216.640165625002</v>
      </c>
      <c r="C177" s="21" t="s">
        <v>241</v>
      </c>
      <c r="D177" t="str">
        <f>IFERROR(VLOOKUP($C177,DATA!A:B,2,0),"")</f>
        <v>Ciências Agrárias</v>
      </c>
      <c r="E177" t="s">
        <v>116</v>
      </c>
      <c r="F177" s="20" t="s">
        <v>179</v>
      </c>
      <c r="H177" s="33">
        <v>195.3</v>
      </c>
      <c r="I177" s="38">
        <f>IFERROR(VLOOKUP(C177,DATA!A:G,5,0),"")</f>
        <v>0</v>
      </c>
    </row>
    <row r="178" spans="1:9" x14ac:dyDescent="0.25">
      <c r="A178">
        <v>184</v>
      </c>
      <c r="B178" s="17">
        <f t="shared" ca="1" si="2"/>
        <v>43216.640165625002</v>
      </c>
      <c r="C178" s="21" t="s">
        <v>207</v>
      </c>
      <c r="D178" t="str">
        <f>IFERROR(VLOOKUP($C178,DATA!A:B,2,0),"")</f>
        <v>Ciências Humanas</v>
      </c>
      <c r="E178" t="s">
        <v>116</v>
      </c>
      <c r="F178" s="20" t="s">
        <v>183</v>
      </c>
      <c r="H178" s="33">
        <v>295.60000000000002</v>
      </c>
      <c r="I178" s="38">
        <f>IFERROR(VLOOKUP(C178,DATA!A:G,5,0),"")</f>
        <v>2100</v>
      </c>
    </row>
    <row r="179" spans="1:9" x14ac:dyDescent="0.25">
      <c r="A179">
        <v>186</v>
      </c>
      <c r="B179" s="17">
        <f t="shared" ca="1" si="2"/>
        <v>43216.640165625002</v>
      </c>
      <c r="C179" s="21" t="s">
        <v>224</v>
      </c>
      <c r="D179" t="str">
        <f>IFERROR(VLOOKUP($C179,DATA!A:B,2,0),"")</f>
        <v>Ciências Humanas</v>
      </c>
      <c r="E179" t="s">
        <v>116</v>
      </c>
      <c r="F179" s="20" t="s">
        <v>266</v>
      </c>
      <c r="H179" s="33">
        <v>395.9</v>
      </c>
      <c r="I179" s="38">
        <f>IFERROR(VLOOKUP(C179,DATA!A:G,5,0),"")</f>
        <v>0</v>
      </c>
    </row>
    <row r="180" spans="1:9" x14ac:dyDescent="0.25">
      <c r="A180">
        <v>187</v>
      </c>
      <c r="B180" s="17">
        <f t="shared" ca="1" si="2"/>
        <v>43216.640165625002</v>
      </c>
      <c r="C180" s="21" t="s">
        <v>208</v>
      </c>
      <c r="D180" t="str">
        <f>IFERROR(VLOOKUP($C180,DATA!A:B,2,0),"")</f>
        <v>Ciências da Terra</v>
      </c>
      <c r="E180" t="s">
        <v>116</v>
      </c>
      <c r="F180" s="20" t="s">
        <v>192</v>
      </c>
      <c r="H180" s="33">
        <v>295.60000000000002</v>
      </c>
      <c r="I180" s="38">
        <f>IFERROR(VLOOKUP(C180,DATA!A:G,5,0),"")</f>
        <v>2100</v>
      </c>
    </row>
    <row r="181" spans="1:9" x14ac:dyDescent="0.25">
      <c r="A181">
        <v>188</v>
      </c>
      <c r="B181" s="17">
        <f t="shared" ca="1" si="2"/>
        <v>43216.640165625002</v>
      </c>
      <c r="C181" s="21" t="s">
        <v>207</v>
      </c>
      <c r="D181" t="str">
        <f>IFERROR(VLOOKUP($C181,DATA!A:B,2,0),"")</f>
        <v>Ciências Humanas</v>
      </c>
      <c r="E181" t="s">
        <v>116</v>
      </c>
      <c r="F181" s="20" t="s">
        <v>193</v>
      </c>
      <c r="H181" s="33">
        <v>295.60000000000002</v>
      </c>
      <c r="I181" s="38">
        <f>IFERROR(VLOOKUP(C181,DATA!A:G,5,0),"")</f>
        <v>2100</v>
      </c>
    </row>
    <row r="182" spans="1:9" x14ac:dyDescent="0.25">
      <c r="A182">
        <v>189</v>
      </c>
      <c r="B182" s="17">
        <f t="shared" ca="1" si="2"/>
        <v>43216.640165625002</v>
      </c>
      <c r="C182" s="21" t="s">
        <v>209</v>
      </c>
      <c r="D182" t="str">
        <f>IFERROR(VLOOKUP($C182,DATA!A:B,2,0),"")</f>
        <v>Ciências Exatas</v>
      </c>
      <c r="E182" t="s">
        <v>116</v>
      </c>
      <c r="F182" s="20" t="s">
        <v>194</v>
      </c>
      <c r="H182" s="33">
        <v>195.3</v>
      </c>
      <c r="I182" s="38">
        <f>IFERROR(VLOOKUP(C182,DATA!A:G,5,0),"")</f>
        <v>2600</v>
      </c>
    </row>
    <row r="183" spans="1:9" x14ac:dyDescent="0.25">
      <c r="A183">
        <v>190</v>
      </c>
      <c r="B183" s="17">
        <f t="shared" ca="1" si="2"/>
        <v>43216.640165625002</v>
      </c>
      <c r="C183" s="21" t="s">
        <v>268</v>
      </c>
      <c r="D183" t="str">
        <f>IFERROR(VLOOKUP($C183,DATA!A:B,2,0),"")</f>
        <v>Ciências Biológicas</v>
      </c>
      <c r="E183" t="s">
        <v>116</v>
      </c>
      <c r="F183" s="20" t="s">
        <v>200</v>
      </c>
      <c r="H183" s="32">
        <v>395.9</v>
      </c>
      <c r="I183" s="38">
        <f>IFERROR(VLOOKUP(C183,DATA!A:G,5,0),"")</f>
        <v>2600</v>
      </c>
    </row>
    <row r="184" spans="1:9" x14ac:dyDescent="0.25">
      <c r="A184">
        <v>191</v>
      </c>
      <c r="B184" s="17">
        <f t="shared" ca="1" si="2"/>
        <v>43216.640165625002</v>
      </c>
      <c r="C184" s="21" t="s">
        <v>225</v>
      </c>
      <c r="D184" t="str">
        <f>IFERROR(VLOOKUP($C184,DATA!A:B,2,0),"")</f>
        <v>Ciências Agrárias</v>
      </c>
      <c r="E184" t="s">
        <v>116</v>
      </c>
      <c r="F184" s="21" t="s">
        <v>267</v>
      </c>
      <c r="H184" s="32">
        <v>100.3</v>
      </c>
      <c r="I184" s="38">
        <f>IFERROR(VLOOKUP(C184,DATA!A:G,5,0),"")</f>
        <v>2600</v>
      </c>
    </row>
    <row r="185" spans="1:9" x14ac:dyDescent="0.25">
      <c r="A185">
        <v>192</v>
      </c>
      <c r="B185" s="17">
        <f t="shared" ca="1" si="2"/>
        <v>43216.644508796293</v>
      </c>
      <c r="C185" t="s">
        <v>78</v>
      </c>
      <c r="D185" t="str">
        <f>IFERROR(VLOOKUP($C185,DATA!A:B,2,0),"")</f>
        <v>Ciências Agrárias</v>
      </c>
      <c r="E185" t="s">
        <v>114</v>
      </c>
      <c r="F185" t="s">
        <v>269</v>
      </c>
      <c r="H185" s="38">
        <v>3086.17</v>
      </c>
      <c r="I185" s="38">
        <f>IFERROR(VLOOKUP(C185,DATA!A:G,5,0),"")</f>
        <v>2100</v>
      </c>
    </row>
    <row r="186" spans="1:9" x14ac:dyDescent="0.25">
      <c r="A186">
        <v>193</v>
      </c>
      <c r="B186" s="17">
        <f t="shared" ref="B186:B213" ca="1" si="3">IF(C186&lt;&gt;"",IF(B186="",NOW(),B186),"")</f>
        <v>43216.64561446759</v>
      </c>
      <c r="C186" s="21" t="s">
        <v>36</v>
      </c>
      <c r="D186" t="str">
        <f>IFERROR(VLOOKUP($C186,DATA!A:B,2,0),"")</f>
        <v>Ciências da Saúde</v>
      </c>
      <c r="E186" t="s">
        <v>117</v>
      </c>
      <c r="F186" s="21" t="s">
        <v>123</v>
      </c>
      <c r="H186" s="38">
        <v>105</v>
      </c>
      <c r="I186" s="38">
        <f>IFERROR(VLOOKUP(C186,DATA!A:G,5,0),"")</f>
        <v>2600</v>
      </c>
    </row>
    <row r="187" spans="1:9" x14ac:dyDescent="0.25">
      <c r="A187">
        <v>194</v>
      </c>
      <c r="B187" s="17">
        <f t="shared" ca="1" si="3"/>
        <v>43216.64561446759</v>
      </c>
      <c r="C187" s="21" t="s">
        <v>36</v>
      </c>
      <c r="D187" t="str">
        <f>IFERROR(VLOOKUP($C187,DATA!A:B,2,0),"")</f>
        <v>Ciências da Saúde</v>
      </c>
      <c r="E187" t="s">
        <v>117</v>
      </c>
      <c r="F187" s="21" t="s">
        <v>124</v>
      </c>
      <c r="H187" s="38">
        <v>105</v>
      </c>
      <c r="I187" s="38">
        <f>IFERROR(VLOOKUP(C187,DATA!A:G,5,0),"")</f>
        <v>2600</v>
      </c>
    </row>
    <row r="188" spans="1:9" x14ac:dyDescent="0.25">
      <c r="A188">
        <v>195</v>
      </c>
      <c r="B188" s="17">
        <f t="shared" ca="1" si="3"/>
        <v>43216.64561446759</v>
      </c>
      <c r="C188" s="21" t="s">
        <v>36</v>
      </c>
      <c r="D188" t="str">
        <f>IFERROR(VLOOKUP($C188,DATA!A:B,2,0),"")</f>
        <v>Ciências da Saúde</v>
      </c>
      <c r="E188" t="s">
        <v>117</v>
      </c>
      <c r="F188" s="21" t="s">
        <v>125</v>
      </c>
      <c r="H188" s="38">
        <v>210</v>
      </c>
      <c r="I188" s="38">
        <f>IFERROR(VLOOKUP(C188,DATA!A:G,5,0),"")</f>
        <v>2600</v>
      </c>
    </row>
    <row r="189" spans="1:9" x14ac:dyDescent="0.25">
      <c r="A189">
        <v>196</v>
      </c>
      <c r="B189" s="17">
        <f t="shared" ca="1" si="3"/>
        <v>43216.64561446759</v>
      </c>
      <c r="C189" s="21" t="s">
        <v>59</v>
      </c>
      <c r="D189" t="str">
        <f>IFERROR(VLOOKUP($C189,DATA!A:B,2,0),"")</f>
        <v>Ciências Exatas</v>
      </c>
      <c r="E189" t="s">
        <v>117</v>
      </c>
      <c r="F189" s="21" t="s">
        <v>130</v>
      </c>
      <c r="H189" s="38">
        <v>350</v>
      </c>
      <c r="I189" s="38">
        <f>IFERROR(VLOOKUP(C189,DATA!A:G,5,0),"")</f>
        <v>2600</v>
      </c>
    </row>
    <row r="190" spans="1:9" x14ac:dyDescent="0.25">
      <c r="A190">
        <v>197</v>
      </c>
      <c r="B190" s="17">
        <f t="shared" ca="1" si="3"/>
        <v>43216.64561446759</v>
      </c>
      <c r="C190" s="20" t="s">
        <v>56</v>
      </c>
      <c r="D190" t="str">
        <f>IFERROR(VLOOKUP($C190,DATA!A:B,2,0),"")</f>
        <v>Ciências Humanas</v>
      </c>
      <c r="E190" t="s">
        <v>117</v>
      </c>
      <c r="F190" s="20" t="s">
        <v>135</v>
      </c>
      <c r="H190" s="38">
        <v>350</v>
      </c>
      <c r="I190" s="38">
        <f>IFERROR(VLOOKUP(C190,DATA!A:G,5,0),"")</f>
        <v>2100</v>
      </c>
    </row>
    <row r="191" spans="1:9" x14ac:dyDescent="0.25">
      <c r="A191">
        <v>198</v>
      </c>
      <c r="B191" s="17">
        <f t="shared" ca="1" si="3"/>
        <v>43216.64561446759</v>
      </c>
      <c r="C191" s="21" t="s">
        <v>36</v>
      </c>
      <c r="D191" t="str">
        <f>IFERROR(VLOOKUP($C191,DATA!A:B,2,0),"")</f>
        <v>Ciências da Saúde</v>
      </c>
      <c r="E191" t="s">
        <v>117</v>
      </c>
      <c r="F191" s="21" t="s">
        <v>136</v>
      </c>
      <c r="H191" s="38">
        <v>210</v>
      </c>
      <c r="I191" s="38">
        <f>IFERROR(VLOOKUP(C191,DATA!A:G,5,0),"")</f>
        <v>2600</v>
      </c>
    </row>
    <row r="192" spans="1:9" x14ac:dyDescent="0.25">
      <c r="A192">
        <v>199</v>
      </c>
      <c r="B192" s="17">
        <f t="shared" ca="1" si="3"/>
        <v>43216.64561446759</v>
      </c>
      <c r="C192" s="20" t="s">
        <v>24</v>
      </c>
      <c r="D192" t="str">
        <f>IFERROR(VLOOKUP($C192,DATA!A:B,2,0),"")</f>
        <v>Ciências da Terra</v>
      </c>
      <c r="E192" t="s">
        <v>117</v>
      </c>
      <c r="F192" s="20" t="s">
        <v>133</v>
      </c>
      <c r="H192" s="38">
        <v>175</v>
      </c>
      <c r="I192" s="38">
        <f>IFERROR(VLOOKUP(C192,DATA!A:G,5,0),"")</f>
        <v>0</v>
      </c>
    </row>
    <row r="193" spans="1:9" x14ac:dyDescent="0.25">
      <c r="A193">
        <v>200</v>
      </c>
      <c r="B193" s="17">
        <f t="shared" ca="1" si="3"/>
        <v>43216.64561446759</v>
      </c>
      <c r="C193" s="21" t="s">
        <v>24</v>
      </c>
      <c r="D193" t="str">
        <f>IFERROR(VLOOKUP($C193,DATA!A:B,2,0),"")</f>
        <v>Ciências da Terra</v>
      </c>
      <c r="E193" t="s">
        <v>117</v>
      </c>
      <c r="F193" s="21" t="s">
        <v>137</v>
      </c>
      <c r="H193" s="38">
        <v>105</v>
      </c>
      <c r="I193" s="38">
        <f>IFERROR(VLOOKUP(C193,DATA!A:G,5,0),"")</f>
        <v>0</v>
      </c>
    </row>
    <row r="194" spans="1:9" x14ac:dyDescent="0.25">
      <c r="A194">
        <v>201</v>
      </c>
      <c r="B194" s="17">
        <f t="shared" ca="1" si="3"/>
        <v>43216.64561446759</v>
      </c>
      <c r="C194" s="21" t="s">
        <v>56</v>
      </c>
      <c r="D194" t="str">
        <f>IFERROR(VLOOKUP($C194,DATA!A:B,2,0),"")</f>
        <v>Ciências Humanas</v>
      </c>
      <c r="E194" t="s">
        <v>117</v>
      </c>
      <c r="F194" s="21" t="s">
        <v>146</v>
      </c>
      <c r="H194" s="38">
        <v>350</v>
      </c>
      <c r="I194" s="38">
        <f>IFERROR(VLOOKUP(C194,DATA!A:G,5,0),"")</f>
        <v>2100</v>
      </c>
    </row>
    <row r="195" spans="1:9" x14ac:dyDescent="0.25">
      <c r="A195">
        <v>202</v>
      </c>
      <c r="B195" s="17">
        <f t="shared" ca="1" si="3"/>
        <v>43216.64561446759</v>
      </c>
      <c r="C195" s="21" t="s">
        <v>56</v>
      </c>
      <c r="D195" t="str">
        <f>IFERROR(VLOOKUP($C195,DATA!A:B,2,0),"")</f>
        <v>Ciências Humanas</v>
      </c>
      <c r="E195" t="s">
        <v>117</v>
      </c>
      <c r="F195" s="21" t="s">
        <v>270</v>
      </c>
      <c r="H195" s="38">
        <v>105</v>
      </c>
      <c r="I195" s="38">
        <f>IFERROR(VLOOKUP(C195,DATA!A:G,5,0),"")</f>
        <v>2100</v>
      </c>
    </row>
    <row r="196" spans="1:9" x14ac:dyDescent="0.25">
      <c r="A196">
        <v>203</v>
      </c>
      <c r="B196" s="17">
        <f t="shared" ca="1" si="3"/>
        <v>43216.64561446759</v>
      </c>
      <c r="C196" s="21" t="s">
        <v>56</v>
      </c>
      <c r="D196" t="str">
        <f>IFERROR(VLOOKUP($C196,DATA!A:B,2,0),"")</f>
        <v>Ciências Humanas</v>
      </c>
      <c r="E196" t="s">
        <v>117</v>
      </c>
      <c r="F196" s="20" t="s">
        <v>150</v>
      </c>
      <c r="H196" s="38">
        <v>105</v>
      </c>
      <c r="I196" s="38">
        <f>IFERROR(VLOOKUP(C196,DATA!A:G,5,0),"")</f>
        <v>2100</v>
      </c>
    </row>
    <row r="197" spans="1:9" x14ac:dyDescent="0.25">
      <c r="A197">
        <v>204</v>
      </c>
      <c r="B197" s="17">
        <f t="shared" ca="1" si="3"/>
        <v>43216.64561446759</v>
      </c>
      <c r="C197" s="21" t="s">
        <v>62</v>
      </c>
      <c r="D197" t="str">
        <f>IFERROR(VLOOKUP($C197,DATA!A:B,2,0),"")</f>
        <v>Intersetorial - Setor de Ciências Agrárias e Ciências da Terra</v>
      </c>
      <c r="E197" t="s">
        <v>117</v>
      </c>
      <c r="F197" s="20" t="s">
        <v>164</v>
      </c>
      <c r="H197" s="38">
        <v>175</v>
      </c>
      <c r="I197" s="38">
        <f>IFERROR(VLOOKUP(C197,DATA!A:G,5,0),"")</f>
        <v>0</v>
      </c>
    </row>
    <row r="198" spans="1:9" x14ac:dyDescent="0.25">
      <c r="A198">
        <v>205</v>
      </c>
      <c r="B198" s="17">
        <f t="shared" ca="1" si="3"/>
        <v>43216.64561446759</v>
      </c>
      <c r="C198" s="20" t="s">
        <v>73</v>
      </c>
      <c r="D198" t="str">
        <f>IFERROR(VLOOKUP($C198,DATA!A:B,2,0),"")</f>
        <v>Ciências Humanas</v>
      </c>
      <c r="E198" t="s">
        <v>117</v>
      </c>
      <c r="F198" s="20" t="s">
        <v>167</v>
      </c>
      <c r="H198" s="38">
        <v>175</v>
      </c>
      <c r="I198" s="38">
        <f>IFERROR(VLOOKUP(C198,DATA!A:G,5,0),"")</f>
        <v>2100</v>
      </c>
    </row>
    <row r="199" spans="1:9" x14ac:dyDescent="0.25">
      <c r="A199">
        <v>206</v>
      </c>
      <c r="B199" s="17">
        <f t="shared" ca="1" si="3"/>
        <v>43216.64561446759</v>
      </c>
      <c r="C199" s="21" t="s">
        <v>59</v>
      </c>
      <c r="D199" t="str">
        <f>IFERROR(VLOOKUP($C199,DATA!A:B,2,0),"")</f>
        <v>Ciências Exatas</v>
      </c>
      <c r="E199" t="s">
        <v>117</v>
      </c>
      <c r="F199" s="20" t="s">
        <v>168</v>
      </c>
      <c r="H199" s="38">
        <v>350</v>
      </c>
      <c r="I199" s="38">
        <f>IFERROR(VLOOKUP(C199,DATA!A:G,5,0),"")</f>
        <v>2600</v>
      </c>
    </row>
    <row r="200" spans="1:9" x14ac:dyDescent="0.25">
      <c r="A200">
        <v>207</v>
      </c>
      <c r="B200" s="17">
        <f t="shared" ca="1" si="3"/>
        <v>43216.64561446759</v>
      </c>
      <c r="C200" s="21" t="s">
        <v>62</v>
      </c>
      <c r="D200" t="str">
        <f>IFERROR(VLOOKUP($C200,DATA!A:B,2,0),"")</f>
        <v>Intersetorial - Setor de Ciências Agrárias e Ciências da Terra</v>
      </c>
      <c r="E200" t="s">
        <v>117</v>
      </c>
      <c r="F200" s="20" t="s">
        <v>164</v>
      </c>
      <c r="H200" s="38">
        <v>350</v>
      </c>
      <c r="I200" s="38">
        <f>IFERROR(VLOOKUP(C200,DATA!A:G,5,0),"")</f>
        <v>0</v>
      </c>
    </row>
    <row r="201" spans="1:9" x14ac:dyDescent="0.25">
      <c r="A201">
        <v>208</v>
      </c>
      <c r="B201" s="17">
        <f t="shared" ca="1" si="3"/>
        <v>43216.64561446759</v>
      </c>
      <c r="C201" s="21" t="s">
        <v>78</v>
      </c>
      <c r="D201" t="str">
        <f>IFERROR(VLOOKUP($C201,DATA!A:B,2,0),"")</f>
        <v>Ciências Agrárias</v>
      </c>
      <c r="E201" t="s">
        <v>117</v>
      </c>
      <c r="F201" s="20" t="s">
        <v>271</v>
      </c>
      <c r="H201" s="38">
        <v>147</v>
      </c>
      <c r="I201" s="38">
        <f>IFERROR(VLOOKUP(C201,DATA!A:G,5,0),"")</f>
        <v>2100</v>
      </c>
    </row>
    <row r="202" spans="1:9" x14ac:dyDescent="0.25">
      <c r="A202">
        <v>209</v>
      </c>
      <c r="B202" s="17">
        <f t="shared" ca="1" si="3"/>
        <v>43216.64561446759</v>
      </c>
      <c r="C202" s="21" t="s">
        <v>59</v>
      </c>
      <c r="D202" t="str">
        <f>IFERROR(VLOOKUP($C202,DATA!A:B,2,0),"")</f>
        <v>Ciências Exatas</v>
      </c>
      <c r="E202" t="s">
        <v>117</v>
      </c>
      <c r="F202" s="20" t="s">
        <v>188</v>
      </c>
      <c r="H202" s="38">
        <v>147</v>
      </c>
      <c r="I202" s="38">
        <f>IFERROR(VLOOKUP(C202,DATA!A:G,5,0),"")</f>
        <v>2600</v>
      </c>
    </row>
    <row r="203" spans="1:9" x14ac:dyDescent="0.25">
      <c r="A203">
        <v>210</v>
      </c>
      <c r="B203" s="17">
        <f t="shared" ca="1" si="3"/>
        <v>43216.64561446759</v>
      </c>
      <c r="C203" s="21" t="s">
        <v>56</v>
      </c>
      <c r="D203" t="str">
        <f>IFERROR(VLOOKUP($C203,DATA!A:B,2,0),"")</f>
        <v>Ciências Humanas</v>
      </c>
      <c r="E203" t="s">
        <v>117</v>
      </c>
      <c r="F203" s="20" t="s">
        <v>195</v>
      </c>
      <c r="H203" s="38">
        <v>294</v>
      </c>
      <c r="I203" s="38">
        <f>IFERROR(VLOOKUP(C203,DATA!A:G,5,0),"")</f>
        <v>2100</v>
      </c>
    </row>
    <row r="204" spans="1:9" x14ac:dyDescent="0.25">
      <c r="A204">
        <v>211</v>
      </c>
      <c r="B204" s="17">
        <f t="shared" ca="1" si="3"/>
        <v>43216.64561446759</v>
      </c>
      <c r="C204" s="21" t="s">
        <v>44</v>
      </c>
      <c r="D204" t="str">
        <f>IFERROR(VLOOKUP($C204,DATA!A:B,2,0),"")</f>
        <v>Tecnologia</v>
      </c>
      <c r="E204" t="s">
        <v>117</v>
      </c>
      <c r="F204" s="20" t="s">
        <v>197</v>
      </c>
      <c r="H204" s="38">
        <v>105</v>
      </c>
      <c r="I204" s="38">
        <f>IFERROR(VLOOKUP(C204,DATA!A:G,5,0),"")</f>
        <v>2100</v>
      </c>
    </row>
    <row r="205" spans="1:9" x14ac:dyDescent="0.25">
      <c r="A205">
        <v>212</v>
      </c>
      <c r="B205" s="17">
        <f t="shared" ca="1" si="3"/>
        <v>43216.64561446759</v>
      </c>
      <c r="C205" s="21" t="s">
        <v>48</v>
      </c>
      <c r="D205" t="str">
        <f>IFERROR(VLOOKUP($C205,DATA!A:B,2,0),"")</f>
        <v>Ciências Biológicas</v>
      </c>
      <c r="E205" t="s">
        <v>117</v>
      </c>
      <c r="F205" s="20" t="s">
        <v>199</v>
      </c>
      <c r="H205" s="38">
        <v>210</v>
      </c>
      <c r="I205" s="38">
        <f>IFERROR(VLOOKUP(C205,DATA!A:G,5,0),"")</f>
        <v>2600</v>
      </c>
    </row>
    <row r="206" spans="1:9" x14ac:dyDescent="0.25">
      <c r="A206">
        <v>213</v>
      </c>
      <c r="B206" s="17">
        <f t="shared" ca="1" si="3"/>
        <v>43216.64561446759</v>
      </c>
      <c r="C206" s="21" t="s">
        <v>56</v>
      </c>
      <c r="D206" t="str">
        <f>IFERROR(VLOOKUP($C206,DATA!A:B,2,0),"")</f>
        <v>Ciências Humanas</v>
      </c>
      <c r="E206" t="s">
        <v>117</v>
      </c>
      <c r="F206" s="20" t="s">
        <v>203</v>
      </c>
      <c r="H206" s="38">
        <v>350</v>
      </c>
      <c r="I206" s="38">
        <f>IFERROR(VLOOKUP(C206,DATA!A:G,5,0),"")</f>
        <v>2100</v>
      </c>
    </row>
    <row r="207" spans="1:9" x14ac:dyDescent="0.25">
      <c r="A207">
        <v>214</v>
      </c>
      <c r="B207" s="17">
        <f t="shared" ca="1" si="3"/>
        <v>43216.64561446759</v>
      </c>
      <c r="C207" s="21" t="s">
        <v>56</v>
      </c>
      <c r="D207" t="str">
        <f>IFERROR(VLOOKUP($C207,DATA!A:B,2,0),"")</f>
        <v>Ciências Humanas</v>
      </c>
      <c r="E207" t="s">
        <v>117</v>
      </c>
      <c r="F207" s="20" t="s">
        <v>212</v>
      </c>
      <c r="H207" s="38">
        <v>588</v>
      </c>
      <c r="I207" s="38">
        <f>IFERROR(VLOOKUP(C207,DATA!A:G,5,0),"")</f>
        <v>2100</v>
      </c>
    </row>
    <row r="208" spans="1:9" x14ac:dyDescent="0.25">
      <c r="A208">
        <v>215</v>
      </c>
      <c r="B208" s="17">
        <f t="shared" ca="1" si="3"/>
        <v>43216.64561446759</v>
      </c>
      <c r="C208" s="21" t="s">
        <v>56</v>
      </c>
      <c r="D208" t="str">
        <f>IFERROR(VLOOKUP($C208,DATA!A:B,2,0),"")</f>
        <v>Ciências Humanas</v>
      </c>
      <c r="E208" t="s">
        <v>117</v>
      </c>
      <c r="F208" s="20" t="s">
        <v>272</v>
      </c>
      <c r="H208" s="38">
        <v>175</v>
      </c>
      <c r="I208" s="38">
        <f>IFERROR(VLOOKUP(C208,DATA!A:G,5,0),"")</f>
        <v>2100</v>
      </c>
    </row>
    <row r="209" spans="1:9" x14ac:dyDescent="0.25">
      <c r="A209">
        <v>216</v>
      </c>
      <c r="B209" s="17">
        <f t="shared" ca="1" si="3"/>
        <v>43216.64561446759</v>
      </c>
      <c r="C209" s="21" t="s">
        <v>56</v>
      </c>
      <c r="D209" t="str">
        <f>IFERROR(VLOOKUP($C209,DATA!A:B,2,0),"")</f>
        <v>Ciências Humanas</v>
      </c>
      <c r="E209" t="s">
        <v>117</v>
      </c>
      <c r="F209" s="20" t="s">
        <v>216</v>
      </c>
      <c r="H209" s="38">
        <v>147</v>
      </c>
      <c r="I209" s="38">
        <f>IFERROR(VLOOKUP(C209,DATA!A:G,5,0),"")</f>
        <v>2100</v>
      </c>
    </row>
    <row r="210" spans="1:9" x14ac:dyDescent="0.25">
      <c r="A210">
        <v>217</v>
      </c>
      <c r="B210" s="17">
        <f t="shared" ca="1" si="3"/>
        <v>43216.64561446759</v>
      </c>
      <c r="C210" s="21" t="s">
        <v>69</v>
      </c>
      <c r="D210" t="str">
        <f>IFERROR(VLOOKUP($C210,DATA!A:B,2,0),"")</f>
        <v>Ciências Humanas</v>
      </c>
      <c r="E210" t="s">
        <v>117</v>
      </c>
      <c r="F210" s="20" t="s">
        <v>218</v>
      </c>
      <c r="H210" s="38">
        <v>175</v>
      </c>
      <c r="I210" s="38">
        <f>IFERROR(VLOOKUP(C210,DATA!A:G,5,0),"")</f>
        <v>0</v>
      </c>
    </row>
    <row r="211" spans="1:9" x14ac:dyDescent="0.25">
      <c r="A211">
        <v>218</v>
      </c>
      <c r="B211" s="17">
        <f t="shared" ca="1" si="3"/>
        <v>43216.64561446759</v>
      </c>
      <c r="C211" s="21" t="s">
        <v>55</v>
      </c>
      <c r="D211" t="str">
        <f>IFERROR(VLOOKUP($C211,DATA!A:B,2,0),"")</f>
        <v>Ciências da Terra</v>
      </c>
      <c r="E211" t="s">
        <v>117</v>
      </c>
      <c r="F211" s="20" t="s">
        <v>201</v>
      </c>
      <c r="H211" s="38">
        <v>175</v>
      </c>
      <c r="I211" s="38">
        <f>IFERROR(VLOOKUP(C211,DATA!A:G,5,0),"")</f>
        <v>2100</v>
      </c>
    </row>
    <row r="212" spans="1:9" x14ac:dyDescent="0.25">
      <c r="A212">
        <v>219</v>
      </c>
      <c r="B212" s="17">
        <f t="shared" ca="1" si="3"/>
        <v>43216.64561446759</v>
      </c>
      <c r="C212" s="21" t="s">
        <v>73</v>
      </c>
      <c r="D212" t="str">
        <f>IFERROR(VLOOKUP($C212,DATA!A:B,2,0),"")</f>
        <v>Ciências Humanas</v>
      </c>
      <c r="E212" t="s">
        <v>117</v>
      </c>
      <c r="F212" s="20" t="s">
        <v>202</v>
      </c>
      <c r="H212" s="38">
        <v>175</v>
      </c>
      <c r="I212" s="38">
        <f>IFERROR(VLOOKUP(C212,DATA!A:G,5,0),"")</f>
        <v>2100</v>
      </c>
    </row>
    <row r="213" spans="1:9" x14ac:dyDescent="0.25">
      <c r="A213">
        <v>220</v>
      </c>
      <c r="B213" s="17">
        <f t="shared" ca="1" si="3"/>
        <v>43216.64561446759</v>
      </c>
      <c r="C213" s="21" t="s">
        <v>56</v>
      </c>
      <c r="D213" t="str">
        <f>IFERROR(VLOOKUP($C213,DATA!A:B,2,0),"")</f>
        <v>Ciências Humanas</v>
      </c>
      <c r="E213" t="s">
        <v>117</v>
      </c>
      <c r="F213" s="20" t="s">
        <v>273</v>
      </c>
      <c r="H213" s="38">
        <v>350</v>
      </c>
      <c r="I213" s="38">
        <f>IFERROR(VLOOKUP(C213,DATA!A:G,5,0),"")</f>
        <v>2100</v>
      </c>
    </row>
    <row r="214" spans="1:9" x14ac:dyDescent="0.25">
      <c r="A214">
        <v>222</v>
      </c>
      <c r="B214" s="17">
        <v>43242</v>
      </c>
      <c r="C214" t="s">
        <v>36</v>
      </c>
      <c r="D214" t="str">
        <f>IFERROR(VLOOKUP($C214,DATA!A:B,2,0),"")</f>
        <v>Ciências da Saúde</v>
      </c>
      <c r="E214" t="s">
        <v>111</v>
      </c>
      <c r="F214" s="20" t="s">
        <v>275</v>
      </c>
      <c r="H214" s="38">
        <v>631.73</v>
      </c>
      <c r="I214" s="38">
        <f>IFERROR(VLOOKUP(C214,DATA!A:G,5,0),"")</f>
        <v>2600</v>
      </c>
    </row>
    <row r="215" spans="1:9" x14ac:dyDescent="0.25">
      <c r="A215">
        <v>223</v>
      </c>
      <c r="B215" s="17">
        <v>43242</v>
      </c>
      <c r="C215" s="21" t="s">
        <v>44</v>
      </c>
      <c r="D215" t="str">
        <f>IFERROR(VLOOKUP($C215,DATA!A:B,2,0),"")</f>
        <v>Tecnologia</v>
      </c>
      <c r="E215" t="s">
        <v>111</v>
      </c>
      <c r="F215" s="20" t="s">
        <v>276</v>
      </c>
      <c r="H215" s="38">
        <v>829.7</v>
      </c>
      <c r="I215" s="38">
        <f>IFERROR(VLOOKUP(C215,DATA!A:G,5,0),"")</f>
        <v>2100</v>
      </c>
    </row>
    <row r="216" spans="1:9" x14ac:dyDescent="0.25">
      <c r="A216">
        <v>224</v>
      </c>
      <c r="B216" s="17">
        <v>43242</v>
      </c>
      <c r="C216" s="21" t="s">
        <v>47</v>
      </c>
      <c r="D216" t="str">
        <f>IFERROR(VLOOKUP($C216,DATA!A:B,2,0),"")</f>
        <v>Tecnologia</v>
      </c>
      <c r="E216" t="s">
        <v>111</v>
      </c>
      <c r="F216" s="20" t="s">
        <v>277</v>
      </c>
      <c r="H216" s="38">
        <v>903.52</v>
      </c>
      <c r="I216" s="38">
        <f>IFERROR(VLOOKUP(C216,DATA!A:G,5,0),"")</f>
        <v>2100</v>
      </c>
    </row>
    <row r="217" spans="1:9" x14ac:dyDescent="0.25">
      <c r="A217">
        <v>225</v>
      </c>
      <c r="B217" s="17">
        <v>43242</v>
      </c>
      <c r="C217" t="s">
        <v>22</v>
      </c>
      <c r="D217" t="str">
        <f>IFERROR(VLOOKUP($C217,DATA!A:B,2,0),"")</f>
        <v>Ciências Biológicas</v>
      </c>
      <c r="E217" t="s">
        <v>111</v>
      </c>
      <c r="F217" s="20" t="s">
        <v>278</v>
      </c>
      <c r="H217" s="38">
        <v>723.67</v>
      </c>
      <c r="I217" s="38">
        <f>IFERROR(VLOOKUP(C217,DATA!A:G,5,0),"")</f>
        <v>5200</v>
      </c>
    </row>
    <row r="218" spans="1:9" x14ac:dyDescent="0.25">
      <c r="A218">
        <v>226</v>
      </c>
      <c r="B218" s="17">
        <v>43242</v>
      </c>
      <c r="C218" t="s">
        <v>22</v>
      </c>
      <c r="D218" t="str">
        <f>IFERROR(VLOOKUP($C218,DATA!A:B,2,0),"")</f>
        <v>Ciências Biológicas</v>
      </c>
      <c r="E218" t="s">
        <v>111</v>
      </c>
      <c r="F218" s="20" t="s">
        <v>279</v>
      </c>
      <c r="H218" s="38">
        <v>1154.43</v>
      </c>
      <c r="I218" s="38">
        <f>IFERROR(VLOOKUP(C218,DATA!A:G,5,0),"")</f>
        <v>5200</v>
      </c>
    </row>
    <row r="219" spans="1:9" x14ac:dyDescent="0.25">
      <c r="A219">
        <v>227</v>
      </c>
      <c r="B219" s="17">
        <v>43242</v>
      </c>
      <c r="C219" t="s">
        <v>48</v>
      </c>
      <c r="D219" t="str">
        <f>IFERROR(VLOOKUP($C219,DATA!A:B,2,0),"")</f>
        <v>Ciências Biológicas</v>
      </c>
      <c r="E219" t="s">
        <v>111</v>
      </c>
      <c r="F219" s="20" t="s">
        <v>280</v>
      </c>
      <c r="H219" s="38">
        <v>554.85</v>
      </c>
      <c r="I219" s="38">
        <f>IFERROR(VLOOKUP(C219,DATA!A:G,5,0),"")</f>
        <v>2600</v>
      </c>
    </row>
    <row r="220" spans="1:9" x14ac:dyDescent="0.25">
      <c r="A220">
        <v>228</v>
      </c>
      <c r="B220" s="17">
        <v>43242</v>
      </c>
      <c r="C220" t="s">
        <v>49</v>
      </c>
      <c r="D220" t="str">
        <f>IFERROR(VLOOKUP($C220,DATA!A:B,2,0),"")</f>
        <v>Ciências Humanas</v>
      </c>
      <c r="E220" t="s">
        <v>111</v>
      </c>
      <c r="F220" s="20" t="s">
        <v>281</v>
      </c>
      <c r="H220" s="38">
        <v>558.74</v>
      </c>
      <c r="I220" s="38">
        <f>IFERROR(VLOOKUP(C220,DATA!A:G,5,0),"")</f>
        <v>2100</v>
      </c>
    </row>
    <row r="221" spans="1:9" x14ac:dyDescent="0.25">
      <c r="A221">
        <v>229</v>
      </c>
      <c r="B221" s="17">
        <v>43242</v>
      </c>
      <c r="C221" t="s">
        <v>49</v>
      </c>
      <c r="D221" t="str">
        <f>IFERROR(VLOOKUP($C221,DATA!A:B,2,0),"")</f>
        <v>Ciências Humanas</v>
      </c>
      <c r="E221" t="s">
        <v>111</v>
      </c>
      <c r="F221" s="20" t="s">
        <v>282</v>
      </c>
      <c r="H221" s="38">
        <v>558.74</v>
      </c>
      <c r="I221" s="38">
        <f>IFERROR(VLOOKUP(C221,DATA!A:G,5,0),"")</f>
        <v>2100</v>
      </c>
    </row>
    <row r="222" spans="1:9" x14ac:dyDescent="0.25">
      <c r="A222">
        <v>230</v>
      </c>
      <c r="B222" s="17">
        <v>43242</v>
      </c>
      <c r="C222" t="s">
        <v>49</v>
      </c>
      <c r="D222" t="str">
        <f>IFERROR(VLOOKUP($C222,DATA!A:B,2,0),"")</f>
        <v>Ciências Humanas</v>
      </c>
      <c r="E222" t="s">
        <v>111</v>
      </c>
      <c r="F222" s="20" t="s">
        <v>283</v>
      </c>
      <c r="H222" s="38">
        <v>1383.32</v>
      </c>
      <c r="I222" s="38">
        <f>IFERROR(VLOOKUP(C222,DATA!A:G,5,0),"")</f>
        <v>2100</v>
      </c>
    </row>
    <row r="223" spans="1:9" x14ac:dyDescent="0.25">
      <c r="A223">
        <v>233</v>
      </c>
      <c r="B223" s="17">
        <v>43242</v>
      </c>
      <c r="C223" t="s">
        <v>49</v>
      </c>
      <c r="D223" t="str">
        <f>IFERROR(VLOOKUP($C223,DATA!A:B,2,0),"")</f>
        <v>Ciências Humanas</v>
      </c>
      <c r="E223" t="s">
        <v>111</v>
      </c>
      <c r="F223" s="20" t="s">
        <v>285</v>
      </c>
      <c r="H223" s="38">
        <v>358.3</v>
      </c>
      <c r="I223" s="38">
        <f>IFERROR(VLOOKUP(C223,DATA!A:G,5,0),"")</f>
        <v>2100</v>
      </c>
    </row>
    <row r="224" spans="1:9" x14ac:dyDescent="0.25">
      <c r="A224">
        <v>234</v>
      </c>
      <c r="B224" s="17">
        <v>43242</v>
      </c>
      <c r="C224" t="s">
        <v>57</v>
      </c>
      <c r="D224" t="str">
        <f>IFERROR(VLOOKUP($C224,DATA!A:B,2,0),"")</f>
        <v>Ciências Exatas</v>
      </c>
      <c r="E224" t="s">
        <v>111</v>
      </c>
      <c r="F224" s="20" t="s">
        <v>286</v>
      </c>
      <c r="H224" s="38">
        <v>152.55000000000001</v>
      </c>
      <c r="I224" s="38">
        <f>IFERROR(VLOOKUP(C224,DATA!A:G,5,0),"")</f>
        <v>2600</v>
      </c>
    </row>
    <row r="225" spans="1:9" x14ac:dyDescent="0.25">
      <c r="A225">
        <v>235</v>
      </c>
      <c r="B225" s="17">
        <v>43242</v>
      </c>
      <c r="C225" t="s">
        <v>57</v>
      </c>
      <c r="D225" t="str">
        <f>IFERROR(VLOOKUP($C225,DATA!A:B,2,0),"")</f>
        <v>Ciências Exatas</v>
      </c>
      <c r="E225" t="s">
        <v>111</v>
      </c>
      <c r="F225" s="20" t="s">
        <v>286</v>
      </c>
      <c r="H225" s="38">
        <v>154.9</v>
      </c>
      <c r="I225" s="38">
        <f>IFERROR(VLOOKUP(C225,DATA!A:G,5,0),"")</f>
        <v>2600</v>
      </c>
    </row>
    <row r="226" spans="1:9" x14ac:dyDescent="0.25">
      <c r="A226">
        <v>236</v>
      </c>
      <c r="B226" s="17">
        <v>43242</v>
      </c>
      <c r="C226" t="s">
        <v>59</v>
      </c>
      <c r="D226" t="str">
        <f>IFERROR(VLOOKUP($C226,DATA!A:B,2,0),"")</f>
        <v>Ciências Exatas</v>
      </c>
      <c r="E226" t="s">
        <v>111</v>
      </c>
      <c r="F226" s="20" t="s">
        <v>287</v>
      </c>
      <c r="H226" s="38">
        <v>807.64</v>
      </c>
      <c r="I226" s="38">
        <f>IFERROR(VLOOKUP(C226,DATA!A:G,5,0),"")</f>
        <v>2600</v>
      </c>
    </row>
    <row r="227" spans="1:9" x14ac:dyDescent="0.25">
      <c r="A227">
        <v>237</v>
      </c>
      <c r="B227" s="17">
        <v>43242</v>
      </c>
      <c r="C227" t="s">
        <v>61</v>
      </c>
      <c r="D227" t="str">
        <f>IFERROR(VLOOKUP($C227,DATA!A:B,2,0),"")</f>
        <v>Ciências da Saúde</v>
      </c>
      <c r="E227" t="s">
        <v>111</v>
      </c>
      <c r="F227" s="20" t="s">
        <v>288</v>
      </c>
      <c r="H227" s="38">
        <v>1361.85</v>
      </c>
      <c r="I227" s="38">
        <f>IFERROR(VLOOKUP(C227,DATA!A:G,5,0),"")</f>
        <v>2100</v>
      </c>
    </row>
    <row r="228" spans="1:9" x14ac:dyDescent="0.25">
      <c r="A228">
        <v>238</v>
      </c>
      <c r="B228" s="17">
        <v>43242</v>
      </c>
      <c r="C228" t="s">
        <v>62</v>
      </c>
      <c r="D228" t="str">
        <f>IFERROR(VLOOKUP($C228,DATA!A:B,2,0),"")</f>
        <v>Intersetorial - Setor de Ciências Agrárias e Ciências da Terra</v>
      </c>
      <c r="E228" t="s">
        <v>111</v>
      </c>
      <c r="F228" s="20" t="s">
        <v>289</v>
      </c>
      <c r="H228" s="38">
        <v>735.35</v>
      </c>
      <c r="I228" s="38">
        <f>IFERROR(VLOOKUP(C228,DATA!A:G,5,0),"")</f>
        <v>0</v>
      </c>
    </row>
    <row r="229" spans="1:9" x14ac:dyDescent="0.25">
      <c r="A229">
        <v>239</v>
      </c>
      <c r="B229" s="17">
        <v>43242</v>
      </c>
      <c r="C229" t="s">
        <v>68</v>
      </c>
      <c r="D229" t="str">
        <f>IFERROR(VLOOKUP($C229,DATA!A:B,2,0),"")</f>
        <v>Ciências Sociais Aplicadas</v>
      </c>
      <c r="E229" t="s">
        <v>111</v>
      </c>
      <c r="F229" s="20" t="s">
        <v>290</v>
      </c>
      <c r="H229" s="38">
        <v>636.58000000000004</v>
      </c>
      <c r="I229" s="38">
        <f>IFERROR(VLOOKUP(C229,DATA!A:G,5,0),"")</f>
        <v>0</v>
      </c>
    </row>
    <row r="230" spans="1:9" x14ac:dyDescent="0.25">
      <c r="A230">
        <v>240</v>
      </c>
      <c r="B230" s="17">
        <v>43242</v>
      </c>
      <c r="C230" t="s">
        <v>8</v>
      </c>
      <c r="D230" t="str">
        <f>IFERROR(VLOOKUP($C230,DATA!A:B,2,0),"")</f>
        <v>Ciências Agrárias</v>
      </c>
      <c r="E230" t="s">
        <v>113</v>
      </c>
      <c r="F230" s="20" t="s">
        <v>291</v>
      </c>
      <c r="H230" s="38">
        <v>2004.3</v>
      </c>
      <c r="I230" s="38">
        <f>IFERROR(VLOOKUP(C230,DATA!A:G,5,0),"")</f>
        <v>5200</v>
      </c>
    </row>
    <row r="231" spans="1:9" x14ac:dyDescent="0.25">
      <c r="A231">
        <v>241</v>
      </c>
      <c r="B231" s="17">
        <v>43242</v>
      </c>
      <c r="C231" t="s">
        <v>24</v>
      </c>
      <c r="D231" t="str">
        <f>IFERROR(VLOOKUP($C231,DATA!A:B,2,0),"")</f>
        <v>Ciências da Terra</v>
      </c>
      <c r="E231" t="s">
        <v>113</v>
      </c>
      <c r="F231" s="20" t="s">
        <v>238</v>
      </c>
      <c r="H231" s="38">
        <v>798.6</v>
      </c>
      <c r="I231" s="38">
        <f>IFERROR(VLOOKUP(C231,DATA!A:G,5,0),"")</f>
        <v>0</v>
      </c>
    </row>
    <row r="232" spans="1:9" x14ac:dyDescent="0.25">
      <c r="A232">
        <v>242</v>
      </c>
      <c r="B232" s="17">
        <v>43242</v>
      </c>
      <c r="C232" t="s">
        <v>24</v>
      </c>
      <c r="D232" t="str">
        <f>IFERROR(VLOOKUP($C232,DATA!A:B,2,0),"")</f>
        <v>Ciências da Terra</v>
      </c>
      <c r="E232" t="s">
        <v>113</v>
      </c>
      <c r="F232" s="20" t="s">
        <v>292</v>
      </c>
      <c r="H232" s="38">
        <v>734.64</v>
      </c>
      <c r="I232" s="38">
        <f>IFERROR(VLOOKUP(C232,DATA!A:G,5,0),"")</f>
        <v>0</v>
      </c>
    </row>
    <row r="233" spans="1:9" x14ac:dyDescent="0.25">
      <c r="A233">
        <v>243</v>
      </c>
      <c r="B233" s="17">
        <v>43242</v>
      </c>
      <c r="C233" t="s">
        <v>26</v>
      </c>
      <c r="D233" t="str">
        <f>IFERROR(VLOOKUP($C233,DATA!A:B,2,0),"")</f>
        <v>Artes, Comunicação e Design</v>
      </c>
      <c r="E233" t="s">
        <v>113</v>
      </c>
      <c r="F233" s="20" t="s">
        <v>293</v>
      </c>
      <c r="H233" s="38">
        <v>755.12</v>
      </c>
      <c r="I233" s="38">
        <f>IFERROR(VLOOKUP(C233,DATA!A:G,5,0),"")</f>
        <v>1650</v>
      </c>
    </row>
    <row r="234" spans="1:9" x14ac:dyDescent="0.25">
      <c r="A234">
        <v>244</v>
      </c>
      <c r="B234" s="17">
        <v>43242</v>
      </c>
      <c r="C234" t="s">
        <v>27</v>
      </c>
      <c r="D234" t="str">
        <f>IFERROR(VLOOKUP($C234,DATA!A:B,2,0),"")</f>
        <v>Ciências Sociais Aplicadas</v>
      </c>
      <c r="E234" t="s">
        <v>113</v>
      </c>
      <c r="F234" s="20" t="s">
        <v>294</v>
      </c>
      <c r="H234" s="38">
        <v>454.56</v>
      </c>
      <c r="I234" s="38">
        <f>IFERROR(VLOOKUP(C234,DATA!A:G,5,0),"")</f>
        <v>2100</v>
      </c>
    </row>
    <row r="235" spans="1:9" x14ac:dyDescent="0.25">
      <c r="A235">
        <v>245</v>
      </c>
      <c r="B235" s="17">
        <v>43242</v>
      </c>
      <c r="C235" t="s">
        <v>34</v>
      </c>
      <c r="D235" t="str">
        <f>IFERROR(VLOOKUP($C235,DATA!A:B,2,0),"")</f>
        <v>Ciências Exatas</v>
      </c>
      <c r="E235" t="s">
        <v>113</v>
      </c>
      <c r="F235" s="20" t="s">
        <v>274</v>
      </c>
      <c r="H235" s="38">
        <v>354.14</v>
      </c>
      <c r="I235" s="38">
        <f>IFERROR(VLOOKUP(C235,DATA!A:G,5,0),"")</f>
        <v>0</v>
      </c>
    </row>
    <row r="236" spans="1:9" x14ac:dyDescent="0.25">
      <c r="A236">
        <v>247</v>
      </c>
      <c r="B236" s="17">
        <v>43242</v>
      </c>
      <c r="C236" t="s">
        <v>36</v>
      </c>
      <c r="D236" t="str">
        <f>IFERROR(VLOOKUP($C236,DATA!A:B,2,0),"")</f>
        <v>Ciências da Saúde</v>
      </c>
      <c r="E236" t="s">
        <v>113</v>
      </c>
      <c r="F236" s="20" t="s">
        <v>295</v>
      </c>
      <c r="H236" s="38">
        <v>253.96</v>
      </c>
      <c r="I236" s="38">
        <f>IFERROR(VLOOKUP(C236,DATA!A:G,5,0),"")</f>
        <v>2600</v>
      </c>
    </row>
    <row r="237" spans="1:9" x14ac:dyDescent="0.25">
      <c r="A237">
        <v>249</v>
      </c>
      <c r="B237" s="17">
        <v>43242</v>
      </c>
      <c r="C237" t="s">
        <v>36</v>
      </c>
      <c r="D237" t="str">
        <f>IFERROR(VLOOKUP($C237,DATA!A:B,2,0),"")</f>
        <v>Ciências da Saúde</v>
      </c>
      <c r="E237" t="s">
        <v>113</v>
      </c>
      <c r="F237" s="20" t="s">
        <v>296</v>
      </c>
      <c r="H237" s="38">
        <v>618.82000000000005</v>
      </c>
      <c r="I237" s="38">
        <f>IFERROR(VLOOKUP(C237,DATA!A:G,5,0),"")</f>
        <v>2600</v>
      </c>
    </row>
    <row r="238" spans="1:9" x14ac:dyDescent="0.25">
      <c r="A238">
        <v>250</v>
      </c>
      <c r="B238" s="17">
        <v>43242</v>
      </c>
      <c r="C238" t="s">
        <v>38</v>
      </c>
      <c r="D238" t="str">
        <f>IFERROR(VLOOKUP($C238,DATA!A:B,2,0),"")</f>
        <v>Tecnologia</v>
      </c>
      <c r="E238" t="s">
        <v>113</v>
      </c>
      <c r="F238" s="20" t="s">
        <v>233</v>
      </c>
      <c r="H238" s="38">
        <v>280.08</v>
      </c>
      <c r="I238" s="38">
        <f>IFERROR(VLOOKUP(C238,DATA!A:G,5,0),"")</f>
        <v>5200</v>
      </c>
    </row>
    <row r="239" spans="1:9" x14ac:dyDescent="0.25">
      <c r="A239">
        <v>251</v>
      </c>
      <c r="B239" s="17">
        <v>43242</v>
      </c>
      <c r="C239" t="s">
        <v>44</v>
      </c>
      <c r="D239" t="str">
        <f>IFERROR(VLOOKUP($C239,DATA!A:B,2,0),"")</f>
        <v>Tecnologia</v>
      </c>
      <c r="E239" t="s">
        <v>113</v>
      </c>
      <c r="F239" s="20" t="s">
        <v>276</v>
      </c>
      <c r="H239" s="38">
        <v>253.96</v>
      </c>
      <c r="I239" s="38">
        <f>IFERROR(VLOOKUP(C239,DATA!A:G,5,0),"")</f>
        <v>2100</v>
      </c>
    </row>
    <row r="240" spans="1:9" x14ac:dyDescent="0.25">
      <c r="A240">
        <v>252</v>
      </c>
      <c r="B240" s="17">
        <v>43242</v>
      </c>
      <c r="C240" t="s">
        <v>45</v>
      </c>
      <c r="D240" t="str">
        <f>IFERROR(VLOOKUP($C240,DATA!A:B,2,0),"")</f>
        <v>Ciências Agrárias</v>
      </c>
      <c r="E240" t="s">
        <v>113</v>
      </c>
      <c r="F240" s="20" t="s">
        <v>297</v>
      </c>
      <c r="H240" s="38">
        <v>713.82</v>
      </c>
      <c r="I240" s="38">
        <f>IFERROR(VLOOKUP(C240,DATA!A:G,5,0),"")</f>
        <v>2600</v>
      </c>
    </row>
    <row r="241" spans="1:9" x14ac:dyDescent="0.25">
      <c r="A241">
        <v>253</v>
      </c>
      <c r="B241" s="17">
        <v>43242</v>
      </c>
      <c r="C241" t="s">
        <v>45</v>
      </c>
      <c r="D241" t="str">
        <f>IFERROR(VLOOKUP($C241,DATA!A:B,2,0),"")</f>
        <v>Ciências Agrárias</v>
      </c>
      <c r="E241" t="s">
        <v>113</v>
      </c>
      <c r="F241" s="20" t="s">
        <v>222</v>
      </c>
      <c r="H241" s="38">
        <v>684.78</v>
      </c>
      <c r="I241" s="38">
        <f>IFERROR(VLOOKUP(C241,DATA!A:G,5,0),"")</f>
        <v>2600</v>
      </c>
    </row>
    <row r="242" spans="1:9" x14ac:dyDescent="0.25">
      <c r="A242">
        <v>254</v>
      </c>
      <c r="B242" s="17">
        <v>43242</v>
      </c>
      <c r="C242" t="s">
        <v>45</v>
      </c>
      <c r="D242" t="str">
        <f>IFERROR(VLOOKUP($C242,DATA!A:B,2,0),"")</f>
        <v>Ciências Agrárias</v>
      </c>
      <c r="E242" t="s">
        <v>113</v>
      </c>
      <c r="F242" s="20" t="s">
        <v>298</v>
      </c>
      <c r="H242" s="38">
        <v>834.94</v>
      </c>
      <c r="I242" s="38">
        <f>IFERROR(VLOOKUP(C242,DATA!A:G,5,0),"")</f>
        <v>2600</v>
      </c>
    </row>
    <row r="243" spans="1:9" x14ac:dyDescent="0.25">
      <c r="A243">
        <v>256</v>
      </c>
      <c r="B243" s="17">
        <v>43242</v>
      </c>
      <c r="C243" t="s">
        <v>22</v>
      </c>
      <c r="D243" t="str">
        <f>IFERROR(VLOOKUP($C243,DATA!A:B,2,0),"")</f>
        <v>Ciências Biológicas</v>
      </c>
      <c r="E243" t="s">
        <v>113</v>
      </c>
      <c r="F243" s="20" t="s">
        <v>278</v>
      </c>
      <c r="H243" s="38">
        <v>354.26</v>
      </c>
      <c r="I243" s="38">
        <f>IFERROR(VLOOKUP(C243,DATA!A:G,5,0),"")</f>
        <v>5200</v>
      </c>
    </row>
    <row r="244" spans="1:9" x14ac:dyDescent="0.25">
      <c r="A244">
        <v>257</v>
      </c>
      <c r="B244" s="17">
        <v>43242</v>
      </c>
      <c r="C244" t="s">
        <v>22</v>
      </c>
      <c r="D244" t="str">
        <f>IFERROR(VLOOKUP($C244,DATA!A:B,2,0),"")</f>
        <v>Ciências Biológicas</v>
      </c>
      <c r="E244" t="s">
        <v>113</v>
      </c>
      <c r="F244" s="20" t="s">
        <v>300</v>
      </c>
      <c r="H244" s="38">
        <v>554.86</v>
      </c>
      <c r="I244" s="38">
        <f>IFERROR(VLOOKUP(C244,DATA!A:G,5,0),"")</f>
        <v>5200</v>
      </c>
    </row>
    <row r="245" spans="1:9" x14ac:dyDescent="0.25">
      <c r="A245">
        <v>258</v>
      </c>
      <c r="B245" s="17">
        <v>43242</v>
      </c>
      <c r="C245" t="s">
        <v>22</v>
      </c>
      <c r="D245" t="str">
        <f>IFERROR(VLOOKUP($C245,DATA!A:B,2,0),"")</f>
        <v>Ciências Biológicas</v>
      </c>
      <c r="E245" t="s">
        <v>113</v>
      </c>
      <c r="F245" s="20" t="s">
        <v>301</v>
      </c>
      <c r="H245" s="38">
        <v>425.1</v>
      </c>
      <c r="I245" s="38">
        <f>IFERROR(VLOOKUP(C245,DATA!A:G,5,0),"")</f>
        <v>5200</v>
      </c>
    </row>
    <row r="246" spans="1:9" x14ac:dyDescent="0.25">
      <c r="A246">
        <v>260</v>
      </c>
      <c r="B246" s="17">
        <v>43242</v>
      </c>
      <c r="C246" t="s">
        <v>48</v>
      </c>
      <c r="D246" t="str">
        <f>IFERROR(VLOOKUP($C246,DATA!A:B,2,0),"")</f>
        <v>Ciências Biológicas</v>
      </c>
      <c r="E246" t="s">
        <v>113</v>
      </c>
      <c r="F246" s="20" t="s">
        <v>280</v>
      </c>
      <c r="H246" s="38">
        <v>690.56</v>
      </c>
      <c r="I246" s="38">
        <f>IFERROR(VLOOKUP(C246,DATA!A:G,5,0),"")</f>
        <v>2600</v>
      </c>
    </row>
    <row r="247" spans="1:9" x14ac:dyDescent="0.25">
      <c r="A247">
        <v>261</v>
      </c>
      <c r="B247" s="17">
        <v>43242</v>
      </c>
      <c r="C247" t="s">
        <v>49</v>
      </c>
      <c r="D247" t="str">
        <f>IFERROR(VLOOKUP($C247,DATA!A:B,2,0),"")</f>
        <v>Ciências Humanas</v>
      </c>
      <c r="E247" t="s">
        <v>113</v>
      </c>
      <c r="F247" s="20" t="s">
        <v>284</v>
      </c>
      <c r="H247" s="38">
        <v>253.96</v>
      </c>
      <c r="I247" s="38">
        <f>IFERROR(VLOOKUP(C247,DATA!A:G,5,0),"")</f>
        <v>2100</v>
      </c>
    </row>
    <row r="248" spans="1:9" x14ac:dyDescent="0.25">
      <c r="A248">
        <v>262</v>
      </c>
      <c r="B248" s="17">
        <f t="shared" ref="B248" ca="1" si="4">IF(C248&lt;&gt;"",IF(B248="",NOW(),B248),"")</f>
        <v>43242.412641782408</v>
      </c>
      <c r="C248" t="s">
        <v>49</v>
      </c>
      <c r="D248" t="str">
        <f>IFERROR(VLOOKUP($C248,DATA!A:B,2,0),"")</f>
        <v>Ciências Humanas</v>
      </c>
      <c r="E248" t="s">
        <v>113</v>
      </c>
      <c r="F248" s="20" t="s">
        <v>285</v>
      </c>
      <c r="H248" s="38">
        <v>475.38</v>
      </c>
      <c r="I248" s="38">
        <f>IFERROR(VLOOKUP(C248,DATA!A:G,5,0),"")</f>
        <v>2100</v>
      </c>
    </row>
    <row r="249" spans="1:9" x14ac:dyDescent="0.25">
      <c r="A249">
        <v>264</v>
      </c>
      <c r="B249" s="17">
        <v>43242</v>
      </c>
      <c r="C249" t="s">
        <v>56</v>
      </c>
      <c r="D249" t="str">
        <f>IFERROR(VLOOKUP($C249,DATA!A:B,2,0),"")</f>
        <v>Ciências Humanas</v>
      </c>
      <c r="E249" t="s">
        <v>113</v>
      </c>
      <c r="F249" s="20" t="s">
        <v>302</v>
      </c>
      <c r="H249" s="38">
        <v>259.26</v>
      </c>
      <c r="I249" s="38">
        <f>IFERROR(VLOOKUP(C249,DATA!A:G,5,0),"")</f>
        <v>2100</v>
      </c>
    </row>
    <row r="250" spans="1:9" x14ac:dyDescent="0.25">
      <c r="A250">
        <v>265</v>
      </c>
      <c r="B250" s="17">
        <v>43242</v>
      </c>
      <c r="C250" t="s">
        <v>56</v>
      </c>
      <c r="D250" t="str">
        <f>IFERROR(VLOOKUP($C250,DATA!A:B,2,0),"")</f>
        <v>Ciências Humanas</v>
      </c>
      <c r="E250" t="s">
        <v>113</v>
      </c>
      <c r="F250" s="20" t="s">
        <v>217</v>
      </c>
      <c r="H250" s="38">
        <v>967.52</v>
      </c>
      <c r="I250" s="38">
        <f>IFERROR(VLOOKUP(C250,DATA!A:G,5,0),"")</f>
        <v>2100</v>
      </c>
    </row>
    <row r="251" spans="1:9" x14ac:dyDescent="0.25">
      <c r="A251">
        <v>267</v>
      </c>
      <c r="B251" s="17">
        <v>43242</v>
      </c>
      <c r="C251" t="s">
        <v>62</v>
      </c>
      <c r="D251" t="str">
        <f>IFERROR(VLOOKUP($C251,DATA!A:B,2,0),"")</f>
        <v>Intersetorial - Setor de Ciências Agrárias e Ciências da Terra</v>
      </c>
      <c r="F251" s="20" t="s">
        <v>303</v>
      </c>
      <c r="H251" s="38">
        <v>274.77999999999997</v>
      </c>
      <c r="I251" s="38">
        <f>IFERROR(VLOOKUP(C251,DATA!A:G,5,0),"")</f>
        <v>0</v>
      </c>
    </row>
    <row r="252" spans="1:9" x14ac:dyDescent="0.25">
      <c r="A252">
        <v>268</v>
      </c>
      <c r="B252" s="17">
        <v>43242</v>
      </c>
      <c r="C252" t="s">
        <v>62</v>
      </c>
      <c r="D252" t="str">
        <f>IFERROR(VLOOKUP($C252,DATA!A:B,2,0),"")</f>
        <v>Intersetorial - Setor de Ciências Agrárias e Ciências da Terra</v>
      </c>
      <c r="E252" t="s">
        <v>113</v>
      </c>
      <c r="F252" s="20" t="s">
        <v>304</v>
      </c>
      <c r="H252" s="38">
        <v>79.48</v>
      </c>
      <c r="I252" s="38">
        <f>IFERROR(VLOOKUP(C252,DATA!A:G,5,0),"")</f>
        <v>0</v>
      </c>
    </row>
    <row r="253" spans="1:9" x14ac:dyDescent="0.25">
      <c r="A253">
        <v>269</v>
      </c>
      <c r="B253" s="17">
        <v>43242</v>
      </c>
      <c r="C253" t="s">
        <v>69</v>
      </c>
      <c r="D253" t="str">
        <f>IFERROR(VLOOKUP($C253,DATA!A:B,2,0),"")</f>
        <v>Ciências Humanas</v>
      </c>
      <c r="E253" t="s">
        <v>113</v>
      </c>
      <c r="F253" s="20" t="s">
        <v>266</v>
      </c>
      <c r="H253" s="38">
        <v>395.9</v>
      </c>
      <c r="I253" s="38">
        <f>IFERROR(VLOOKUP(C253,DATA!A:G,5,0),"")</f>
        <v>0</v>
      </c>
    </row>
    <row r="254" spans="1:9" x14ac:dyDescent="0.25">
      <c r="A254">
        <v>271</v>
      </c>
      <c r="B254" s="17">
        <v>43242</v>
      </c>
      <c r="C254" t="s">
        <v>73</v>
      </c>
      <c r="D254" t="str">
        <f>IFERROR(VLOOKUP($C254,DATA!A:B,2,0),"")</f>
        <v>Ciências Humanas</v>
      </c>
      <c r="E254" t="s">
        <v>113</v>
      </c>
      <c r="F254" s="20" t="s">
        <v>215</v>
      </c>
      <c r="H254" s="38">
        <v>652.61</v>
      </c>
      <c r="I254" s="38">
        <f>IFERROR(VLOOKUP(C254,DATA!A:G,5,0),"")</f>
        <v>2100</v>
      </c>
    </row>
    <row r="255" spans="1:9" x14ac:dyDescent="0.25">
      <c r="A255">
        <v>272</v>
      </c>
      <c r="B255" s="17">
        <v>43242</v>
      </c>
      <c r="C255" t="s">
        <v>49</v>
      </c>
      <c r="D255" t="str">
        <f>IFERROR(VLOOKUP($C255,DATA!A:B,2,0),"")</f>
        <v>Ciências Humanas</v>
      </c>
      <c r="E255" t="s">
        <v>117</v>
      </c>
      <c r="F255" s="20" t="s">
        <v>283</v>
      </c>
      <c r="H255" s="38">
        <v>175</v>
      </c>
      <c r="I255" s="38">
        <f>IFERROR(VLOOKUP(C255,DATA!A:G,5,0),"")</f>
        <v>2100</v>
      </c>
    </row>
    <row r="256" spans="1:9" x14ac:dyDescent="0.25">
      <c r="A256">
        <v>273</v>
      </c>
      <c r="B256" s="17">
        <v>43242</v>
      </c>
      <c r="C256" t="s">
        <v>56</v>
      </c>
      <c r="D256" t="str">
        <f>IFERROR(VLOOKUP($C256,DATA!A:B,2,0),"")</f>
        <v>Ciências Humanas</v>
      </c>
      <c r="E256" t="s">
        <v>117</v>
      </c>
      <c r="F256" s="20" t="s">
        <v>220</v>
      </c>
      <c r="H256" s="38">
        <v>525</v>
      </c>
      <c r="I256" s="38">
        <f>IFERROR(VLOOKUP(C256,DATA!A:G,5,0),"")</f>
        <v>2100</v>
      </c>
    </row>
    <row r="257" spans="1:9" x14ac:dyDescent="0.25">
      <c r="A257">
        <v>274</v>
      </c>
      <c r="B257" s="17">
        <v>43242</v>
      </c>
      <c r="C257" t="s">
        <v>69</v>
      </c>
      <c r="D257" t="str">
        <f>IFERROR(VLOOKUP($C257,DATA!A:B,2,0),"")</f>
        <v>Ciências Humanas</v>
      </c>
      <c r="E257" t="s">
        <v>116</v>
      </c>
      <c r="F257" s="20" t="s">
        <v>305</v>
      </c>
      <c r="H257" s="38">
        <v>200.6</v>
      </c>
      <c r="I257" s="38">
        <f>IFERROR(VLOOKUP(C257,DATA!A:G,5,0),"")</f>
        <v>0</v>
      </c>
    </row>
    <row r="258" spans="1:9" x14ac:dyDescent="0.25">
      <c r="A258">
        <v>275</v>
      </c>
      <c r="B258" s="17">
        <v>43242</v>
      </c>
      <c r="C258" t="s">
        <v>38</v>
      </c>
      <c r="D258" t="str">
        <f>IFERROR(VLOOKUP($C258,DATA!A:B,2,0),"")</f>
        <v>Tecnologia</v>
      </c>
      <c r="E258" t="s">
        <v>116</v>
      </c>
      <c r="F258" s="20" t="s">
        <v>306</v>
      </c>
      <c r="H258" s="38">
        <v>100.3</v>
      </c>
      <c r="I258" s="38">
        <f>IFERROR(VLOOKUP(C258,DATA!A:G,5,0),"")</f>
        <v>5200</v>
      </c>
    </row>
    <row r="259" spans="1:9" x14ac:dyDescent="0.25">
      <c r="A259">
        <v>276</v>
      </c>
      <c r="B259" s="17">
        <v>43242</v>
      </c>
      <c r="C259" t="s">
        <v>38</v>
      </c>
      <c r="D259" t="str">
        <f>IFERROR(VLOOKUP($C259,DATA!A:B,2,0),"")</f>
        <v>Tecnologia</v>
      </c>
      <c r="E259" t="s">
        <v>116</v>
      </c>
      <c r="F259" s="20" t="s">
        <v>307</v>
      </c>
      <c r="H259" s="38">
        <v>300.89999999999998</v>
      </c>
      <c r="I259" s="38">
        <f>IFERROR(VLOOKUP(C259,DATA!A:G,5,0),"")</f>
        <v>5200</v>
      </c>
    </row>
    <row r="260" spans="1:9" x14ac:dyDescent="0.25">
      <c r="A260">
        <v>277</v>
      </c>
      <c r="B260" s="17">
        <v>43242</v>
      </c>
      <c r="C260" t="s">
        <v>45</v>
      </c>
      <c r="D260" t="str">
        <f>IFERROR(VLOOKUP($C260,DATA!A:B,2,0),"")</f>
        <v>Ciências Agrárias</v>
      </c>
      <c r="E260" t="s">
        <v>116</v>
      </c>
      <c r="F260" s="20" t="s">
        <v>308</v>
      </c>
      <c r="H260" s="38">
        <v>300.89999999999998</v>
      </c>
      <c r="I260" s="38">
        <f>IFERROR(VLOOKUP(C260,DATA!A:G,5,0),"")</f>
        <v>2600</v>
      </c>
    </row>
    <row r="261" spans="1:9" x14ac:dyDescent="0.25">
      <c r="A261">
        <v>278</v>
      </c>
      <c r="B261" s="17">
        <v>43242</v>
      </c>
      <c r="C261" t="s">
        <v>45</v>
      </c>
      <c r="D261" t="str">
        <f>IFERROR(VLOOKUP($C261,DATA!A:B,2,0),"")</f>
        <v>Ciências Agrárias</v>
      </c>
      <c r="E261" t="s">
        <v>116</v>
      </c>
      <c r="F261" s="20" t="s">
        <v>309</v>
      </c>
      <c r="H261" s="38">
        <v>300.89999999999998</v>
      </c>
      <c r="I261" s="38">
        <f>IFERROR(VLOOKUP(C261,DATA!A:G,5,0),"")</f>
        <v>2600</v>
      </c>
    </row>
    <row r="262" spans="1:9" x14ac:dyDescent="0.25">
      <c r="A262">
        <v>279</v>
      </c>
      <c r="B262" s="17">
        <v>43242</v>
      </c>
      <c r="C262" t="s">
        <v>45</v>
      </c>
      <c r="D262" t="str">
        <f>IFERROR(VLOOKUP($C262,DATA!A:B,2,0),"")</f>
        <v>Ciências Agrárias</v>
      </c>
      <c r="E262" t="s">
        <v>116</v>
      </c>
      <c r="F262" s="20" t="s">
        <v>310</v>
      </c>
      <c r="H262" s="38">
        <v>300.89999999999998</v>
      </c>
      <c r="I262" s="38">
        <f>IFERROR(VLOOKUP(C262,DATA!A:G,5,0),"")</f>
        <v>2600</v>
      </c>
    </row>
    <row r="263" spans="1:9" x14ac:dyDescent="0.25">
      <c r="A263">
        <v>280</v>
      </c>
      <c r="B263" s="17">
        <v>43242</v>
      </c>
      <c r="C263" t="s">
        <v>45</v>
      </c>
      <c r="D263" t="str">
        <f>IFERROR(VLOOKUP($C263,DATA!A:B,2,0),"")</f>
        <v>Ciências Agrárias</v>
      </c>
      <c r="E263" t="s">
        <v>116</v>
      </c>
      <c r="F263" s="20" t="s">
        <v>249</v>
      </c>
      <c r="H263" s="38">
        <v>300.89999999999998</v>
      </c>
      <c r="I263" s="38">
        <f>IFERROR(VLOOKUP(C263,DATA!A:G,5,0),"")</f>
        <v>2600</v>
      </c>
    </row>
    <row r="264" spans="1:9" x14ac:dyDescent="0.25">
      <c r="A264">
        <v>281</v>
      </c>
      <c r="B264" s="17">
        <v>43242</v>
      </c>
      <c r="C264" t="s">
        <v>47</v>
      </c>
      <c r="D264" t="str">
        <f>IFERROR(VLOOKUP($C264,DATA!A:B,2,0),"")</f>
        <v>Tecnologia</v>
      </c>
      <c r="E264" t="s">
        <v>116</v>
      </c>
      <c r="F264" s="20" t="s">
        <v>277</v>
      </c>
      <c r="H264" s="38">
        <v>496.2</v>
      </c>
      <c r="I264" s="38">
        <f>IFERROR(VLOOKUP(C264,DATA!A:G,5,0),"")</f>
        <v>2100</v>
      </c>
    </row>
    <row r="265" spans="1:9" x14ac:dyDescent="0.25">
      <c r="A265">
        <v>282</v>
      </c>
      <c r="B265" s="17">
        <v>43242</v>
      </c>
      <c r="C265" t="s">
        <v>22</v>
      </c>
      <c r="D265" t="str">
        <f>IFERROR(VLOOKUP($C265,DATA!A:B,2,0),"")</f>
        <v>Ciências Biológicas</v>
      </c>
      <c r="E265" t="s">
        <v>116</v>
      </c>
      <c r="F265" s="20" t="s">
        <v>311</v>
      </c>
      <c r="H265" s="38">
        <v>195.3</v>
      </c>
      <c r="I265" s="38">
        <f>IFERROR(VLOOKUP(C265,DATA!A:G,5,0),"")</f>
        <v>5200</v>
      </c>
    </row>
    <row r="266" spans="1:9" x14ac:dyDescent="0.25">
      <c r="A266">
        <v>283</v>
      </c>
      <c r="B266" s="17">
        <v>43242</v>
      </c>
      <c r="C266" t="s">
        <v>49</v>
      </c>
      <c r="D266" t="str">
        <f>IFERROR(VLOOKUP($C266,DATA!A:B,2,0),"")</f>
        <v>Ciências Humanas</v>
      </c>
      <c r="E266" t="s">
        <v>116</v>
      </c>
      <c r="F266" s="20" t="s">
        <v>281</v>
      </c>
      <c r="H266" s="38">
        <v>496.2</v>
      </c>
      <c r="I266" s="38">
        <f>IFERROR(VLOOKUP(C266,DATA!A:G,5,0),"")</f>
        <v>2100</v>
      </c>
    </row>
    <row r="267" spans="1:9" x14ac:dyDescent="0.25">
      <c r="A267">
        <v>284</v>
      </c>
      <c r="B267" s="17">
        <v>43242</v>
      </c>
      <c r="C267" t="s">
        <v>49</v>
      </c>
      <c r="D267" t="str">
        <f>IFERROR(VLOOKUP($C267,DATA!A:B,2,0),"")</f>
        <v>Ciências Humanas</v>
      </c>
      <c r="E267" t="s">
        <v>116</v>
      </c>
      <c r="F267" s="20" t="s">
        <v>282</v>
      </c>
      <c r="H267" s="38">
        <v>496.2</v>
      </c>
      <c r="I267" s="38">
        <f>IFERROR(VLOOKUP(C267,DATA!A:G,5,0),"")</f>
        <v>2100</v>
      </c>
    </row>
    <row r="268" spans="1:9" x14ac:dyDescent="0.25">
      <c r="A268">
        <v>285</v>
      </c>
      <c r="B268" s="17">
        <v>43242</v>
      </c>
      <c r="C268" t="s">
        <v>49</v>
      </c>
      <c r="D268" t="str">
        <f>IFERROR(VLOOKUP($C268,DATA!A:B,2,0),"")</f>
        <v>Ciências Humanas</v>
      </c>
      <c r="E268" t="s">
        <v>116</v>
      </c>
      <c r="F268" s="20" t="s">
        <v>312</v>
      </c>
      <c r="H268" s="38">
        <v>195.3</v>
      </c>
      <c r="I268" s="38">
        <f>IFERROR(VLOOKUP(C268,DATA!A:G,5,0),"")</f>
        <v>2100</v>
      </c>
    </row>
    <row r="269" spans="1:9" x14ac:dyDescent="0.25">
      <c r="A269">
        <v>286</v>
      </c>
      <c r="B269" s="17">
        <v>43242</v>
      </c>
      <c r="C269" t="s">
        <v>57</v>
      </c>
      <c r="D269" t="str">
        <f>IFERROR(VLOOKUP($C269,DATA!A:B,2,0),"")</f>
        <v>Ciências Exatas</v>
      </c>
      <c r="E269" t="s">
        <v>116</v>
      </c>
      <c r="F269" s="20" t="s">
        <v>313</v>
      </c>
      <c r="H269" s="38">
        <v>100.3</v>
      </c>
      <c r="I269" s="38">
        <f>IFERROR(VLOOKUP(C269,DATA!A:G,5,0),"")</f>
        <v>2600</v>
      </c>
    </row>
    <row r="270" spans="1:9" x14ac:dyDescent="0.25">
      <c r="A270">
        <v>287</v>
      </c>
      <c r="B270" s="17">
        <v>43242</v>
      </c>
      <c r="C270" t="s">
        <v>57</v>
      </c>
      <c r="D270" t="str">
        <f>IFERROR(VLOOKUP($C270,DATA!A:B,2,0),"")</f>
        <v>Ciências Exatas</v>
      </c>
      <c r="E270" t="s">
        <v>116</v>
      </c>
      <c r="F270" s="20" t="s">
        <v>314</v>
      </c>
      <c r="H270" s="38">
        <v>100.3</v>
      </c>
      <c r="I270" s="38">
        <f>IFERROR(VLOOKUP(C270,DATA!A:G,5,0),"")</f>
        <v>2600</v>
      </c>
    </row>
    <row r="271" spans="1:9" x14ac:dyDescent="0.25">
      <c r="A271">
        <v>288</v>
      </c>
      <c r="B271" s="17">
        <v>43242</v>
      </c>
      <c r="C271" t="s">
        <v>59</v>
      </c>
      <c r="D271" t="str">
        <f>IFERROR(VLOOKUP($C271,DATA!A:B,2,0),"")</f>
        <v>Ciências Exatas</v>
      </c>
      <c r="E271" t="s">
        <v>116</v>
      </c>
      <c r="F271" s="20" t="s">
        <v>145</v>
      </c>
      <c r="H271" s="38">
        <v>797.1</v>
      </c>
      <c r="I271" s="38">
        <f>IFERROR(VLOOKUP(C271,DATA!A:G,5,0),"")</f>
        <v>2600</v>
      </c>
    </row>
    <row r="272" spans="1:9" x14ac:dyDescent="0.25">
      <c r="A272">
        <v>289</v>
      </c>
      <c r="B272" s="17">
        <v>43242</v>
      </c>
      <c r="C272" t="s">
        <v>59</v>
      </c>
      <c r="D272" t="str">
        <f>IFERROR(VLOOKUP($C272,DATA!A:B,2,0),"")</f>
        <v>Ciências Exatas</v>
      </c>
      <c r="E272" t="s">
        <v>116</v>
      </c>
      <c r="F272" s="20" t="s">
        <v>287</v>
      </c>
      <c r="H272" s="38">
        <v>195.3</v>
      </c>
      <c r="I272" s="38">
        <f>IFERROR(VLOOKUP(C272,DATA!A:G,5,0),"")</f>
        <v>2600</v>
      </c>
    </row>
    <row r="273" spans="1:9" x14ac:dyDescent="0.25">
      <c r="A273">
        <v>290</v>
      </c>
      <c r="B273" s="17">
        <v>43242</v>
      </c>
      <c r="C273" t="s">
        <v>61</v>
      </c>
      <c r="D273" t="str">
        <f>IFERROR(VLOOKUP($C273,DATA!A:B,2,0),"")</f>
        <v>Ciências da Saúde</v>
      </c>
      <c r="E273" t="s">
        <v>116</v>
      </c>
      <c r="F273" s="20" t="s">
        <v>288</v>
      </c>
      <c r="H273" s="38">
        <v>395.9</v>
      </c>
      <c r="I273" s="38">
        <f>IFERROR(VLOOKUP(C273,DATA!A:G,5,0),"")</f>
        <v>2100</v>
      </c>
    </row>
    <row r="274" spans="1:9" x14ac:dyDescent="0.25">
      <c r="A274">
        <v>291</v>
      </c>
      <c r="B274" s="17">
        <v>43242</v>
      </c>
      <c r="C274" t="s">
        <v>68</v>
      </c>
      <c r="D274" t="str">
        <f>IFERROR(VLOOKUP($C274,DATA!A:B,2,0),"")</f>
        <v>Ciências Sociais Aplicadas</v>
      </c>
      <c r="E274" t="s">
        <v>116</v>
      </c>
      <c r="F274" s="20" t="s">
        <v>290</v>
      </c>
      <c r="H274" s="38">
        <v>395.9</v>
      </c>
      <c r="I274" s="38">
        <f>IFERROR(VLOOKUP(C274,DATA!A:G,5,0),"")</f>
        <v>0</v>
      </c>
    </row>
    <row r="275" spans="1:9" x14ac:dyDescent="0.25">
      <c r="A275">
        <v>292</v>
      </c>
      <c r="B275" s="17">
        <v>43242</v>
      </c>
      <c r="C275" t="s">
        <v>87</v>
      </c>
      <c r="D275" t="str">
        <f>IFERROR(VLOOKUP($C275,DATA!A:B,2,0),"")</f>
        <v>Ciências da Saúde</v>
      </c>
      <c r="E275" t="s">
        <v>116</v>
      </c>
      <c r="F275" s="20" t="s">
        <v>315</v>
      </c>
      <c r="H275" s="38">
        <v>295.60000000000002</v>
      </c>
      <c r="I275" s="38">
        <f>IFERROR(VLOOKUP(C275,DATA!A:G,5,0),"")</f>
        <v>0</v>
      </c>
    </row>
    <row r="276" spans="1:9" x14ac:dyDescent="0.25">
      <c r="A276">
        <v>293</v>
      </c>
      <c r="B276" s="17">
        <v>43242</v>
      </c>
      <c r="C276" t="s">
        <v>73</v>
      </c>
      <c r="D276" t="str">
        <f>IFERROR(VLOOKUP($C276,DATA!A:B,2,0),"")</f>
        <v>Ciências Humanas</v>
      </c>
      <c r="E276" t="s">
        <v>116</v>
      </c>
      <c r="F276" s="20" t="s">
        <v>316</v>
      </c>
      <c r="H276" s="38">
        <v>300.89999999999998</v>
      </c>
      <c r="I276" s="38">
        <f>IFERROR(VLOOKUP(C276,DATA!A:G,5,0),"")</f>
        <v>2100</v>
      </c>
    </row>
    <row r="277" spans="1:9" x14ac:dyDescent="0.25">
      <c r="A277">
        <v>295</v>
      </c>
      <c r="B277" s="17">
        <v>43245</v>
      </c>
      <c r="C277" t="s">
        <v>49</v>
      </c>
      <c r="D277" t="str">
        <f>IFERROR(VLOOKUP($C277,DATA!A:B,2,0),"")</f>
        <v>Ciências Humanas</v>
      </c>
      <c r="E277" s="41" t="s">
        <v>117</v>
      </c>
      <c r="F277" s="20" t="s">
        <v>326</v>
      </c>
      <c r="H277" s="38">
        <v>79.64</v>
      </c>
      <c r="I277" s="38">
        <f>IFERROR(VLOOKUP(C277,DATA!A:G,5,0),"")</f>
        <v>2100</v>
      </c>
    </row>
    <row r="278" spans="1:9" x14ac:dyDescent="0.25">
      <c r="A278">
        <v>296</v>
      </c>
      <c r="B278" s="17">
        <v>43255</v>
      </c>
      <c r="C278" t="s">
        <v>48</v>
      </c>
      <c r="D278" t="str">
        <f>IFERROR(VLOOKUP($C278,DATA!A:B,2,0),"")</f>
        <v>Ciências Biológicas</v>
      </c>
      <c r="E278" s="41" t="s">
        <v>343</v>
      </c>
      <c r="F278" s="20" t="s">
        <v>327</v>
      </c>
      <c r="H278" s="38">
        <v>579.6</v>
      </c>
      <c r="I278" s="38">
        <f>IFERROR(VLOOKUP(C278,DATA!A:G,5,0),"")</f>
        <v>2600</v>
      </c>
    </row>
    <row r="279" spans="1:9" x14ac:dyDescent="0.25">
      <c r="A279">
        <v>297</v>
      </c>
      <c r="B279" s="17">
        <v>43255</v>
      </c>
      <c r="C279" t="s">
        <v>23</v>
      </c>
      <c r="D279" t="str">
        <f>IFERROR(VLOOKUP($C279,DATA!A:B,2,0),"")</f>
        <v>Ciências da Saúde</v>
      </c>
      <c r="E279" s="41" t="s">
        <v>343</v>
      </c>
      <c r="F279" s="20" t="s">
        <v>328</v>
      </c>
      <c r="H279" s="38">
        <v>97.12</v>
      </c>
      <c r="I279" s="38">
        <f>IFERROR(VLOOKUP(C279,DATA!A:G,5,0),"")</f>
        <v>2600</v>
      </c>
    </row>
    <row r="280" spans="1:9" x14ac:dyDescent="0.25">
      <c r="A280">
        <v>298</v>
      </c>
      <c r="B280" s="17">
        <v>43255</v>
      </c>
      <c r="C280" t="s">
        <v>8</v>
      </c>
      <c r="D280" t="str">
        <f>IFERROR(VLOOKUP($C280,DATA!A:B,2,0),"")</f>
        <v>Ciências Agrárias</v>
      </c>
      <c r="E280" s="41" t="s">
        <v>343</v>
      </c>
      <c r="F280" s="20" t="s">
        <v>329</v>
      </c>
      <c r="H280" s="38">
        <v>1060</v>
      </c>
      <c r="I280" s="38">
        <f>IFERROR(VLOOKUP(C280,DATA!A:G,5,0),"")</f>
        <v>5200</v>
      </c>
    </row>
    <row r="281" spans="1:9" x14ac:dyDescent="0.25">
      <c r="A281">
        <v>299</v>
      </c>
      <c r="B281" s="17">
        <v>43255</v>
      </c>
      <c r="C281" t="s">
        <v>8</v>
      </c>
      <c r="D281" t="str">
        <f>IFERROR(VLOOKUP($C281,DATA!A:B,2,0),"")</f>
        <v>Ciências Agrárias</v>
      </c>
      <c r="E281" s="41" t="s">
        <v>343</v>
      </c>
      <c r="F281" s="20" t="s">
        <v>330</v>
      </c>
      <c r="H281" s="38">
        <v>1239</v>
      </c>
      <c r="I281" s="38">
        <f>IFERROR(VLOOKUP(C281,DATA!A:G,5,0),"")</f>
        <v>5200</v>
      </c>
    </row>
    <row r="282" spans="1:9" x14ac:dyDescent="0.25">
      <c r="A282">
        <v>300</v>
      </c>
      <c r="B282" s="17">
        <v>43255</v>
      </c>
      <c r="C282" t="s">
        <v>15</v>
      </c>
      <c r="D282" t="str">
        <f>IFERROR(VLOOKUP($C282,DATA!A:B,2,0),"")</f>
        <v>Ciências Biológicas</v>
      </c>
      <c r="E282" s="41" t="s">
        <v>343</v>
      </c>
      <c r="F282" s="20" t="s">
        <v>331</v>
      </c>
      <c r="H282" s="38">
        <v>344</v>
      </c>
      <c r="I282" s="38">
        <f>IFERROR(VLOOKUP(C282,DATA!A:G,5,0),"")</f>
        <v>5200</v>
      </c>
    </row>
    <row r="283" spans="1:9" x14ac:dyDescent="0.25">
      <c r="A283">
        <v>301</v>
      </c>
      <c r="B283" s="17">
        <v>43255</v>
      </c>
      <c r="C283" t="s">
        <v>23</v>
      </c>
      <c r="D283" t="str">
        <f>IFERROR(VLOOKUP($C283,DATA!A:B,2,0),"")</f>
        <v>Ciências da Saúde</v>
      </c>
      <c r="E283" s="41" t="s">
        <v>343</v>
      </c>
      <c r="F283" s="20" t="s">
        <v>332</v>
      </c>
      <c r="H283" s="38">
        <v>139</v>
      </c>
      <c r="I283" s="38">
        <f>IFERROR(VLOOKUP(C283,DATA!A:G,5,0),"")</f>
        <v>2600</v>
      </c>
    </row>
    <row r="284" spans="1:9" x14ac:dyDescent="0.25">
      <c r="A284">
        <v>302</v>
      </c>
      <c r="B284" s="17">
        <v>43255</v>
      </c>
      <c r="C284" t="s">
        <v>10</v>
      </c>
      <c r="D284" t="str">
        <f>IFERROR(VLOOKUP($C284,DATA!A:B,2,0),"")</f>
        <v>Ciências Humanas</v>
      </c>
      <c r="E284" s="41" t="s">
        <v>117</v>
      </c>
      <c r="F284" s="20" t="s">
        <v>333</v>
      </c>
      <c r="H284" s="38">
        <v>500</v>
      </c>
      <c r="I284" s="38">
        <f>IFERROR(VLOOKUP(C284,DATA!A:G,5,0),"")</f>
        <v>1650</v>
      </c>
    </row>
    <row r="285" spans="1:9" x14ac:dyDescent="0.25">
      <c r="A285">
        <v>303</v>
      </c>
      <c r="B285" s="17">
        <v>43255</v>
      </c>
      <c r="C285" t="s">
        <v>15</v>
      </c>
      <c r="D285" t="str">
        <f>IFERROR(VLOOKUP($C285,DATA!A:B,2,0),"")</f>
        <v>Ciências Biológicas</v>
      </c>
      <c r="E285" s="41" t="s">
        <v>343</v>
      </c>
      <c r="F285" s="20" t="s">
        <v>334</v>
      </c>
      <c r="H285" s="38">
        <v>3074</v>
      </c>
      <c r="I285" s="38">
        <f>IFERROR(VLOOKUP(C285,DATA!A:G,5,0),"")</f>
        <v>5200</v>
      </c>
    </row>
    <row r="286" spans="1:9" x14ac:dyDescent="0.25">
      <c r="A286">
        <v>304</v>
      </c>
      <c r="B286" s="17">
        <v>43255</v>
      </c>
      <c r="C286" t="s">
        <v>48</v>
      </c>
      <c r="D286" t="str">
        <f>IFERROR(VLOOKUP($C286,DATA!A:B,2,0),"")</f>
        <v>Ciências Biológicas</v>
      </c>
      <c r="E286" s="41" t="s">
        <v>343</v>
      </c>
      <c r="F286" s="20" t="s">
        <v>335</v>
      </c>
      <c r="H286" s="38">
        <v>1242.8</v>
      </c>
      <c r="I286" s="38">
        <f>IFERROR(VLOOKUP(C286,DATA!A:G,5,0),"")</f>
        <v>2600</v>
      </c>
    </row>
    <row r="287" spans="1:9" x14ac:dyDescent="0.25">
      <c r="A287">
        <v>305</v>
      </c>
      <c r="B287" s="17">
        <v>43255</v>
      </c>
      <c r="C287" t="s">
        <v>15</v>
      </c>
      <c r="D287" t="str">
        <f>IFERROR(VLOOKUP($C287,DATA!A:B,2,0),"")</f>
        <v>Ciências Biológicas</v>
      </c>
      <c r="E287" s="41" t="s">
        <v>343</v>
      </c>
      <c r="F287" s="20" t="s">
        <v>336</v>
      </c>
      <c r="H287" s="38">
        <v>925</v>
      </c>
      <c r="I287" s="38">
        <f>IFERROR(VLOOKUP(C287,DATA!A:G,5,0),"")</f>
        <v>5200</v>
      </c>
    </row>
    <row r="288" spans="1:9" x14ac:dyDescent="0.25">
      <c r="A288">
        <v>306</v>
      </c>
      <c r="B288" s="17">
        <v>43255</v>
      </c>
      <c r="C288" t="s">
        <v>15</v>
      </c>
      <c r="D288" t="str">
        <f>IFERROR(VLOOKUP($C288,DATA!A:B,2,0),"")</f>
        <v>Ciências Biológicas</v>
      </c>
      <c r="E288" s="41" t="s">
        <v>343</v>
      </c>
      <c r="F288" s="20" t="s">
        <v>328</v>
      </c>
      <c r="H288" s="38">
        <v>1658.53</v>
      </c>
      <c r="I288" s="38">
        <f>IFERROR(VLOOKUP(C288,DATA!A:G,5,0),"")</f>
        <v>5200</v>
      </c>
    </row>
    <row r="289" spans="1:9" x14ac:dyDescent="0.25">
      <c r="A289">
        <v>307</v>
      </c>
      <c r="B289" s="17">
        <v>43255</v>
      </c>
      <c r="C289" t="s">
        <v>15</v>
      </c>
      <c r="D289" t="str">
        <f>IFERROR(VLOOKUP($C289,DATA!A:B,2,0),"")</f>
        <v>Ciências Biológicas</v>
      </c>
      <c r="E289" s="41" t="s">
        <v>343</v>
      </c>
      <c r="F289" s="20" t="s">
        <v>337</v>
      </c>
      <c r="H289" s="38">
        <v>769.69</v>
      </c>
      <c r="I289" s="38">
        <f>IFERROR(VLOOKUP(C289,DATA!A:G,5,0),"")</f>
        <v>5200</v>
      </c>
    </row>
    <row r="290" spans="1:9" x14ac:dyDescent="0.25">
      <c r="A290">
        <v>308</v>
      </c>
      <c r="B290" s="17">
        <v>43255</v>
      </c>
      <c r="C290" t="s">
        <v>40</v>
      </c>
      <c r="D290" t="str">
        <f>IFERROR(VLOOKUP($C290,DATA!A:B,2,0),"")</f>
        <v>Tecnologia</v>
      </c>
      <c r="E290" s="41" t="s">
        <v>117</v>
      </c>
      <c r="F290" s="20" t="s">
        <v>338</v>
      </c>
      <c r="H290" s="38">
        <v>1400</v>
      </c>
      <c r="I290" s="38">
        <f>IFERROR(VLOOKUP(C290,DATA!A:G,5,0),"")</f>
        <v>2600</v>
      </c>
    </row>
    <row r="291" spans="1:9" x14ac:dyDescent="0.25">
      <c r="A291">
        <v>309</v>
      </c>
      <c r="B291" s="17">
        <v>43255</v>
      </c>
      <c r="C291" t="s">
        <v>45</v>
      </c>
      <c r="D291" t="str">
        <f>IFERROR(VLOOKUP($C291,DATA!A:B,2,0),"")</f>
        <v>Ciências Agrárias</v>
      </c>
      <c r="E291" s="41" t="s">
        <v>117</v>
      </c>
      <c r="F291" s="20" t="s">
        <v>339</v>
      </c>
      <c r="H291" s="38">
        <v>900</v>
      </c>
      <c r="I291" s="38">
        <f>IFERROR(VLOOKUP(C291,DATA!A:G,5,0),"")</f>
        <v>2600</v>
      </c>
    </row>
    <row r="292" spans="1:9" x14ac:dyDescent="0.25">
      <c r="A292">
        <v>310</v>
      </c>
      <c r="B292" s="17">
        <v>43255</v>
      </c>
      <c r="C292" t="s">
        <v>26</v>
      </c>
      <c r="D292" t="str">
        <f>IFERROR(VLOOKUP($C292,DATA!A:B,2,0),"")</f>
        <v>Artes, Comunicação e Design</v>
      </c>
      <c r="E292" s="41" t="s">
        <v>117</v>
      </c>
      <c r="F292" s="20" t="s">
        <v>340</v>
      </c>
      <c r="H292" s="38">
        <v>2000.38</v>
      </c>
      <c r="I292" s="38">
        <f>IFERROR(VLOOKUP(C292,DATA!A:G,5,0),"")</f>
        <v>1650</v>
      </c>
    </row>
    <row r="293" spans="1:9" x14ac:dyDescent="0.25">
      <c r="A293">
        <v>311</v>
      </c>
      <c r="B293" s="17">
        <v>43255</v>
      </c>
      <c r="C293" t="s">
        <v>45</v>
      </c>
      <c r="D293" t="str">
        <f>IFERROR(VLOOKUP($C293,DATA!A:B,2,0),"")</f>
        <v>Ciências Agrárias</v>
      </c>
      <c r="E293" s="41" t="s">
        <v>117</v>
      </c>
      <c r="F293" s="20" t="s">
        <v>341</v>
      </c>
      <c r="H293" s="38">
        <v>1700</v>
      </c>
      <c r="I293" s="38">
        <f>IFERROR(VLOOKUP(C293,DATA!A:G,5,0),"")</f>
        <v>2600</v>
      </c>
    </row>
    <row r="294" spans="1:9" x14ac:dyDescent="0.25">
      <c r="A294">
        <v>312</v>
      </c>
      <c r="B294" s="17">
        <v>43255</v>
      </c>
      <c r="C294" t="s">
        <v>73</v>
      </c>
      <c r="D294" t="str">
        <f>IFERROR(VLOOKUP($C294,DATA!A:B,2,0),"")</f>
        <v>Ciências Humanas</v>
      </c>
      <c r="E294" s="41" t="s">
        <v>117</v>
      </c>
      <c r="F294" s="20" t="s">
        <v>333</v>
      </c>
      <c r="H294" s="38">
        <v>2750</v>
      </c>
      <c r="I294" s="38">
        <f>IFERROR(VLOOKUP(C294,DATA!A:G,5,0),"")</f>
        <v>2100</v>
      </c>
    </row>
    <row r="295" spans="1:9" x14ac:dyDescent="0.25">
      <c r="A295">
        <v>313</v>
      </c>
      <c r="B295" s="17">
        <v>43255</v>
      </c>
      <c r="C295" t="s">
        <v>10</v>
      </c>
      <c r="D295" t="str">
        <f>IFERROR(VLOOKUP($C295,DATA!A:B,2,0),"")</f>
        <v>Ciências Humanas</v>
      </c>
      <c r="E295" s="41" t="s">
        <v>117</v>
      </c>
      <c r="F295" s="20" t="s">
        <v>333</v>
      </c>
      <c r="H295" s="38">
        <v>2750</v>
      </c>
      <c r="I295" s="38">
        <f>IFERROR(VLOOKUP(C295,DATA!A:G,5,0),"")</f>
        <v>1650</v>
      </c>
    </row>
    <row r="296" spans="1:9" x14ac:dyDescent="0.25">
      <c r="A296">
        <v>314</v>
      </c>
      <c r="B296" s="17">
        <v>43255</v>
      </c>
      <c r="C296" t="s">
        <v>41</v>
      </c>
      <c r="D296" t="str">
        <f>IFERROR(VLOOKUP($C296,DATA!A:B,2,0),"")</f>
        <v>Tecnologia</v>
      </c>
      <c r="E296" s="41" t="s">
        <v>117</v>
      </c>
      <c r="F296" s="20" t="s">
        <v>342</v>
      </c>
      <c r="H296" s="38">
        <v>1200</v>
      </c>
      <c r="I296" s="38">
        <f>IFERROR(VLOOKUP(C296,DATA!A:G,5,0),"")</f>
        <v>1550</v>
      </c>
    </row>
    <row r="297" spans="1:9" x14ac:dyDescent="0.25">
      <c r="A297">
        <v>315</v>
      </c>
      <c r="B297" s="17">
        <v>43255</v>
      </c>
      <c r="C297" t="s">
        <v>69</v>
      </c>
      <c r="D297" t="str">
        <f>IFERROR(VLOOKUP($C297,DATA!A:B,2,0),"")</f>
        <v>Ciências Humanas</v>
      </c>
      <c r="E297" s="41" t="s">
        <v>117</v>
      </c>
      <c r="F297" s="20" t="s">
        <v>333</v>
      </c>
      <c r="H297" s="38">
        <v>1499.2</v>
      </c>
      <c r="I297" s="38">
        <f>IFERROR(VLOOKUP(C297,DATA!A:G,5,0),"")</f>
        <v>0</v>
      </c>
    </row>
    <row r="298" spans="1:9" x14ac:dyDescent="0.25">
      <c r="A298">
        <v>316</v>
      </c>
      <c r="B298" s="17">
        <v>43264</v>
      </c>
      <c r="C298" t="s">
        <v>25</v>
      </c>
      <c r="D298" t="str">
        <f>IFERROR(VLOOKUP($C298,DATA!A:B,2,0),"")</f>
        <v>Ciências Agrárias</v>
      </c>
      <c r="E298" t="s">
        <v>343</v>
      </c>
      <c r="F298" s="20" t="s">
        <v>347</v>
      </c>
      <c r="H298" s="38">
        <v>2087.81</v>
      </c>
      <c r="I298" s="38" t="s">
        <v>348</v>
      </c>
    </row>
    <row r="299" spans="1:9" x14ac:dyDescent="0.25">
      <c r="A299">
        <v>317</v>
      </c>
      <c r="B299" s="17">
        <v>43269</v>
      </c>
      <c r="C299" t="s">
        <v>65</v>
      </c>
      <c r="D299" t="str">
        <f>IFERROR(VLOOKUP($C299,DATA!A:B,2,0),"")</f>
        <v>Artes, Comunicação e Design</v>
      </c>
      <c r="E299" t="s">
        <v>349</v>
      </c>
      <c r="F299" s="20" t="s">
        <v>351</v>
      </c>
      <c r="H299" s="38">
        <v>923</v>
      </c>
      <c r="I299" s="38">
        <f>IFERROR(VLOOKUP(C299,DATA!A:G,5,0),"")</f>
        <v>1650</v>
      </c>
    </row>
    <row r="300" spans="1:9" x14ac:dyDescent="0.25">
      <c r="A300">
        <v>318</v>
      </c>
      <c r="B300" s="17">
        <v>43269</v>
      </c>
      <c r="C300" t="s">
        <v>65</v>
      </c>
      <c r="D300" t="str">
        <f>IFERROR(VLOOKUP($C300,DATA!A:B,2,0),"")</f>
        <v>Artes, Comunicação e Design</v>
      </c>
      <c r="E300" s="41" t="s">
        <v>349</v>
      </c>
      <c r="F300" s="20" t="s">
        <v>352</v>
      </c>
      <c r="H300" s="38">
        <v>531</v>
      </c>
      <c r="I300" s="38">
        <f>IFERROR(VLOOKUP(C300,DATA!A:G,5,0),"")</f>
        <v>1650</v>
      </c>
    </row>
    <row r="301" spans="1:9" x14ac:dyDescent="0.25">
      <c r="A301">
        <v>319</v>
      </c>
      <c r="B301" s="17">
        <v>43269</v>
      </c>
      <c r="C301" t="s">
        <v>44</v>
      </c>
      <c r="D301" t="str">
        <f>IFERROR(VLOOKUP($C301,DATA!A:B,2,0),"")</f>
        <v>Tecnologia</v>
      </c>
      <c r="E301" s="41" t="s">
        <v>349</v>
      </c>
      <c r="F301" s="20" t="s">
        <v>353</v>
      </c>
      <c r="H301" s="38">
        <v>1000</v>
      </c>
      <c r="I301" s="38">
        <f>IFERROR(VLOOKUP(C301,DATA!A:G,5,0),"")</f>
        <v>2100</v>
      </c>
    </row>
    <row r="302" spans="1:9" x14ac:dyDescent="0.25">
      <c r="A302">
        <v>320</v>
      </c>
      <c r="B302" s="17">
        <v>43269</v>
      </c>
      <c r="C302" t="s">
        <v>65</v>
      </c>
      <c r="D302" t="str">
        <f>IFERROR(VLOOKUP($C302,DATA!A:B,2,0),"")</f>
        <v>Artes, Comunicação e Design</v>
      </c>
      <c r="E302" s="41" t="s">
        <v>349</v>
      </c>
      <c r="F302" s="20" t="s">
        <v>354</v>
      </c>
      <c r="H302" s="38">
        <v>531</v>
      </c>
      <c r="I302" s="38">
        <f>IFERROR(VLOOKUP(C302,DATA!A:G,5,0),"")</f>
        <v>1650</v>
      </c>
    </row>
    <row r="303" spans="1:9" x14ac:dyDescent="0.25">
      <c r="A303">
        <v>321</v>
      </c>
      <c r="B303" s="17">
        <v>43269</v>
      </c>
      <c r="C303" t="s">
        <v>65</v>
      </c>
      <c r="D303" t="str">
        <f>IFERROR(VLOOKUP($C303,DATA!A:B,2,0),"")</f>
        <v>Artes, Comunicação e Design</v>
      </c>
      <c r="E303" s="41" t="s">
        <v>349</v>
      </c>
      <c r="F303" s="20" t="s">
        <v>355</v>
      </c>
      <c r="H303" s="38">
        <v>1000</v>
      </c>
      <c r="I303" s="38">
        <f>IFERROR(VLOOKUP(C303,DATA!A:G,5,0),"")</f>
        <v>1650</v>
      </c>
    </row>
    <row r="304" spans="1:9" x14ac:dyDescent="0.25">
      <c r="A304">
        <v>322</v>
      </c>
      <c r="B304" s="17">
        <v>43269</v>
      </c>
      <c r="C304" t="s">
        <v>36</v>
      </c>
      <c r="D304" t="str">
        <f>IFERROR(VLOOKUP($C304,DATA!A:B,2,0),"")</f>
        <v>Ciências da Saúde</v>
      </c>
      <c r="E304" s="41" t="s">
        <v>349</v>
      </c>
      <c r="F304" s="20" t="s">
        <v>356</v>
      </c>
      <c r="H304" s="38">
        <v>531</v>
      </c>
      <c r="I304" s="38">
        <f>IFERROR(VLOOKUP(C304,DATA!A:G,5,0),"")</f>
        <v>2600</v>
      </c>
    </row>
    <row r="305" spans="1:9" x14ac:dyDescent="0.25">
      <c r="A305">
        <v>323</v>
      </c>
      <c r="B305" s="17">
        <v>43269</v>
      </c>
      <c r="C305" t="s">
        <v>357</v>
      </c>
      <c r="D305" t="str">
        <f>IFERROR(VLOOKUP($C305,DATA!A:B,2,0),"")</f>
        <v>Tecnologia</v>
      </c>
      <c r="E305" s="41" t="s">
        <v>349</v>
      </c>
      <c r="F305" s="20" t="s">
        <v>358</v>
      </c>
      <c r="H305" s="38">
        <v>896</v>
      </c>
      <c r="I305" s="38">
        <f>IFERROR(VLOOKUP(C305,DATA!A:G,5,0),"")</f>
        <v>5200</v>
      </c>
    </row>
    <row r="306" spans="1:9" x14ac:dyDescent="0.25">
      <c r="A306">
        <v>324</v>
      </c>
      <c r="B306" s="17">
        <v>43269</v>
      </c>
      <c r="C306" t="s">
        <v>359</v>
      </c>
      <c r="D306" t="str">
        <f>IFERROR(VLOOKUP($C306,DATA!A:B,2,0),"")</f>
        <v>Ciências Agrárias</v>
      </c>
      <c r="E306" s="41" t="s">
        <v>349</v>
      </c>
      <c r="F306" s="20" t="s">
        <v>360</v>
      </c>
      <c r="H306" s="38">
        <v>177</v>
      </c>
      <c r="I306" s="38">
        <f>IFERROR(VLOOKUP(C306,DATA!A:G,5,0),"")</f>
        <v>2600</v>
      </c>
    </row>
    <row r="307" spans="1:9" x14ac:dyDescent="0.25">
      <c r="A307">
        <v>325</v>
      </c>
      <c r="B307" s="17">
        <v>43269</v>
      </c>
      <c r="C307" t="s">
        <v>49</v>
      </c>
      <c r="D307" t="str">
        <f>IFERROR(VLOOKUP($C307,DATA!A:B,2,0),"")</f>
        <v>Ciências Humanas</v>
      </c>
      <c r="E307" s="41" t="s">
        <v>349</v>
      </c>
      <c r="F307" s="20" t="s">
        <v>361</v>
      </c>
      <c r="H307" s="38">
        <v>1062</v>
      </c>
      <c r="I307" s="38">
        <f>IFERROR(VLOOKUP(C307,DATA!A:G,5,0),"")</f>
        <v>2100</v>
      </c>
    </row>
    <row r="308" spans="1:9" x14ac:dyDescent="0.25">
      <c r="A308">
        <v>326</v>
      </c>
      <c r="B308" s="17">
        <v>43269</v>
      </c>
      <c r="C308" t="s">
        <v>45</v>
      </c>
      <c r="D308" t="str">
        <f>IFERROR(VLOOKUP($C308,DATA!A:B,2,0),"")</f>
        <v>Ciências Agrárias</v>
      </c>
      <c r="E308" s="41" t="s">
        <v>349</v>
      </c>
      <c r="F308" s="20" t="s">
        <v>362</v>
      </c>
      <c r="H308" s="38">
        <v>1000</v>
      </c>
      <c r="I308" s="38">
        <f>IFERROR(VLOOKUP(C308,DATA!A:G,5,0),"")</f>
        <v>2600</v>
      </c>
    </row>
    <row r="309" spans="1:9" x14ac:dyDescent="0.25">
      <c r="A309">
        <v>332</v>
      </c>
      <c r="B309" s="17">
        <v>43269</v>
      </c>
      <c r="C309" t="s">
        <v>65</v>
      </c>
      <c r="D309" t="str">
        <f>IFERROR(VLOOKUP($C309,DATA!A:B,2,0),"")</f>
        <v>Artes, Comunicação e Design</v>
      </c>
      <c r="E309" s="41" t="s">
        <v>349</v>
      </c>
      <c r="F309" s="20" t="s">
        <v>368</v>
      </c>
      <c r="H309" s="38">
        <v>923</v>
      </c>
      <c r="I309" s="38">
        <f>IFERROR(VLOOKUP(C309,DATA!A:G,5,0),"")</f>
        <v>1650</v>
      </c>
    </row>
    <row r="310" spans="1:9" x14ac:dyDescent="0.25">
      <c r="A310">
        <v>337</v>
      </c>
      <c r="B310" s="17">
        <v>43269</v>
      </c>
      <c r="C310" t="s">
        <v>373</v>
      </c>
      <c r="D310" t="str">
        <f>IFERROR(VLOOKUP($C310,DATA!A:B,2,0),"")</f>
        <v>Tecnologia</v>
      </c>
      <c r="E310" s="41" t="s">
        <v>349</v>
      </c>
      <c r="F310" s="20" t="s">
        <v>374</v>
      </c>
      <c r="H310" s="38">
        <v>400</v>
      </c>
      <c r="I310" s="38">
        <f>IFERROR(VLOOKUP(C310,DATA!A:G,5,0),"")</f>
        <v>2100</v>
      </c>
    </row>
    <row r="311" spans="1:9" x14ac:dyDescent="0.25">
      <c r="A311">
        <v>338</v>
      </c>
      <c r="B311" s="17">
        <v>43269</v>
      </c>
      <c r="C311" t="s">
        <v>27</v>
      </c>
      <c r="D311" t="str">
        <f>IFERROR(VLOOKUP($C311,DATA!A:B,2,0),"")</f>
        <v>Ciências Sociais Aplicadas</v>
      </c>
      <c r="E311" s="41" t="s">
        <v>349</v>
      </c>
      <c r="F311" s="20" t="s">
        <v>375</v>
      </c>
      <c r="H311" s="38">
        <v>600</v>
      </c>
      <c r="I311" s="38">
        <f>IFERROR(VLOOKUP(C311,DATA!A:G,5,0),"")</f>
        <v>2100</v>
      </c>
    </row>
    <row r="312" spans="1:9" x14ac:dyDescent="0.25">
      <c r="A312">
        <v>339</v>
      </c>
      <c r="B312" s="17">
        <v>43269</v>
      </c>
      <c r="C312" t="s">
        <v>27</v>
      </c>
      <c r="D312" t="str">
        <f>IFERROR(VLOOKUP($C312,DATA!A:B,2,0),"")</f>
        <v>Ciências Sociais Aplicadas</v>
      </c>
      <c r="E312" s="41" t="s">
        <v>349</v>
      </c>
      <c r="F312" s="20" t="s">
        <v>376</v>
      </c>
      <c r="H312" s="38">
        <v>600</v>
      </c>
      <c r="I312" s="38">
        <f>IFERROR(VLOOKUP(C312,DATA!A:G,5,0),"")</f>
        <v>2100</v>
      </c>
    </row>
    <row r="313" spans="1:9" x14ac:dyDescent="0.25">
      <c r="A313">
        <v>354</v>
      </c>
      <c r="B313" s="17">
        <v>43269</v>
      </c>
      <c r="C313" t="s">
        <v>44</v>
      </c>
      <c r="D313" t="str">
        <f>IFERROR(VLOOKUP($C313,DATA!A:B,2,0),"")</f>
        <v>Tecnologia</v>
      </c>
      <c r="E313" s="41" t="s">
        <v>349</v>
      </c>
      <c r="F313" s="20" t="s">
        <v>384</v>
      </c>
      <c r="H313" s="38">
        <v>1000</v>
      </c>
      <c r="I313" s="38">
        <f>IFERROR(VLOOKUP(C313,DATA!A:G,5,0),"")</f>
        <v>2100</v>
      </c>
    </row>
    <row r="314" spans="1:9" x14ac:dyDescent="0.25">
      <c r="A314">
        <v>355</v>
      </c>
      <c r="B314" s="17">
        <v>43269</v>
      </c>
      <c r="C314" t="s">
        <v>44</v>
      </c>
      <c r="D314" t="str">
        <f>IFERROR(VLOOKUP($C314,DATA!A:B,2,0),"")</f>
        <v>Tecnologia</v>
      </c>
      <c r="E314" s="41" t="s">
        <v>349</v>
      </c>
      <c r="F314" s="20" t="s">
        <v>385</v>
      </c>
      <c r="H314" s="38">
        <v>1000</v>
      </c>
      <c r="I314" s="38">
        <f>IFERROR(VLOOKUP(C314,DATA!A:G,5,0),"")</f>
        <v>2100</v>
      </c>
    </row>
    <row r="315" spans="1:9" x14ac:dyDescent="0.25">
      <c r="A315">
        <v>356</v>
      </c>
      <c r="B315" s="17">
        <v>43269</v>
      </c>
      <c r="C315" t="s">
        <v>359</v>
      </c>
      <c r="D315" t="str">
        <f>IFERROR(VLOOKUP($C315,DATA!A:B,2,0),"")</f>
        <v>Ciências Agrárias</v>
      </c>
      <c r="E315" s="41" t="s">
        <v>349</v>
      </c>
      <c r="F315" s="20" t="s">
        <v>386</v>
      </c>
      <c r="H315" s="38">
        <v>708</v>
      </c>
      <c r="I315" s="38">
        <f>IFERROR(VLOOKUP(C315,DATA!A:G,5,0),"")</f>
        <v>2600</v>
      </c>
    </row>
    <row r="316" spans="1:9" x14ac:dyDescent="0.25">
      <c r="A316">
        <v>357</v>
      </c>
      <c r="B316" s="17">
        <v>43269</v>
      </c>
      <c r="C316" t="s">
        <v>45</v>
      </c>
      <c r="D316" t="str">
        <f>IFERROR(VLOOKUP($C316,DATA!A:B,2,0),"")</f>
        <v>Ciências Agrárias</v>
      </c>
      <c r="E316" s="41" t="s">
        <v>349</v>
      </c>
      <c r="F316" s="20" t="s">
        <v>387</v>
      </c>
      <c r="H316" s="38">
        <v>1000</v>
      </c>
      <c r="I316" s="38">
        <f>IFERROR(VLOOKUP(C316,DATA!A:G,5,0),"")</f>
        <v>2600</v>
      </c>
    </row>
    <row r="317" spans="1:9" x14ac:dyDescent="0.25">
      <c r="A317">
        <v>358</v>
      </c>
      <c r="B317" s="17">
        <v>43269</v>
      </c>
      <c r="C317" t="s">
        <v>34</v>
      </c>
      <c r="D317" t="str">
        <f>IFERROR(VLOOKUP($C317,DATA!A:B,2,0),"")</f>
        <v>Ciências Exatas</v>
      </c>
      <c r="E317" s="41" t="s">
        <v>349</v>
      </c>
      <c r="F317" s="20" t="s">
        <v>388</v>
      </c>
      <c r="H317" s="38">
        <v>672.6</v>
      </c>
      <c r="I317" s="38">
        <f>IFERROR(VLOOKUP(C317,DATA!A:G,5,0),"")</f>
        <v>0</v>
      </c>
    </row>
    <row r="318" spans="1:9" x14ac:dyDescent="0.25">
      <c r="A318">
        <v>359</v>
      </c>
      <c r="B318" s="17">
        <v>43269</v>
      </c>
      <c r="C318" t="s">
        <v>27</v>
      </c>
      <c r="D318" t="str">
        <f>IFERROR(VLOOKUP($C318,DATA!A:B,2,0),"")</f>
        <v>Ciências Sociais Aplicadas</v>
      </c>
      <c r="E318" s="41" t="s">
        <v>349</v>
      </c>
      <c r="F318" s="20" t="s">
        <v>389</v>
      </c>
      <c r="H318" s="38">
        <v>600</v>
      </c>
      <c r="I318" s="38">
        <f>IFERROR(VLOOKUP(C318,DATA!A:G,5,0),"")</f>
        <v>2100</v>
      </c>
    </row>
    <row r="319" spans="1:9" x14ac:dyDescent="0.25">
      <c r="A319">
        <v>360</v>
      </c>
      <c r="B319" s="17">
        <v>43269</v>
      </c>
      <c r="C319" t="s">
        <v>8</v>
      </c>
      <c r="D319" t="str">
        <f>IFERROR(VLOOKUP($C319,DATA!A:B,2,0),"")</f>
        <v>Ciências Agrárias</v>
      </c>
      <c r="E319" s="41" t="s">
        <v>349</v>
      </c>
      <c r="F319" s="20" t="s">
        <v>390</v>
      </c>
      <c r="H319" s="38">
        <v>708</v>
      </c>
      <c r="I319" s="38">
        <f>IFERROR(VLOOKUP(C319,DATA!A:G,5,0),"")</f>
        <v>5200</v>
      </c>
    </row>
    <row r="320" spans="1:9" x14ac:dyDescent="0.25">
      <c r="A320">
        <v>361</v>
      </c>
      <c r="B320" s="17">
        <v>43269</v>
      </c>
      <c r="C320" t="s">
        <v>8</v>
      </c>
      <c r="D320" t="str">
        <f>IFERROR(VLOOKUP($C320,DATA!A:B,2,0),"")</f>
        <v>Ciências Agrárias</v>
      </c>
      <c r="E320" s="41" t="s">
        <v>349</v>
      </c>
      <c r="F320" s="20" t="s">
        <v>391</v>
      </c>
      <c r="H320" s="38">
        <v>1062</v>
      </c>
      <c r="I320" s="38">
        <f>IFERROR(VLOOKUP(C320,DATA!A:G,5,0),"")</f>
        <v>5200</v>
      </c>
    </row>
    <row r="321" spans="1:9" x14ac:dyDescent="0.25">
      <c r="A321">
        <v>362</v>
      </c>
      <c r="B321" s="17">
        <v>43269</v>
      </c>
      <c r="C321" t="s">
        <v>8</v>
      </c>
      <c r="D321" t="str">
        <f>IFERROR(VLOOKUP($C321,DATA!A:B,2,0),"")</f>
        <v>Ciências Agrárias</v>
      </c>
      <c r="E321" s="41" t="s">
        <v>349</v>
      </c>
      <c r="F321" s="20" t="s">
        <v>392</v>
      </c>
      <c r="H321" s="38">
        <v>708</v>
      </c>
      <c r="I321" s="38">
        <f>IFERROR(VLOOKUP(C321,DATA!A:G,5,0),"")</f>
        <v>5200</v>
      </c>
    </row>
    <row r="322" spans="1:9" x14ac:dyDescent="0.25">
      <c r="A322">
        <v>363</v>
      </c>
      <c r="B322" s="17">
        <v>43269</v>
      </c>
      <c r="C322" t="s">
        <v>48</v>
      </c>
      <c r="D322" t="str">
        <f>IFERROR(VLOOKUP($C322,DATA!A:B,2,0),"")</f>
        <v>Ciências Biológicas</v>
      </c>
      <c r="E322" s="41" t="s">
        <v>349</v>
      </c>
      <c r="F322" s="20" t="s">
        <v>393</v>
      </c>
      <c r="H322" s="38">
        <v>951.87</v>
      </c>
      <c r="I322" s="38">
        <f>IFERROR(VLOOKUP(C322,DATA!A:G,5,0),"")</f>
        <v>2600</v>
      </c>
    </row>
    <row r="323" spans="1:9" x14ac:dyDescent="0.25">
      <c r="A323">
        <v>364</v>
      </c>
      <c r="B323" s="17">
        <v>43269</v>
      </c>
      <c r="C323" t="s">
        <v>44</v>
      </c>
      <c r="D323" t="str">
        <f>IFERROR(VLOOKUP($C323,DATA!A:B,2,0),"")</f>
        <v>Tecnologia</v>
      </c>
      <c r="E323" s="41" t="s">
        <v>349</v>
      </c>
      <c r="F323" s="20" t="s">
        <v>394</v>
      </c>
      <c r="H323" s="38">
        <v>1000</v>
      </c>
      <c r="I323" s="38">
        <f>IFERROR(VLOOKUP(C323,DATA!A:G,5,0),"")</f>
        <v>2100</v>
      </c>
    </row>
    <row r="324" spans="1:9" x14ac:dyDescent="0.25">
      <c r="A324">
        <v>365</v>
      </c>
      <c r="B324" s="17">
        <v>43269</v>
      </c>
      <c r="C324" t="s">
        <v>44</v>
      </c>
      <c r="D324" t="str">
        <f>IFERROR(VLOOKUP($C324,DATA!A:B,2,0),"")</f>
        <v>Tecnologia</v>
      </c>
      <c r="E324" s="41" t="s">
        <v>349</v>
      </c>
      <c r="F324" s="20" t="s">
        <v>395</v>
      </c>
      <c r="H324" s="38">
        <v>1000</v>
      </c>
      <c r="I324" s="38">
        <f>IFERROR(VLOOKUP(C324,DATA!A:G,5,0),"")</f>
        <v>2100</v>
      </c>
    </row>
    <row r="325" spans="1:9" x14ac:dyDescent="0.25">
      <c r="A325">
        <v>369</v>
      </c>
      <c r="B325" s="17">
        <v>43269</v>
      </c>
      <c r="C325" t="s">
        <v>65</v>
      </c>
      <c r="D325" t="str">
        <f>IFERROR(VLOOKUP($C325,DATA!A:B,2,0),"")</f>
        <v>Artes, Comunicação e Design</v>
      </c>
      <c r="E325" s="41" t="s">
        <v>349</v>
      </c>
      <c r="F325" s="20" t="s">
        <v>399</v>
      </c>
      <c r="H325" s="38">
        <v>923</v>
      </c>
      <c r="I325" s="38">
        <f>IFERROR(VLOOKUP(C325,DATA!A:G,5,0),"")</f>
        <v>1650</v>
      </c>
    </row>
    <row r="326" spans="1:9" x14ac:dyDescent="0.25">
      <c r="A326">
        <v>371</v>
      </c>
      <c r="B326" s="17">
        <v>43269</v>
      </c>
      <c r="C326" t="s">
        <v>373</v>
      </c>
      <c r="D326" t="str">
        <f>IFERROR(VLOOKUP($C326,DATA!A:B,2,0),"")</f>
        <v>Tecnologia</v>
      </c>
      <c r="E326" s="41" t="s">
        <v>349</v>
      </c>
      <c r="F326" s="20" t="s">
        <v>400</v>
      </c>
      <c r="H326" s="38">
        <v>1000</v>
      </c>
      <c r="I326" s="38">
        <f>IFERROR(VLOOKUP(C326,DATA!A:G,5,0),"")</f>
        <v>2100</v>
      </c>
    </row>
    <row r="327" spans="1:9" x14ac:dyDescent="0.25">
      <c r="A327">
        <v>372</v>
      </c>
      <c r="B327" s="17">
        <v>43269</v>
      </c>
      <c r="C327" t="s">
        <v>49</v>
      </c>
      <c r="D327" t="str">
        <f>IFERROR(VLOOKUP($C327,DATA!A:B,2,0),"")</f>
        <v>Ciências Humanas</v>
      </c>
      <c r="E327" s="41" t="s">
        <v>349</v>
      </c>
      <c r="F327" s="20" t="s">
        <v>401</v>
      </c>
      <c r="H327" s="38">
        <v>1062</v>
      </c>
      <c r="I327" s="38">
        <f>IFERROR(VLOOKUP(C327,DATA!A:G,5,0),"")</f>
        <v>2100</v>
      </c>
    </row>
    <row r="328" spans="1:9" x14ac:dyDescent="0.25">
      <c r="A328">
        <v>373</v>
      </c>
      <c r="B328" s="17">
        <v>43269</v>
      </c>
      <c r="C328" t="s">
        <v>45</v>
      </c>
      <c r="D328" t="str">
        <f>IFERROR(VLOOKUP($C328,DATA!A:B,2,0),"")</f>
        <v>Ciências Agrárias</v>
      </c>
      <c r="E328" s="41" t="s">
        <v>349</v>
      </c>
      <c r="F328" s="20" t="s">
        <v>402</v>
      </c>
      <c r="H328" s="38">
        <v>1000</v>
      </c>
      <c r="I328" s="38">
        <f>IFERROR(VLOOKUP(C328,DATA!A:G,5,0),"")</f>
        <v>2600</v>
      </c>
    </row>
    <row r="329" spans="1:9" x14ac:dyDescent="0.25">
      <c r="A329">
        <v>374</v>
      </c>
      <c r="B329" s="17">
        <v>43269</v>
      </c>
      <c r="C329" t="s">
        <v>8</v>
      </c>
      <c r="D329" t="str">
        <f>IFERROR(VLOOKUP($C329,DATA!A:B,2,0),"")</f>
        <v>Ciências Agrárias</v>
      </c>
      <c r="E329" s="41" t="s">
        <v>349</v>
      </c>
      <c r="F329" s="20" t="s">
        <v>403</v>
      </c>
      <c r="H329" s="38">
        <v>885</v>
      </c>
      <c r="I329" s="38">
        <f>IFERROR(VLOOKUP(C329,DATA!A:G,5,0),"")</f>
        <v>5200</v>
      </c>
    </row>
    <row r="330" spans="1:9" x14ac:dyDescent="0.25">
      <c r="A330">
        <v>375</v>
      </c>
      <c r="B330" s="17">
        <v>43269</v>
      </c>
      <c r="C330" t="s">
        <v>8</v>
      </c>
      <c r="D330" t="str">
        <f>IFERROR(VLOOKUP($C330,DATA!A:B,2,0),"")</f>
        <v>Ciências Agrárias</v>
      </c>
      <c r="E330" s="41" t="s">
        <v>349</v>
      </c>
      <c r="F330" s="20" t="s">
        <v>404</v>
      </c>
      <c r="H330" s="38">
        <v>885</v>
      </c>
      <c r="I330" s="38">
        <f>IFERROR(VLOOKUP(C330,DATA!A:G,5,0),"")</f>
        <v>5200</v>
      </c>
    </row>
    <row r="331" spans="1:9" x14ac:dyDescent="0.25">
      <c r="A331">
        <v>376</v>
      </c>
      <c r="B331" s="17">
        <v>43269</v>
      </c>
      <c r="C331" t="s">
        <v>8</v>
      </c>
      <c r="D331" t="str">
        <f>IFERROR(VLOOKUP($C331,DATA!A:B,2,0),"")</f>
        <v>Ciências Agrárias</v>
      </c>
      <c r="E331" s="41" t="s">
        <v>349</v>
      </c>
      <c r="F331" s="20" t="s">
        <v>405</v>
      </c>
      <c r="H331" s="38">
        <v>885</v>
      </c>
      <c r="I331" s="38">
        <f>IFERROR(VLOOKUP(C331,DATA!A:G,5,0),"")</f>
        <v>5200</v>
      </c>
    </row>
    <row r="332" spans="1:9" x14ac:dyDescent="0.25">
      <c r="A332">
        <v>377</v>
      </c>
      <c r="B332" s="17">
        <v>43269</v>
      </c>
      <c r="C332" t="s">
        <v>8</v>
      </c>
      <c r="D332" t="str">
        <f>IFERROR(VLOOKUP($C332,DATA!A:B,2,0),"")</f>
        <v>Ciências Agrárias</v>
      </c>
      <c r="E332" s="41" t="s">
        <v>349</v>
      </c>
      <c r="F332" s="20" t="s">
        <v>406</v>
      </c>
      <c r="H332" s="38">
        <v>531</v>
      </c>
      <c r="I332" s="38">
        <f>IFERROR(VLOOKUP(C332,DATA!A:G,5,0),"")</f>
        <v>5200</v>
      </c>
    </row>
    <row r="333" spans="1:9" x14ac:dyDescent="0.25">
      <c r="A333">
        <v>378</v>
      </c>
      <c r="B333" s="17">
        <v>43269</v>
      </c>
      <c r="C333" t="s">
        <v>8</v>
      </c>
      <c r="D333" t="str">
        <f>IFERROR(VLOOKUP($C333,DATA!A:B,2,0),"")</f>
        <v>Ciências Agrárias</v>
      </c>
      <c r="E333" s="41" t="s">
        <v>349</v>
      </c>
      <c r="F333" s="20" t="s">
        <v>407</v>
      </c>
      <c r="H333" s="38">
        <v>885</v>
      </c>
      <c r="I333" s="38">
        <f>IFERROR(VLOOKUP(C333,DATA!A:G,5,0),"")</f>
        <v>5200</v>
      </c>
    </row>
    <row r="334" spans="1:9" x14ac:dyDescent="0.25">
      <c r="A334">
        <v>379</v>
      </c>
      <c r="B334" s="17">
        <v>43269</v>
      </c>
      <c r="C334" t="s">
        <v>8</v>
      </c>
      <c r="D334" t="str">
        <f>IFERROR(VLOOKUP($C334,DATA!A:B,2,0),"")</f>
        <v>Ciências Agrárias</v>
      </c>
      <c r="E334" s="41" t="s">
        <v>349</v>
      </c>
      <c r="F334" s="20" t="s">
        <v>408</v>
      </c>
      <c r="H334" s="38">
        <v>885</v>
      </c>
      <c r="I334" s="38">
        <f>IFERROR(VLOOKUP(C334,DATA!A:G,5,0),"")</f>
        <v>5200</v>
      </c>
    </row>
    <row r="335" spans="1:9" x14ac:dyDescent="0.25">
      <c r="A335">
        <v>380</v>
      </c>
      <c r="B335" s="17">
        <v>43269</v>
      </c>
      <c r="C335" t="s">
        <v>8</v>
      </c>
      <c r="D335" t="str">
        <f>IFERROR(VLOOKUP($C335,DATA!A:B,2,0),"")</f>
        <v>Ciências Agrárias</v>
      </c>
      <c r="E335" s="41" t="s">
        <v>349</v>
      </c>
      <c r="F335" s="20" t="s">
        <v>408</v>
      </c>
      <c r="H335" s="38">
        <v>885</v>
      </c>
      <c r="I335" s="38">
        <f>IFERROR(VLOOKUP(C335,DATA!A:G,5,0),"")</f>
        <v>5200</v>
      </c>
    </row>
    <row r="336" spans="1:9" x14ac:dyDescent="0.25">
      <c r="A336">
        <v>381</v>
      </c>
      <c r="B336" s="17">
        <v>43269</v>
      </c>
      <c r="C336" t="s">
        <v>49</v>
      </c>
      <c r="D336" t="str">
        <f>IFERROR(VLOOKUP($C336,DATA!A:B,2,0),"")</f>
        <v>Ciências Humanas</v>
      </c>
      <c r="E336" s="41" t="s">
        <v>349</v>
      </c>
      <c r="F336" s="20" t="s">
        <v>409</v>
      </c>
      <c r="H336" s="38">
        <v>900</v>
      </c>
      <c r="I336" s="38">
        <f>IFERROR(VLOOKUP(C336,DATA!A:G,5,0),"")</f>
        <v>2100</v>
      </c>
    </row>
    <row r="337" spans="1:9" x14ac:dyDescent="0.25">
      <c r="A337">
        <v>382</v>
      </c>
      <c r="B337" s="17">
        <v>43269</v>
      </c>
      <c r="C337" t="s">
        <v>49</v>
      </c>
      <c r="D337" t="str">
        <f>IFERROR(VLOOKUP($C337,DATA!A:B,2,0),"")</f>
        <v>Ciências Humanas</v>
      </c>
      <c r="E337" s="41" t="s">
        <v>349</v>
      </c>
      <c r="F337" s="20" t="s">
        <v>410</v>
      </c>
      <c r="H337" s="38">
        <v>900</v>
      </c>
      <c r="I337" s="38">
        <f>IFERROR(VLOOKUP(C337,DATA!A:G,5,0),"")</f>
        <v>2100</v>
      </c>
    </row>
    <row r="338" spans="1:9" x14ac:dyDescent="0.25">
      <c r="A338">
        <v>383</v>
      </c>
      <c r="B338" s="17">
        <v>43269</v>
      </c>
      <c r="C338" t="s">
        <v>49</v>
      </c>
      <c r="D338" t="str">
        <f>IFERROR(VLOOKUP($C338,DATA!A:B,2,0),"")</f>
        <v>Ciências Humanas</v>
      </c>
      <c r="E338" s="41" t="s">
        <v>349</v>
      </c>
      <c r="F338" s="20" t="s">
        <v>411</v>
      </c>
      <c r="H338" s="38">
        <v>950</v>
      </c>
      <c r="I338" s="38">
        <f>IFERROR(VLOOKUP(C338,DATA!A:G,5,0),"")</f>
        <v>2100</v>
      </c>
    </row>
    <row r="339" spans="1:9" x14ac:dyDescent="0.25">
      <c r="A339">
        <v>384</v>
      </c>
      <c r="B339" s="17">
        <v>43269</v>
      </c>
      <c r="C339" t="s">
        <v>49</v>
      </c>
      <c r="D339" t="str">
        <f>IFERROR(VLOOKUP($C339,DATA!A:B,2,0),"")</f>
        <v>Ciências Humanas</v>
      </c>
      <c r="E339" s="41" t="s">
        <v>349</v>
      </c>
      <c r="F339" s="20" t="s">
        <v>412</v>
      </c>
      <c r="H339" s="38">
        <v>1062</v>
      </c>
      <c r="I339" s="38">
        <f>IFERROR(VLOOKUP(C339,DATA!A:G,5,0),"")</f>
        <v>2100</v>
      </c>
    </row>
    <row r="340" spans="1:9" x14ac:dyDescent="0.25">
      <c r="A340">
        <v>385</v>
      </c>
      <c r="B340" s="17">
        <v>43269</v>
      </c>
      <c r="C340" t="s">
        <v>36</v>
      </c>
      <c r="D340" t="str">
        <f>IFERROR(VLOOKUP($C340,DATA!A:B,2,0),"")</f>
        <v>Ciências da Saúde</v>
      </c>
      <c r="E340" s="41" t="s">
        <v>349</v>
      </c>
      <c r="F340" s="20" t="s">
        <v>413</v>
      </c>
      <c r="H340" s="38">
        <v>531</v>
      </c>
      <c r="I340" s="38">
        <f>IFERROR(VLOOKUP(C340,DATA!A:G,5,0),"")</f>
        <v>2600</v>
      </c>
    </row>
    <row r="341" spans="1:9" x14ac:dyDescent="0.25">
      <c r="A341">
        <v>388</v>
      </c>
      <c r="B341" s="17">
        <v>43269</v>
      </c>
      <c r="C341" t="s">
        <v>8</v>
      </c>
      <c r="D341" t="str">
        <f>IFERROR(VLOOKUP($C341,DATA!A:B,2,0),"")</f>
        <v>Ciências Agrárias</v>
      </c>
      <c r="E341" s="41" t="s">
        <v>349</v>
      </c>
      <c r="F341" s="20" t="s">
        <v>416</v>
      </c>
      <c r="H341" s="38">
        <v>885</v>
      </c>
      <c r="I341" s="38">
        <f>IFERROR(VLOOKUP(C341,DATA!A:G,5,0),"")</f>
        <v>5200</v>
      </c>
    </row>
    <row r="342" spans="1:9" x14ac:dyDescent="0.25">
      <c r="A342">
        <v>389</v>
      </c>
      <c r="B342" s="17">
        <v>43269</v>
      </c>
      <c r="C342" t="s">
        <v>357</v>
      </c>
      <c r="D342" t="str">
        <f>IFERROR(VLOOKUP($C342,DATA!A:B,2,0),"")</f>
        <v>Tecnologia</v>
      </c>
      <c r="E342" s="41" t="s">
        <v>349</v>
      </c>
      <c r="F342" s="20" t="s">
        <v>417</v>
      </c>
      <c r="H342" s="38">
        <v>1427.65</v>
      </c>
      <c r="I342" s="38">
        <f>IFERROR(VLOOKUP(C342,DATA!A:G,5,0),"")</f>
        <v>5200</v>
      </c>
    </row>
    <row r="343" spans="1:9" x14ac:dyDescent="0.25">
      <c r="A343">
        <v>390</v>
      </c>
      <c r="B343" s="17">
        <v>43269</v>
      </c>
      <c r="C343" t="s">
        <v>26</v>
      </c>
      <c r="D343" t="str">
        <f>IFERROR(VLOOKUP($C343,DATA!A:B,2,0),"")</f>
        <v>Artes, Comunicação e Design</v>
      </c>
      <c r="E343" s="41" t="s">
        <v>349</v>
      </c>
      <c r="F343" s="20" t="s">
        <v>418</v>
      </c>
      <c r="I343" s="38">
        <f>IFERROR(VLOOKUP(C343,DATA!A:G,5,0),"")</f>
        <v>1650</v>
      </c>
    </row>
    <row r="344" spans="1:9" x14ac:dyDescent="0.25">
      <c r="A344">
        <v>391</v>
      </c>
      <c r="B344" s="17">
        <v>43269</v>
      </c>
      <c r="C344" t="s">
        <v>26</v>
      </c>
      <c r="D344" t="str">
        <f>IFERROR(VLOOKUP($C344,DATA!A:B,2,0),"")</f>
        <v>Artes, Comunicação e Design</v>
      </c>
      <c r="E344" s="41" t="s">
        <v>349</v>
      </c>
      <c r="F344" s="20" t="s">
        <v>419</v>
      </c>
      <c r="H344" s="38">
        <v>1000</v>
      </c>
      <c r="I344" s="38">
        <f>IFERROR(VLOOKUP(C344,DATA!A:G,5,0),"")</f>
        <v>1650</v>
      </c>
    </row>
    <row r="345" spans="1:9" x14ac:dyDescent="0.25">
      <c r="A345">
        <v>392</v>
      </c>
      <c r="B345" s="17">
        <v>43269</v>
      </c>
      <c r="C345" t="s">
        <v>56</v>
      </c>
      <c r="D345" t="str">
        <f>IFERROR(VLOOKUP($C345,DATA!A:B,2,0),"")</f>
        <v>Ciências Humanas</v>
      </c>
      <c r="E345" s="41" t="s">
        <v>349</v>
      </c>
      <c r="F345" s="20" t="s">
        <v>420</v>
      </c>
      <c r="H345" s="38">
        <v>250</v>
      </c>
      <c r="I345" s="38">
        <f>IFERROR(VLOOKUP(C345,DATA!A:G,5,0),"")</f>
        <v>2100</v>
      </c>
    </row>
    <row r="346" spans="1:9" x14ac:dyDescent="0.25">
      <c r="A346">
        <v>393</v>
      </c>
      <c r="B346" s="17">
        <v>43269</v>
      </c>
      <c r="C346" t="s">
        <v>243</v>
      </c>
      <c r="D346" t="str">
        <f>IFERROR(VLOOKUP($C346,DATA!A:B,2,0),"")</f>
        <v>Ciências Humanas</v>
      </c>
      <c r="E346" s="41" t="s">
        <v>349</v>
      </c>
      <c r="F346" s="20" t="s">
        <v>421</v>
      </c>
      <c r="H346" s="38">
        <v>650</v>
      </c>
      <c r="I346" s="38">
        <f>IFERROR(VLOOKUP(C346,DATA!A:G,5,0),"")</f>
        <v>2100</v>
      </c>
    </row>
    <row r="347" spans="1:9" x14ac:dyDescent="0.25">
      <c r="A347">
        <v>394</v>
      </c>
      <c r="B347" s="17">
        <v>43269</v>
      </c>
      <c r="C347" t="s">
        <v>243</v>
      </c>
      <c r="D347" t="str">
        <f>IFERROR(VLOOKUP($C347,DATA!A:B,2,0),"")</f>
        <v>Ciências Humanas</v>
      </c>
      <c r="E347" s="41" t="s">
        <v>349</v>
      </c>
      <c r="F347" s="20" t="s">
        <v>422</v>
      </c>
      <c r="H347" s="38">
        <v>650</v>
      </c>
      <c r="I347" s="38">
        <f>IFERROR(VLOOKUP(C347,DATA!A:G,5,0),"")</f>
        <v>2100</v>
      </c>
    </row>
    <row r="348" spans="1:9" x14ac:dyDescent="0.25">
      <c r="A348">
        <v>395</v>
      </c>
      <c r="B348" s="17">
        <v>43269</v>
      </c>
      <c r="C348" t="s">
        <v>243</v>
      </c>
      <c r="D348" t="str">
        <f>IFERROR(VLOOKUP($C348,DATA!A:B,2,0),"")</f>
        <v>Ciências Humanas</v>
      </c>
      <c r="E348" s="41" t="s">
        <v>349</v>
      </c>
      <c r="F348" s="20" t="s">
        <v>423</v>
      </c>
      <c r="H348" s="38">
        <v>354</v>
      </c>
      <c r="I348" s="38">
        <f>IFERROR(VLOOKUP(C348,DATA!A:G,5,0),"")</f>
        <v>2100</v>
      </c>
    </row>
    <row r="349" spans="1:9" x14ac:dyDescent="0.25">
      <c r="A349">
        <v>396</v>
      </c>
      <c r="B349" s="17">
        <v>43269</v>
      </c>
      <c r="C349" t="s">
        <v>29</v>
      </c>
      <c r="D349" t="str">
        <f>IFERROR(VLOOKUP($C349,DATA!A:B,2,0),"")</f>
        <v>Litoral</v>
      </c>
      <c r="E349" s="41" t="s">
        <v>349</v>
      </c>
      <c r="F349" s="20" t="s">
        <v>424</v>
      </c>
      <c r="H349" s="38">
        <v>500</v>
      </c>
      <c r="I349" s="38">
        <f>IFERROR(VLOOKUP(C349,DATA!A:G,5,0),"")</f>
        <v>1550</v>
      </c>
    </row>
    <row r="350" spans="1:9" x14ac:dyDescent="0.25">
      <c r="A350">
        <v>397</v>
      </c>
      <c r="B350" s="17">
        <v>43269</v>
      </c>
      <c r="C350" t="s">
        <v>8</v>
      </c>
      <c r="D350" t="str">
        <f>IFERROR(VLOOKUP($C350,DATA!A:B,2,0),"")</f>
        <v>Ciências Agrárias</v>
      </c>
      <c r="E350" s="41" t="s">
        <v>111</v>
      </c>
      <c r="F350" s="20" t="s">
        <v>425</v>
      </c>
      <c r="H350" s="38">
        <v>272.26</v>
      </c>
      <c r="I350" s="38">
        <f>IFERROR(VLOOKUP(C350,DATA!A:G,5,0),"")</f>
        <v>5200</v>
      </c>
    </row>
    <row r="351" spans="1:9" x14ac:dyDescent="0.25">
      <c r="A351">
        <v>398</v>
      </c>
      <c r="B351" s="17">
        <v>43269</v>
      </c>
      <c r="C351" t="s">
        <v>8</v>
      </c>
      <c r="D351" t="str">
        <f>IFERROR(VLOOKUP($C351,DATA!A:B,2,0),"")</f>
        <v>Ciências Agrárias</v>
      </c>
      <c r="E351" s="41" t="s">
        <v>111</v>
      </c>
      <c r="F351" s="20" t="s">
        <v>426</v>
      </c>
      <c r="H351" s="38">
        <v>453.7</v>
      </c>
      <c r="I351" s="38">
        <f>IFERROR(VLOOKUP(C351,DATA!A:G,5,0),"")</f>
        <v>5200</v>
      </c>
    </row>
    <row r="352" spans="1:9" x14ac:dyDescent="0.25">
      <c r="A352">
        <v>399</v>
      </c>
      <c r="B352" s="17">
        <v>43269</v>
      </c>
      <c r="C352" t="s">
        <v>24</v>
      </c>
      <c r="D352" t="str">
        <f>IFERROR(VLOOKUP($C352,DATA!A:B,2,0),"")</f>
        <v>Ciências da Terra</v>
      </c>
      <c r="E352" s="41" t="s">
        <v>111</v>
      </c>
      <c r="F352" s="20" t="s">
        <v>292</v>
      </c>
      <c r="H352" s="38">
        <v>711.56</v>
      </c>
      <c r="I352" s="38">
        <f>IFERROR(VLOOKUP(C352,DATA!A:G,5,0),"")</f>
        <v>0</v>
      </c>
    </row>
    <row r="353" spans="1:9" x14ac:dyDescent="0.25">
      <c r="A353">
        <v>400</v>
      </c>
      <c r="B353" s="17">
        <v>43269</v>
      </c>
      <c r="C353" t="s">
        <v>25</v>
      </c>
      <c r="D353" t="str">
        <f>IFERROR(VLOOKUP($C353,DATA!A:B,2,0),"")</f>
        <v>Ciências Agrárias</v>
      </c>
      <c r="E353" s="41" t="s">
        <v>111</v>
      </c>
      <c r="F353" s="20" t="s">
        <v>427</v>
      </c>
      <c r="H353" s="38">
        <v>412.04</v>
      </c>
      <c r="I353" s="38">
        <f>IFERROR(VLOOKUP(C353,DATA!A:G,5,0),"")</f>
        <v>0</v>
      </c>
    </row>
    <row r="354" spans="1:9" x14ac:dyDescent="0.25">
      <c r="A354">
        <v>401</v>
      </c>
      <c r="B354" s="17">
        <v>43269</v>
      </c>
      <c r="C354" t="s">
        <v>27</v>
      </c>
      <c r="D354" t="str">
        <f>IFERROR(VLOOKUP($C354,DATA!A:B,2,0),"")</f>
        <v>Ciências Sociais Aplicadas</v>
      </c>
      <c r="E354" s="41" t="s">
        <v>111</v>
      </c>
      <c r="F354" s="20" t="s">
        <v>294</v>
      </c>
      <c r="H354" s="38">
        <v>961.82</v>
      </c>
      <c r="I354" s="38">
        <f>IFERROR(VLOOKUP(C354,DATA!A:G,5,0),"")</f>
        <v>2100</v>
      </c>
    </row>
    <row r="355" spans="1:9" x14ac:dyDescent="0.25">
      <c r="A355">
        <v>402</v>
      </c>
      <c r="B355" s="17">
        <v>43269</v>
      </c>
      <c r="C355" t="s">
        <v>34</v>
      </c>
      <c r="D355" t="str">
        <f>IFERROR(VLOOKUP($C355,DATA!A:B,2,0),"")</f>
        <v>Ciências Exatas</v>
      </c>
      <c r="E355" s="41" t="s">
        <v>111</v>
      </c>
      <c r="F355" s="20" t="s">
        <v>274</v>
      </c>
      <c r="H355" s="38">
        <v>445.39</v>
      </c>
      <c r="I355" s="38">
        <f>IFERROR(VLOOKUP(C355,DATA!A:G,5,0),"")</f>
        <v>0</v>
      </c>
    </row>
    <row r="356" spans="1:9" x14ac:dyDescent="0.25">
      <c r="A356">
        <v>403</v>
      </c>
      <c r="B356" s="17">
        <v>43269</v>
      </c>
      <c r="C356" t="s">
        <v>34</v>
      </c>
      <c r="D356" t="str">
        <f>IFERROR(VLOOKUP($C356,DATA!A:B,2,0),"")</f>
        <v>Ciências Exatas</v>
      </c>
      <c r="E356" s="41" t="s">
        <v>111</v>
      </c>
      <c r="F356" s="20" t="s">
        <v>428</v>
      </c>
      <c r="H356" s="38">
        <v>475.32</v>
      </c>
      <c r="I356" s="38">
        <f>IFERROR(VLOOKUP(C356,DATA!A:G,5,0),"")</f>
        <v>0</v>
      </c>
    </row>
    <row r="357" spans="1:9" x14ac:dyDescent="0.25">
      <c r="A357">
        <v>404</v>
      </c>
      <c r="B357" s="17">
        <v>43269</v>
      </c>
      <c r="C357" t="s">
        <v>34</v>
      </c>
      <c r="D357" t="str">
        <f>IFERROR(VLOOKUP($C357,DATA!A:B,2,0),"")</f>
        <v>Ciências Exatas</v>
      </c>
      <c r="E357" s="41" t="s">
        <v>111</v>
      </c>
      <c r="F357" s="20" t="s">
        <v>429</v>
      </c>
      <c r="H357" s="38">
        <v>577.24</v>
      </c>
      <c r="I357" s="38">
        <f>IFERROR(VLOOKUP(C357,DATA!A:G,5,0),"")</f>
        <v>0</v>
      </c>
    </row>
    <row r="358" spans="1:9" x14ac:dyDescent="0.25">
      <c r="A358">
        <v>405</v>
      </c>
      <c r="B358" s="17">
        <v>43269</v>
      </c>
      <c r="C358" t="s">
        <v>36</v>
      </c>
      <c r="D358" t="str">
        <f>IFERROR(VLOOKUP($C358,DATA!A:B,2,0),"")</f>
        <v>Ciências da Saúde</v>
      </c>
      <c r="E358" s="41" t="s">
        <v>111</v>
      </c>
      <c r="F358" s="20" t="s">
        <v>430</v>
      </c>
      <c r="H358" s="38">
        <v>630.66</v>
      </c>
      <c r="I358" s="38">
        <f>IFERROR(VLOOKUP(C358,DATA!A:G,5,0),"")</f>
        <v>2600</v>
      </c>
    </row>
    <row r="359" spans="1:9" x14ac:dyDescent="0.25">
      <c r="A359">
        <v>406</v>
      </c>
      <c r="B359" s="17">
        <v>43269</v>
      </c>
      <c r="C359" t="s">
        <v>36</v>
      </c>
      <c r="D359" t="str">
        <f>IFERROR(VLOOKUP($C359,DATA!A:B,2,0),"")</f>
        <v>Ciências da Saúde</v>
      </c>
      <c r="E359" s="41" t="s">
        <v>111</v>
      </c>
      <c r="F359" s="20" t="s">
        <v>431</v>
      </c>
      <c r="H359" s="38">
        <v>636.58000000000004</v>
      </c>
      <c r="I359" s="38">
        <f>IFERROR(VLOOKUP(C359,DATA!A:G,5,0),"")</f>
        <v>2600</v>
      </c>
    </row>
    <row r="360" spans="1:9" x14ac:dyDescent="0.25">
      <c r="A360">
        <v>408</v>
      </c>
      <c r="B360" s="17">
        <v>43269</v>
      </c>
      <c r="C360" t="s">
        <v>40</v>
      </c>
      <c r="D360" t="str">
        <f>IFERROR(VLOOKUP($C360,DATA!A:B,2,0),"")</f>
        <v>Tecnologia</v>
      </c>
      <c r="E360" s="41" t="s">
        <v>111</v>
      </c>
      <c r="F360" s="20" t="s">
        <v>432</v>
      </c>
      <c r="H360" s="38">
        <v>929.15</v>
      </c>
      <c r="I360" s="38">
        <f>IFERROR(VLOOKUP(C360,DATA!A:G,5,0),"")</f>
        <v>2600</v>
      </c>
    </row>
    <row r="361" spans="1:9" x14ac:dyDescent="0.25">
      <c r="A361">
        <v>409</v>
      </c>
      <c r="B361" s="17">
        <v>43269</v>
      </c>
      <c r="C361" t="s">
        <v>40</v>
      </c>
      <c r="D361" t="str">
        <f>IFERROR(VLOOKUP($C361,DATA!A:B,2,0),"")</f>
        <v>Tecnologia</v>
      </c>
      <c r="E361" s="41" t="s">
        <v>111</v>
      </c>
      <c r="F361" s="20" t="s">
        <v>266</v>
      </c>
      <c r="H361" s="38">
        <v>942.66</v>
      </c>
      <c r="I361" s="38">
        <f>IFERROR(VLOOKUP(C361,DATA!A:G,5,0),"")</f>
        <v>2600</v>
      </c>
    </row>
    <row r="362" spans="1:9" x14ac:dyDescent="0.25">
      <c r="A362">
        <v>410</v>
      </c>
      <c r="B362" s="17">
        <v>43269</v>
      </c>
      <c r="C362" t="s">
        <v>40</v>
      </c>
      <c r="D362" t="str">
        <f>IFERROR(VLOOKUP($C362,DATA!A:B,2,0),"")</f>
        <v>Tecnologia</v>
      </c>
      <c r="E362" s="41" t="s">
        <v>111</v>
      </c>
      <c r="F362" s="20" t="s">
        <v>433</v>
      </c>
      <c r="H362" s="38">
        <v>853.2</v>
      </c>
      <c r="I362" s="38">
        <f>IFERROR(VLOOKUP(C362,DATA!A:G,5,0),"")</f>
        <v>2600</v>
      </c>
    </row>
    <row r="363" spans="1:9" x14ac:dyDescent="0.25">
      <c r="A363">
        <v>412</v>
      </c>
      <c r="B363" s="17">
        <v>43269</v>
      </c>
      <c r="C363" t="s">
        <v>45</v>
      </c>
      <c r="D363" t="str">
        <f>IFERROR(VLOOKUP($C363,DATA!A:B,2,0),"")</f>
        <v>Ciências Agrárias</v>
      </c>
      <c r="E363" s="41" t="s">
        <v>111</v>
      </c>
      <c r="F363" s="20" t="s">
        <v>434</v>
      </c>
      <c r="H363" s="38">
        <v>1106.54</v>
      </c>
      <c r="I363" s="38">
        <f>IFERROR(VLOOKUP(C363,DATA!A:G,5,0),"")</f>
        <v>2600</v>
      </c>
    </row>
    <row r="364" spans="1:9" x14ac:dyDescent="0.25">
      <c r="A364">
        <v>414</v>
      </c>
      <c r="B364" s="17">
        <v>43269</v>
      </c>
      <c r="C364" t="s">
        <v>22</v>
      </c>
      <c r="D364" t="str">
        <f>IFERROR(VLOOKUP($C364,DATA!A:B,2,0),"")</f>
        <v>Ciências Biológicas</v>
      </c>
      <c r="E364" s="41" t="s">
        <v>111</v>
      </c>
      <c r="F364" s="20" t="s">
        <v>311</v>
      </c>
      <c r="H364" s="38">
        <v>393.3</v>
      </c>
      <c r="I364" s="38">
        <f>IFERROR(VLOOKUP(C364,DATA!A:G,5,0),"")</f>
        <v>5200</v>
      </c>
    </row>
    <row r="365" spans="1:9" x14ac:dyDescent="0.25">
      <c r="A365">
        <v>416</v>
      </c>
      <c r="B365" s="17">
        <v>43269</v>
      </c>
      <c r="C365" t="s">
        <v>22</v>
      </c>
      <c r="D365" t="str">
        <f>IFERROR(VLOOKUP($C365,DATA!A:B,2,0),"")</f>
        <v>Ciências Biológicas</v>
      </c>
      <c r="E365" s="41" t="s">
        <v>111</v>
      </c>
      <c r="F365" s="20" t="s">
        <v>435</v>
      </c>
      <c r="H365" s="38">
        <v>696.49</v>
      </c>
      <c r="I365" s="38">
        <f>IFERROR(VLOOKUP(C365,DATA!A:G,5,0),"")</f>
        <v>5200</v>
      </c>
    </row>
    <row r="366" spans="1:9" x14ac:dyDescent="0.25">
      <c r="A366">
        <v>419</v>
      </c>
      <c r="B366" s="17">
        <v>43269</v>
      </c>
      <c r="C366" t="s">
        <v>48</v>
      </c>
      <c r="D366" t="str">
        <f>IFERROR(VLOOKUP($C366,DATA!A:B,2,0),"")</f>
        <v>Ciências Biológicas</v>
      </c>
      <c r="E366" s="41" t="s">
        <v>111</v>
      </c>
      <c r="F366" s="20" t="s">
        <v>436</v>
      </c>
      <c r="H366" s="38">
        <v>854.19</v>
      </c>
      <c r="I366" s="38">
        <f>IFERROR(VLOOKUP(C366,DATA!A:G,5,0),"")</f>
        <v>2600</v>
      </c>
    </row>
    <row r="367" spans="1:9" x14ac:dyDescent="0.25">
      <c r="A367">
        <v>420</v>
      </c>
      <c r="B367" s="17">
        <v>43269</v>
      </c>
      <c r="C367" t="s">
        <v>49</v>
      </c>
      <c r="D367" t="str">
        <f>IFERROR(VLOOKUP($C367,DATA!A:B,2,0),"")</f>
        <v>Ciências Humanas</v>
      </c>
      <c r="E367" s="41" t="s">
        <v>111</v>
      </c>
      <c r="F367" s="20" t="s">
        <v>437</v>
      </c>
      <c r="H367" s="38">
        <v>710.38</v>
      </c>
      <c r="I367" s="38">
        <f>IFERROR(VLOOKUP(C367,DATA!A:G,5,0),"")</f>
        <v>2100</v>
      </c>
    </row>
    <row r="368" spans="1:9" x14ac:dyDescent="0.25">
      <c r="A368">
        <v>422</v>
      </c>
      <c r="B368" s="17">
        <v>43269</v>
      </c>
      <c r="C368" t="s">
        <v>49</v>
      </c>
      <c r="D368" t="str">
        <f>IFERROR(VLOOKUP($C368,DATA!A:B,2,0),"")</f>
        <v>Ciências Humanas</v>
      </c>
      <c r="E368" s="41" t="s">
        <v>111</v>
      </c>
      <c r="F368" s="20" t="s">
        <v>312</v>
      </c>
      <c r="H368" s="38">
        <v>458.1</v>
      </c>
      <c r="I368" s="38">
        <f>IFERROR(VLOOKUP(C368,DATA!A:G,5,0),"")</f>
        <v>2100</v>
      </c>
    </row>
    <row r="369" spans="1:9" x14ac:dyDescent="0.25">
      <c r="A369">
        <v>424</v>
      </c>
      <c r="B369" s="17">
        <v>43269</v>
      </c>
      <c r="C369" t="s">
        <v>49</v>
      </c>
      <c r="D369" t="str">
        <f>IFERROR(VLOOKUP($C369,DATA!A:B,2,0),"")</f>
        <v>Ciências Humanas</v>
      </c>
      <c r="E369" s="41" t="s">
        <v>111</v>
      </c>
      <c r="F369" s="20" t="s">
        <v>283</v>
      </c>
      <c r="H369" s="38">
        <v>1383.32</v>
      </c>
      <c r="I369" s="38">
        <f>IFERROR(VLOOKUP(C369,DATA!A:G,5,0),"")</f>
        <v>2100</v>
      </c>
    </row>
    <row r="370" spans="1:9" x14ac:dyDescent="0.25">
      <c r="A370">
        <v>425</v>
      </c>
      <c r="B370" s="17">
        <v>43269</v>
      </c>
      <c r="C370" t="s">
        <v>49</v>
      </c>
      <c r="D370" t="str">
        <f>IFERROR(VLOOKUP($C370,DATA!A:B,2,0),"")</f>
        <v>Ciências Humanas</v>
      </c>
      <c r="E370" s="41" t="s">
        <v>111</v>
      </c>
      <c r="F370" s="20" t="s">
        <v>438</v>
      </c>
      <c r="H370" s="38">
        <v>565.66999999999996</v>
      </c>
      <c r="I370" s="38">
        <f>IFERROR(VLOOKUP(C370,DATA!A:G,5,0),"")</f>
        <v>2100</v>
      </c>
    </row>
    <row r="371" spans="1:9" x14ac:dyDescent="0.25">
      <c r="A371">
        <v>427</v>
      </c>
      <c r="B371" s="17">
        <v>43269</v>
      </c>
      <c r="C371" t="s">
        <v>247</v>
      </c>
      <c r="D371" t="str">
        <f>IFERROR(VLOOKUP($C371,DATA!A:B,2,0),"")</f>
        <v>Ciências Biológicas</v>
      </c>
      <c r="E371" s="41" t="s">
        <v>111</v>
      </c>
      <c r="F371" s="20" t="s">
        <v>439</v>
      </c>
      <c r="H371" s="38">
        <v>451.84</v>
      </c>
      <c r="I371" s="38">
        <f>IFERROR(VLOOKUP(C371,DATA!A:G,5,0),"")</f>
        <v>2100</v>
      </c>
    </row>
    <row r="372" spans="1:9" x14ac:dyDescent="0.25">
      <c r="A372">
        <v>428</v>
      </c>
      <c r="B372" s="17">
        <v>43272</v>
      </c>
      <c r="C372" t="s">
        <v>56</v>
      </c>
      <c r="D372" t="str">
        <f>IFERROR(VLOOKUP($C372,DATA!A:B,2,0),"")</f>
        <v>Ciências Humanas</v>
      </c>
      <c r="E372" s="41" t="s">
        <v>111</v>
      </c>
      <c r="F372" s="20" t="s">
        <v>440</v>
      </c>
      <c r="H372" s="38">
        <v>2332.37</v>
      </c>
      <c r="I372" s="38">
        <f>IFERROR(VLOOKUP(C372,DATA!A:G,5,0),"")</f>
        <v>2100</v>
      </c>
    </row>
    <row r="373" spans="1:9" x14ac:dyDescent="0.25">
      <c r="A373">
        <v>429</v>
      </c>
      <c r="B373" s="17">
        <v>43272</v>
      </c>
      <c r="C373" t="s">
        <v>57</v>
      </c>
      <c r="D373" t="str">
        <f>IFERROR(VLOOKUP($C373,DATA!A:B,2,0),"")</f>
        <v>Ciências Exatas</v>
      </c>
      <c r="E373" s="41" t="s">
        <v>111</v>
      </c>
      <c r="F373" s="20" t="s">
        <v>441</v>
      </c>
      <c r="H373" s="38">
        <v>723.22</v>
      </c>
      <c r="I373" s="38">
        <f>IFERROR(VLOOKUP(C373,DATA!A:G,5,0),"")</f>
        <v>2600</v>
      </c>
    </row>
    <row r="374" spans="1:9" x14ac:dyDescent="0.25">
      <c r="A374">
        <v>430</v>
      </c>
      <c r="B374" s="17">
        <v>43272</v>
      </c>
      <c r="C374" t="s">
        <v>57</v>
      </c>
      <c r="D374" t="str">
        <f>IFERROR(VLOOKUP($C374,DATA!A:B,2,0),"")</f>
        <v>Ciências Exatas</v>
      </c>
      <c r="E374" s="41" t="s">
        <v>111</v>
      </c>
      <c r="F374" s="20" t="s">
        <v>442</v>
      </c>
      <c r="H374" s="38">
        <v>1075.3499999999999</v>
      </c>
      <c r="I374" s="38">
        <f>IFERROR(VLOOKUP(C374,DATA!A:G,5,0),"")</f>
        <v>2600</v>
      </c>
    </row>
    <row r="375" spans="1:9" x14ac:dyDescent="0.25">
      <c r="A375">
        <v>434</v>
      </c>
      <c r="B375" s="17">
        <v>43272</v>
      </c>
      <c r="C375" t="s">
        <v>61</v>
      </c>
      <c r="D375" t="str">
        <f>IFERROR(VLOOKUP($C375,DATA!A:B,2,0),"")</f>
        <v>Ciências da Saúde</v>
      </c>
      <c r="E375" s="41" t="s">
        <v>111</v>
      </c>
      <c r="F375" s="20" t="s">
        <v>443</v>
      </c>
      <c r="H375" s="38">
        <v>1353.8</v>
      </c>
      <c r="I375" s="38">
        <f>IFERROR(VLOOKUP(C375,DATA!A:G,5,0),"")</f>
        <v>2100</v>
      </c>
    </row>
    <row r="376" spans="1:9" x14ac:dyDescent="0.25">
      <c r="A376">
        <v>435</v>
      </c>
      <c r="B376" s="17">
        <v>43272</v>
      </c>
      <c r="C376" t="s">
        <v>62</v>
      </c>
      <c r="D376" t="str">
        <f>IFERROR(VLOOKUP($C376,DATA!A:B,2,0),"")</f>
        <v>Intersetorial - Setor de Ciências Agrárias e Ciências da Terra</v>
      </c>
      <c r="F376" s="20" t="s">
        <v>444</v>
      </c>
      <c r="H376" s="38">
        <v>616.41</v>
      </c>
      <c r="I376" s="38">
        <f>IFERROR(VLOOKUP(C376,DATA!A:G,5,0),"")</f>
        <v>0</v>
      </c>
    </row>
    <row r="377" spans="1:9" x14ac:dyDescent="0.25">
      <c r="A377">
        <v>436</v>
      </c>
      <c r="B377" s="17">
        <v>43272</v>
      </c>
      <c r="C377" t="s">
        <v>62</v>
      </c>
      <c r="D377" t="str">
        <f>IFERROR(VLOOKUP($C377,DATA!A:B,2,0),"")</f>
        <v>Intersetorial - Setor de Ciências Agrárias e Ciências da Terra</v>
      </c>
      <c r="E377" s="41" t="s">
        <v>111</v>
      </c>
      <c r="F377" s="20" t="s">
        <v>303</v>
      </c>
      <c r="H377" s="38">
        <v>735.35</v>
      </c>
      <c r="I377" s="38">
        <f>IFERROR(VLOOKUP(C377,DATA!A:G,5,0),"")</f>
        <v>0</v>
      </c>
    </row>
    <row r="378" spans="1:9" x14ac:dyDescent="0.25">
      <c r="A378">
        <v>437</v>
      </c>
      <c r="B378" s="17">
        <v>43272</v>
      </c>
      <c r="C378" t="s">
        <v>65</v>
      </c>
      <c r="D378" t="str">
        <f>IFERROR(VLOOKUP($C378,DATA!A:B,2,0),"")</f>
        <v>Artes, Comunicação e Design</v>
      </c>
      <c r="E378" s="41" t="s">
        <v>111</v>
      </c>
      <c r="F378" s="20" t="s">
        <v>445</v>
      </c>
      <c r="H378" s="38">
        <v>554.94000000000005</v>
      </c>
      <c r="I378" s="38">
        <f>IFERROR(VLOOKUP(C378,DATA!A:G,5,0),"")</f>
        <v>1650</v>
      </c>
    </row>
    <row r="379" spans="1:9" x14ac:dyDescent="0.25">
      <c r="A379">
        <v>438</v>
      </c>
      <c r="B379" s="17">
        <v>43272</v>
      </c>
      <c r="C379" t="s">
        <v>65</v>
      </c>
      <c r="D379" t="str">
        <f>IFERROR(VLOOKUP($C379,DATA!A:B,2,0),"")</f>
        <v>Artes, Comunicação e Design</v>
      </c>
      <c r="E379" s="41" t="s">
        <v>111</v>
      </c>
      <c r="F379" s="20" t="s">
        <v>446</v>
      </c>
      <c r="H379" s="38">
        <v>303.87</v>
      </c>
      <c r="I379" s="38">
        <f>IFERROR(VLOOKUP(C379,DATA!A:G,5,0),"")</f>
        <v>1650</v>
      </c>
    </row>
    <row r="380" spans="1:9" x14ac:dyDescent="0.25">
      <c r="A380">
        <v>439</v>
      </c>
      <c r="B380" s="17">
        <v>43272</v>
      </c>
      <c r="C380" t="s">
        <v>65</v>
      </c>
      <c r="D380" t="str">
        <f>IFERROR(VLOOKUP($C380,DATA!A:B,2,0),"")</f>
        <v>Artes, Comunicação e Design</v>
      </c>
      <c r="E380" s="41" t="s">
        <v>111</v>
      </c>
      <c r="F380" s="20" t="s">
        <v>447</v>
      </c>
      <c r="H380" s="38">
        <v>883.99</v>
      </c>
      <c r="I380" s="38">
        <f>IFERROR(VLOOKUP(C380,DATA!A:G,5,0),"")</f>
        <v>1650</v>
      </c>
    </row>
    <row r="381" spans="1:9" x14ac:dyDescent="0.25">
      <c r="A381">
        <v>440</v>
      </c>
      <c r="B381" s="17">
        <v>43272</v>
      </c>
      <c r="C381" t="s">
        <v>9</v>
      </c>
      <c r="D381" t="str">
        <f>IFERROR(VLOOKUP($C381,DATA!A:B,2,0),"")</f>
        <v>Ciências da Saúde</v>
      </c>
      <c r="E381" s="41" t="s">
        <v>111</v>
      </c>
      <c r="F381" s="20" t="s">
        <v>448</v>
      </c>
      <c r="H381" s="38">
        <v>869.44</v>
      </c>
      <c r="I381" s="38">
        <f>IFERROR(VLOOKUP(C381,DATA!A:G,5,0),"")</f>
        <v>1550</v>
      </c>
    </row>
    <row r="382" spans="1:9" x14ac:dyDescent="0.25">
      <c r="A382">
        <v>442</v>
      </c>
      <c r="B382" s="17">
        <v>43272</v>
      </c>
      <c r="C382" t="s">
        <v>87</v>
      </c>
      <c r="D382" t="str">
        <f>IFERROR(VLOOKUP($C382,DATA!A:B,2,0),"")</f>
        <v>Ciências da Saúde</v>
      </c>
      <c r="E382" s="41" t="s">
        <v>111</v>
      </c>
      <c r="F382" s="20" t="s">
        <v>315</v>
      </c>
      <c r="H382" s="38">
        <v>471.74</v>
      </c>
      <c r="I382" s="38">
        <f>IFERROR(VLOOKUP(C382,DATA!A:G,5,0),"")</f>
        <v>0</v>
      </c>
    </row>
    <row r="383" spans="1:9" x14ac:dyDescent="0.25">
      <c r="A383">
        <v>443</v>
      </c>
      <c r="B383" s="17">
        <v>43272</v>
      </c>
      <c r="C383" t="s">
        <v>25</v>
      </c>
      <c r="D383" t="str">
        <f>IFERROR(VLOOKUP($C383,DATA!A:B,2,0),"")</f>
        <v>Ciências Agrárias</v>
      </c>
      <c r="E383" s="41" t="s">
        <v>111</v>
      </c>
      <c r="F383" s="20" t="s">
        <v>449</v>
      </c>
      <c r="H383" s="38">
        <v>215.887</v>
      </c>
      <c r="I383" s="38">
        <f>IFERROR(VLOOKUP(C383,DATA!A:G,5,0),"")</f>
        <v>0</v>
      </c>
    </row>
    <row r="384" spans="1:9" x14ac:dyDescent="0.25">
      <c r="A384">
        <v>444</v>
      </c>
      <c r="B384" s="17">
        <v>43272</v>
      </c>
      <c r="C384" t="s">
        <v>34</v>
      </c>
      <c r="D384" t="str">
        <f>IFERROR(VLOOKUP($C384,DATA!A:B,2,0),"")</f>
        <v>Ciências Exatas</v>
      </c>
      <c r="E384" s="41" t="s">
        <v>111</v>
      </c>
      <c r="F384" s="20" t="s">
        <v>450</v>
      </c>
      <c r="H384" s="38">
        <v>96.34</v>
      </c>
      <c r="I384" s="38">
        <f>IFERROR(VLOOKUP(C384,DATA!A:G,5,0),"")</f>
        <v>0</v>
      </c>
    </row>
    <row r="385" spans="1:9" x14ac:dyDescent="0.25">
      <c r="A385">
        <v>445</v>
      </c>
      <c r="B385" s="17">
        <v>43272</v>
      </c>
      <c r="C385" t="s">
        <v>36</v>
      </c>
      <c r="D385" t="str">
        <f>IFERROR(VLOOKUP($C385,DATA!A:B,2,0),"")</f>
        <v>Ciências da Saúde</v>
      </c>
      <c r="E385" s="41" t="s">
        <v>111</v>
      </c>
      <c r="F385" s="20" t="s">
        <v>451</v>
      </c>
      <c r="H385" s="38">
        <v>180.85</v>
      </c>
      <c r="I385" s="38">
        <f>IFERROR(VLOOKUP(C385,DATA!A:G,5,0),"")</f>
        <v>2600</v>
      </c>
    </row>
    <row r="386" spans="1:9" x14ac:dyDescent="0.25">
      <c r="A386">
        <v>446</v>
      </c>
      <c r="B386" s="17">
        <v>43272</v>
      </c>
      <c r="C386" t="s">
        <v>44</v>
      </c>
      <c r="D386" t="str">
        <f>IFERROR(VLOOKUP($C386,DATA!A:B,2,0),"")</f>
        <v>Tecnologia</v>
      </c>
      <c r="E386" s="41" t="s">
        <v>111</v>
      </c>
      <c r="F386" s="20" t="s">
        <v>452</v>
      </c>
      <c r="H386" s="38">
        <v>293.04000000000002</v>
      </c>
      <c r="I386" s="38">
        <f>IFERROR(VLOOKUP(C386,DATA!A:G,5,0),"")</f>
        <v>2100</v>
      </c>
    </row>
    <row r="387" spans="1:9" x14ac:dyDescent="0.25">
      <c r="A387">
        <v>447</v>
      </c>
      <c r="B387" s="17">
        <v>43272</v>
      </c>
      <c r="C387" t="s">
        <v>57</v>
      </c>
      <c r="D387" t="str">
        <f>IFERROR(VLOOKUP($C387,DATA!A:B,2,0),"")</f>
        <v>Ciências Exatas</v>
      </c>
      <c r="E387" s="41" t="s">
        <v>111</v>
      </c>
      <c r="F387" s="20" t="s">
        <v>185</v>
      </c>
      <c r="H387" s="38">
        <v>79.989999999999995</v>
      </c>
      <c r="I387" s="38">
        <f>IFERROR(VLOOKUP(C387,DATA!A:G,5,0),"")</f>
        <v>2600</v>
      </c>
    </row>
    <row r="388" spans="1:9" x14ac:dyDescent="0.25">
      <c r="A388">
        <v>450</v>
      </c>
      <c r="B388" s="17">
        <v>43272</v>
      </c>
      <c r="C388" t="s">
        <v>62</v>
      </c>
      <c r="D388" t="str">
        <f>IFERROR(VLOOKUP($C388,DATA!A:B,2,0),"")</f>
        <v>Intersetorial - Setor de Ciências Agrárias e Ciências da Terra</v>
      </c>
      <c r="E388" s="41" t="s">
        <v>111</v>
      </c>
      <c r="F388" s="20" t="s">
        <v>453</v>
      </c>
      <c r="H388" s="38">
        <v>199.25</v>
      </c>
      <c r="I388" s="38">
        <f>IFERROR(VLOOKUP(C388,DATA!A:G,5,0),"")</f>
        <v>0</v>
      </c>
    </row>
    <row r="389" spans="1:9" x14ac:dyDescent="0.25">
      <c r="A389">
        <v>451</v>
      </c>
      <c r="B389" s="17">
        <v>43272</v>
      </c>
      <c r="C389" t="s">
        <v>62</v>
      </c>
      <c r="D389" t="str">
        <f>IFERROR(VLOOKUP($C389,DATA!A:B,2,0),"")</f>
        <v>Intersetorial - Setor de Ciências Agrárias e Ciências da Terra</v>
      </c>
      <c r="E389" s="41" t="s">
        <v>111</v>
      </c>
      <c r="F389" s="20" t="s">
        <v>164</v>
      </c>
      <c r="H389" s="38">
        <v>361.46</v>
      </c>
      <c r="I389" s="38">
        <f>IFERROR(VLOOKUP(C389,DATA!A:G,5,0),"")</f>
        <v>0</v>
      </c>
    </row>
    <row r="390" spans="1:9" x14ac:dyDescent="0.25">
      <c r="A390">
        <v>452</v>
      </c>
      <c r="B390" s="17">
        <v>43272</v>
      </c>
      <c r="C390" t="s">
        <v>8</v>
      </c>
      <c r="D390" t="str">
        <f>IFERROR(VLOOKUP($C390,DATA!A:B,2,0),"")</f>
        <v>Ciências Agrárias</v>
      </c>
      <c r="E390" t="s">
        <v>113</v>
      </c>
      <c r="F390" s="20" t="s">
        <v>425</v>
      </c>
      <c r="H390" s="38">
        <v>1229.9000000000001</v>
      </c>
      <c r="I390" s="38">
        <f>IFERROR(VLOOKUP(C390,DATA!A:G,5,0),"")</f>
        <v>5200</v>
      </c>
    </row>
    <row r="391" spans="1:9" x14ac:dyDescent="0.25">
      <c r="A391">
        <v>453</v>
      </c>
      <c r="B391" s="17">
        <v>43272</v>
      </c>
      <c r="C391" t="s">
        <v>8</v>
      </c>
      <c r="D391" t="str">
        <f>IFERROR(VLOOKUP($C391,DATA!A:B,2,0),"")</f>
        <v>Ciências Agrárias</v>
      </c>
      <c r="E391" s="41" t="s">
        <v>113</v>
      </c>
      <c r="F391" s="20" t="s">
        <v>454</v>
      </c>
      <c r="H391" s="38">
        <v>692.4</v>
      </c>
      <c r="I391" s="38">
        <f>IFERROR(VLOOKUP(C391,DATA!A:G,5,0),"")</f>
        <v>5200</v>
      </c>
    </row>
    <row r="392" spans="1:9" x14ac:dyDescent="0.25">
      <c r="A392">
        <v>454</v>
      </c>
      <c r="B392" s="17">
        <v>43272</v>
      </c>
      <c r="C392" t="s">
        <v>8</v>
      </c>
      <c r="D392" t="str">
        <f>IFERROR(VLOOKUP($C392,DATA!A:B,2,0),"")</f>
        <v>Ciências Agrárias</v>
      </c>
      <c r="E392" s="41" t="s">
        <v>113</v>
      </c>
      <c r="F392" s="20" t="s">
        <v>455</v>
      </c>
      <c r="H392" s="38">
        <v>684</v>
      </c>
      <c r="I392" s="38">
        <f>IFERROR(VLOOKUP(C392,DATA!A:G,5,0),"")</f>
        <v>5200</v>
      </c>
    </row>
    <row r="393" spans="1:9" x14ac:dyDescent="0.25">
      <c r="A393">
        <v>455</v>
      </c>
      <c r="B393" s="17">
        <v>43272</v>
      </c>
      <c r="C393" t="s">
        <v>8</v>
      </c>
      <c r="D393" t="str">
        <f>IFERROR(VLOOKUP($C393,DATA!A:B,2,0),"")</f>
        <v>Ciências Agrárias</v>
      </c>
      <c r="E393" s="41" t="s">
        <v>113</v>
      </c>
      <c r="F393" s="20" t="s">
        <v>455</v>
      </c>
      <c r="H393" s="38">
        <v>592.5</v>
      </c>
      <c r="I393" s="38">
        <f>IFERROR(VLOOKUP(C393,DATA!A:G,5,0),"")</f>
        <v>5200</v>
      </c>
    </row>
    <row r="394" spans="1:9" x14ac:dyDescent="0.25">
      <c r="A394">
        <v>456</v>
      </c>
      <c r="B394" s="17">
        <v>43272</v>
      </c>
      <c r="C394" t="s">
        <v>8</v>
      </c>
      <c r="D394" t="str">
        <f>IFERROR(VLOOKUP($C394,DATA!A:B,2,0),"")</f>
        <v>Ciências Agrárias</v>
      </c>
      <c r="E394" s="41" t="s">
        <v>113</v>
      </c>
      <c r="F394" s="20" t="s">
        <v>291</v>
      </c>
      <c r="H394" s="38">
        <v>2004.3</v>
      </c>
      <c r="I394" s="38">
        <f>IFERROR(VLOOKUP(C394,DATA!A:G,5,0),"")</f>
        <v>5200</v>
      </c>
    </row>
    <row r="395" spans="1:9" x14ac:dyDescent="0.25">
      <c r="A395">
        <v>457</v>
      </c>
      <c r="B395" s="17">
        <v>43272</v>
      </c>
      <c r="C395" t="s">
        <v>8</v>
      </c>
      <c r="D395" t="str">
        <f>IFERROR(VLOOKUP($C395,DATA!A:B,2,0),"")</f>
        <v>Ciências Agrárias</v>
      </c>
      <c r="E395" s="41" t="s">
        <v>113</v>
      </c>
      <c r="F395" s="20" t="s">
        <v>456</v>
      </c>
      <c r="H395" s="38">
        <v>869.4</v>
      </c>
      <c r="I395" s="38">
        <f>IFERROR(VLOOKUP(C395,DATA!A:G,5,0),"")</f>
        <v>5200</v>
      </c>
    </row>
    <row r="396" spans="1:9" x14ac:dyDescent="0.25">
      <c r="A396">
        <v>458</v>
      </c>
      <c r="B396" s="17">
        <v>43272</v>
      </c>
      <c r="C396" t="s">
        <v>11</v>
      </c>
      <c r="D396" t="str">
        <f>IFERROR(VLOOKUP($C396,DATA!A:B,2,0),"")</f>
        <v>Palotina</v>
      </c>
      <c r="E396" s="41" t="s">
        <v>113</v>
      </c>
      <c r="F396" s="20" t="s">
        <v>457</v>
      </c>
      <c r="H396" s="38">
        <v>359.56</v>
      </c>
      <c r="I396" s="38">
        <f>IFERROR(VLOOKUP(C396,DATA!A:G,5,0),"")</f>
        <v>1550</v>
      </c>
    </row>
    <row r="397" spans="1:9" x14ac:dyDescent="0.25">
      <c r="A397">
        <v>459</v>
      </c>
      <c r="B397" s="17">
        <v>43272</v>
      </c>
      <c r="C397" t="s">
        <v>15</v>
      </c>
      <c r="D397" t="str">
        <f>IFERROR(VLOOKUP($C397,DATA!A:B,2,0),"")</f>
        <v>Ciências Biológicas</v>
      </c>
      <c r="E397" s="41" t="s">
        <v>113</v>
      </c>
      <c r="F397" s="20" t="s">
        <v>458</v>
      </c>
      <c r="H397" s="38">
        <v>379.8</v>
      </c>
      <c r="I397" s="38">
        <f>IFERROR(VLOOKUP(C397,DATA!A:G,5,0),"")</f>
        <v>5200</v>
      </c>
    </row>
    <row r="398" spans="1:9" x14ac:dyDescent="0.25">
      <c r="A398">
        <v>460</v>
      </c>
      <c r="B398" s="17">
        <v>43272</v>
      </c>
      <c r="C398" t="s">
        <v>15</v>
      </c>
      <c r="D398" t="str">
        <f>IFERROR(VLOOKUP($C398,DATA!A:B,2,0),"")</f>
        <v>Ciências Biológicas</v>
      </c>
      <c r="E398" s="41" t="s">
        <v>113</v>
      </c>
      <c r="F398" s="20" t="s">
        <v>459</v>
      </c>
      <c r="H398" s="38">
        <v>869.4</v>
      </c>
      <c r="I398" s="38">
        <f>IFERROR(VLOOKUP(C398,DATA!A:G,5,0),"")</f>
        <v>5200</v>
      </c>
    </row>
    <row r="399" spans="1:9" x14ac:dyDescent="0.25">
      <c r="A399">
        <v>461</v>
      </c>
      <c r="B399" s="17">
        <v>43272</v>
      </c>
      <c r="C399" t="s">
        <v>460</v>
      </c>
      <c r="D399" t="str">
        <f>IFERROR(VLOOKUP($C399,DATA!A:B,2,0),"")</f>
        <v>Ciências Biológicas</v>
      </c>
      <c r="E399" s="41" t="s">
        <v>113</v>
      </c>
      <c r="F399" s="20" t="s">
        <v>461</v>
      </c>
      <c r="H399" s="38">
        <v>536.22</v>
      </c>
      <c r="I399" s="38">
        <f>IFERROR(VLOOKUP(C399,DATA!A:G,5,0),"")</f>
        <v>1550</v>
      </c>
    </row>
    <row r="400" spans="1:9" x14ac:dyDescent="0.25">
      <c r="A400">
        <v>462</v>
      </c>
      <c r="B400" s="17">
        <v>43272</v>
      </c>
      <c r="C400" t="s">
        <v>359</v>
      </c>
      <c r="D400" t="str">
        <f>IFERROR(VLOOKUP($C400,DATA!A:B,2,0),"")</f>
        <v>Ciências Agrárias</v>
      </c>
      <c r="E400" s="41" t="s">
        <v>113</v>
      </c>
      <c r="F400" s="20" t="s">
        <v>462</v>
      </c>
      <c r="H400" s="38">
        <v>1328.1</v>
      </c>
      <c r="I400" s="38">
        <f>IFERROR(VLOOKUP(C400,DATA!A:G,5,0),"")</f>
        <v>2600</v>
      </c>
    </row>
    <row r="401" spans="1:9" x14ac:dyDescent="0.25">
      <c r="A401">
        <v>463</v>
      </c>
      <c r="B401" s="17">
        <v>43272</v>
      </c>
      <c r="C401" t="s">
        <v>359</v>
      </c>
      <c r="D401" t="str">
        <f>IFERROR(VLOOKUP($C401,DATA!A:B,2,0),"")</f>
        <v>Ciências Agrárias</v>
      </c>
      <c r="E401" s="41" t="s">
        <v>113</v>
      </c>
      <c r="F401" s="20" t="s">
        <v>463</v>
      </c>
      <c r="H401" s="38">
        <v>1046.4000000000001</v>
      </c>
      <c r="I401" s="38">
        <f>IFERROR(VLOOKUP(C401,DATA!A:G,5,0),"")</f>
        <v>2600</v>
      </c>
    </row>
    <row r="402" spans="1:9" x14ac:dyDescent="0.25">
      <c r="A402">
        <v>464</v>
      </c>
      <c r="B402" s="17">
        <v>43272</v>
      </c>
      <c r="C402" t="s">
        <v>24</v>
      </c>
      <c r="D402" t="str">
        <f>IFERROR(VLOOKUP($C402,DATA!A:B,2,0),"")</f>
        <v>Ciências da Terra</v>
      </c>
      <c r="E402" s="41" t="s">
        <v>113</v>
      </c>
      <c r="F402" s="20" t="s">
        <v>238</v>
      </c>
      <c r="H402" s="38">
        <v>798.6</v>
      </c>
      <c r="I402" s="38">
        <f>IFERROR(VLOOKUP(C402,DATA!A:G,5,0),"")</f>
        <v>0</v>
      </c>
    </row>
    <row r="403" spans="1:9" x14ac:dyDescent="0.25">
      <c r="A403">
        <v>469</v>
      </c>
      <c r="B403" s="17">
        <v>43272</v>
      </c>
      <c r="C403" t="s">
        <v>34</v>
      </c>
      <c r="D403" t="str">
        <f>IFERROR(VLOOKUP($C403,DATA!A:B,2,0),"")</f>
        <v>Ciências Exatas</v>
      </c>
      <c r="E403" s="41" t="s">
        <v>113</v>
      </c>
      <c r="F403" s="20" t="s">
        <v>450</v>
      </c>
      <c r="H403" s="38">
        <v>375.08</v>
      </c>
      <c r="I403" s="38">
        <f>IFERROR(VLOOKUP(C403,DATA!A:G,5,0),"")</f>
        <v>0</v>
      </c>
    </row>
    <row r="404" spans="1:9" x14ac:dyDescent="0.25">
      <c r="A404">
        <v>471</v>
      </c>
      <c r="B404" s="17">
        <v>43272</v>
      </c>
      <c r="C404" t="s">
        <v>34</v>
      </c>
      <c r="D404" t="str">
        <f>IFERROR(VLOOKUP($C404,DATA!A:B,2,0),"")</f>
        <v>Ciências Exatas</v>
      </c>
      <c r="E404" s="41" t="s">
        <v>113</v>
      </c>
      <c r="F404" s="20" t="s">
        <v>219</v>
      </c>
      <c r="H404" s="38">
        <v>354.26</v>
      </c>
      <c r="I404" s="38">
        <f>IFERROR(VLOOKUP(C404,DATA!A:G,5,0),"")</f>
        <v>0</v>
      </c>
    </row>
    <row r="405" spans="1:9" x14ac:dyDescent="0.25">
      <c r="A405">
        <v>472</v>
      </c>
      <c r="B405" s="17">
        <v>43272</v>
      </c>
      <c r="C405" t="s">
        <v>36</v>
      </c>
      <c r="D405" t="str">
        <f>IFERROR(VLOOKUP($C405,DATA!A:B,2,0),"")</f>
        <v>Ciências da Saúde</v>
      </c>
      <c r="E405" s="41" t="s">
        <v>113</v>
      </c>
      <c r="F405" s="20" t="s">
        <v>430</v>
      </c>
      <c r="H405" s="38">
        <v>265.76</v>
      </c>
      <c r="I405" s="38">
        <f>IFERROR(VLOOKUP(C405,DATA!A:G,5,0),"")</f>
        <v>2600</v>
      </c>
    </row>
    <row r="406" spans="1:9" x14ac:dyDescent="0.25">
      <c r="A406">
        <v>473</v>
      </c>
      <c r="B406" s="17">
        <v>43272</v>
      </c>
      <c r="C406" t="s">
        <v>36</v>
      </c>
      <c r="D406" t="str">
        <f>IFERROR(VLOOKUP($C406,DATA!A:B,2,0),"")</f>
        <v>Ciências da Saúde</v>
      </c>
      <c r="E406" s="41" t="s">
        <v>113</v>
      </c>
      <c r="F406" s="20" t="s">
        <v>451</v>
      </c>
      <c r="H406" s="38">
        <v>333.44</v>
      </c>
      <c r="I406" s="38">
        <f>IFERROR(VLOOKUP(C406,DATA!A:G,5,0),"")</f>
        <v>2600</v>
      </c>
    </row>
    <row r="407" spans="1:9" x14ac:dyDescent="0.25">
      <c r="A407">
        <v>474</v>
      </c>
      <c r="B407" s="17">
        <v>43272</v>
      </c>
      <c r="C407" t="s">
        <v>36</v>
      </c>
      <c r="D407" t="str">
        <f>IFERROR(VLOOKUP($C407,DATA!A:B,2,0),"")</f>
        <v>Ciências da Saúde</v>
      </c>
      <c r="E407" s="41" t="s">
        <v>113</v>
      </c>
      <c r="F407" s="20" t="s">
        <v>275</v>
      </c>
      <c r="H407" s="38">
        <v>669.74</v>
      </c>
      <c r="I407" s="38">
        <f>IFERROR(VLOOKUP(C407,DATA!A:G,5,0),"")</f>
        <v>2600</v>
      </c>
    </row>
    <row r="408" spans="1:9" x14ac:dyDescent="0.25">
      <c r="A408">
        <v>475</v>
      </c>
      <c r="B408" s="17">
        <v>43272</v>
      </c>
      <c r="C408" t="s">
        <v>36</v>
      </c>
      <c r="D408" t="str">
        <f>IFERROR(VLOOKUP($C408,DATA!A:B,2,0),"")</f>
        <v>Ciências da Saúde</v>
      </c>
      <c r="E408" s="41" t="s">
        <v>113</v>
      </c>
      <c r="F408" s="20" t="s">
        <v>464</v>
      </c>
      <c r="H408" s="38">
        <v>392.78</v>
      </c>
      <c r="I408" s="38">
        <f>IFERROR(VLOOKUP(C408,DATA!A:G,5,0),"")</f>
        <v>2600</v>
      </c>
    </row>
    <row r="409" spans="1:9" x14ac:dyDescent="0.25">
      <c r="A409">
        <v>479</v>
      </c>
      <c r="B409" s="17">
        <v>43272</v>
      </c>
      <c r="C409" t="s">
        <v>40</v>
      </c>
      <c r="D409" t="str">
        <f>IFERROR(VLOOKUP($C409,DATA!A:B,2,0),"")</f>
        <v>Tecnologia</v>
      </c>
      <c r="E409" s="41" t="s">
        <v>113</v>
      </c>
      <c r="F409" s="20" t="s">
        <v>433</v>
      </c>
      <c r="H409" s="38">
        <v>174.48</v>
      </c>
      <c r="I409" s="38">
        <f>IFERROR(VLOOKUP(C409,DATA!A:G,5,0),"")</f>
        <v>2600</v>
      </c>
    </row>
    <row r="410" spans="1:9" x14ac:dyDescent="0.25">
      <c r="A410">
        <v>484</v>
      </c>
      <c r="B410" s="17">
        <v>43272</v>
      </c>
      <c r="C410" t="s">
        <v>47</v>
      </c>
      <c r="D410" t="str">
        <f>IFERROR(VLOOKUP($C410,DATA!A:B,2,0),"")</f>
        <v>Tecnologia</v>
      </c>
      <c r="E410" s="41" t="s">
        <v>113</v>
      </c>
      <c r="F410" s="20" t="s">
        <v>299</v>
      </c>
      <c r="H410" s="38">
        <v>158.96</v>
      </c>
      <c r="I410" s="38">
        <f>IFERROR(VLOOKUP(C410,DATA!A:G,5,0),"")</f>
        <v>2100</v>
      </c>
    </row>
    <row r="411" spans="1:9" x14ac:dyDescent="0.25">
      <c r="A411">
        <v>486</v>
      </c>
      <c r="B411" s="17">
        <v>43272</v>
      </c>
      <c r="C411" t="s">
        <v>22</v>
      </c>
      <c r="D411" t="str">
        <f>IFERROR(VLOOKUP($C411,DATA!A:B,2,0),"")</f>
        <v>Ciências Biológicas</v>
      </c>
      <c r="E411" s="41" t="s">
        <v>113</v>
      </c>
      <c r="F411" s="20" t="s">
        <v>279</v>
      </c>
      <c r="H411" s="38">
        <v>354.26</v>
      </c>
      <c r="I411" s="38">
        <f>IFERROR(VLOOKUP(C411,DATA!A:G,5,0),"")</f>
        <v>5200</v>
      </c>
    </row>
    <row r="412" spans="1:9" x14ac:dyDescent="0.25">
      <c r="A412">
        <v>488</v>
      </c>
      <c r="B412" s="17">
        <v>43272</v>
      </c>
      <c r="C412" t="s">
        <v>22</v>
      </c>
      <c r="D412" t="str">
        <f>IFERROR(VLOOKUP($C412,DATA!A:B,2,0),"")</f>
        <v>Ciências Biológicas</v>
      </c>
      <c r="E412" s="41" t="s">
        <v>113</v>
      </c>
      <c r="F412" s="20" t="s">
        <v>301</v>
      </c>
      <c r="H412" s="38">
        <v>425.1</v>
      </c>
      <c r="I412" s="38">
        <f>IFERROR(VLOOKUP(C412,DATA!A:G,5,0),"")</f>
        <v>5200</v>
      </c>
    </row>
    <row r="413" spans="1:9" x14ac:dyDescent="0.25">
      <c r="A413">
        <v>492</v>
      </c>
      <c r="B413" s="17">
        <v>43272</v>
      </c>
      <c r="C413" t="s">
        <v>56</v>
      </c>
      <c r="D413" t="str">
        <f>IFERROR(VLOOKUP($C413,DATA!A:B,2,0),"")</f>
        <v>Ciências Humanas</v>
      </c>
      <c r="E413" s="41" t="s">
        <v>113</v>
      </c>
      <c r="F413" s="20" t="s">
        <v>214</v>
      </c>
      <c r="H413" s="38">
        <v>354.26</v>
      </c>
      <c r="I413" s="38">
        <f>IFERROR(VLOOKUP(C413,DATA!A:G,5,0),"")</f>
        <v>2100</v>
      </c>
    </row>
    <row r="414" spans="1:9" x14ac:dyDescent="0.25">
      <c r="A414">
        <v>495</v>
      </c>
      <c r="B414" s="17">
        <v>43272</v>
      </c>
      <c r="C414" t="s">
        <v>57</v>
      </c>
      <c r="D414" t="str">
        <f>IFERROR(VLOOKUP($C414,DATA!A:B,2,0),"")</f>
        <v>Ciências Exatas</v>
      </c>
      <c r="E414" s="41" t="s">
        <v>113</v>
      </c>
      <c r="F414" s="20" t="s">
        <v>465</v>
      </c>
      <c r="H414" s="38">
        <v>158.56</v>
      </c>
      <c r="I414" s="38">
        <f>IFERROR(VLOOKUP(C414,DATA!A:G,5,0),"")</f>
        <v>2600</v>
      </c>
    </row>
    <row r="415" spans="1:9" x14ac:dyDescent="0.25">
      <c r="A415">
        <v>496</v>
      </c>
      <c r="B415" s="17">
        <v>43272</v>
      </c>
      <c r="C415" t="s">
        <v>57</v>
      </c>
      <c r="D415" t="str">
        <f>IFERROR(VLOOKUP($C415,DATA!A:B,2,0),"")</f>
        <v>Ciências Exatas</v>
      </c>
      <c r="E415" s="41" t="s">
        <v>113</v>
      </c>
      <c r="F415" s="20" t="s">
        <v>441</v>
      </c>
      <c r="H415" s="38">
        <v>174.48</v>
      </c>
      <c r="I415" s="38">
        <f>IFERROR(VLOOKUP(C415,DATA!A:G,5,0),"")</f>
        <v>2600</v>
      </c>
    </row>
    <row r="416" spans="1:9" x14ac:dyDescent="0.25">
      <c r="A416">
        <v>497</v>
      </c>
      <c r="B416" s="17">
        <v>43272</v>
      </c>
      <c r="C416" t="s">
        <v>57</v>
      </c>
      <c r="D416" t="str">
        <f>IFERROR(VLOOKUP($C416,DATA!A:B,2,0),"")</f>
        <v>Ciências Exatas</v>
      </c>
      <c r="E416" s="41" t="s">
        <v>113</v>
      </c>
      <c r="F416" s="20" t="s">
        <v>442</v>
      </c>
      <c r="H416" s="38">
        <v>496.2</v>
      </c>
      <c r="I416" s="38">
        <f>IFERROR(VLOOKUP(C416,DATA!A:G,5,0),"")</f>
        <v>2600</v>
      </c>
    </row>
    <row r="417" spans="1:9" x14ac:dyDescent="0.25">
      <c r="A417">
        <v>498</v>
      </c>
      <c r="B417" s="17">
        <v>43272</v>
      </c>
      <c r="C417" t="s">
        <v>57</v>
      </c>
      <c r="D417" t="str">
        <f>IFERROR(VLOOKUP($C417,DATA!A:B,2,0),"")</f>
        <v>Ciências Exatas</v>
      </c>
      <c r="E417" s="41" t="s">
        <v>113</v>
      </c>
      <c r="F417" s="20" t="s">
        <v>185</v>
      </c>
      <c r="H417" s="38">
        <v>174.48</v>
      </c>
      <c r="I417" s="38">
        <f>IFERROR(VLOOKUP(C417,DATA!A:G,5,0),"")</f>
        <v>2600</v>
      </c>
    </row>
    <row r="418" spans="1:9" x14ac:dyDescent="0.25">
      <c r="A418">
        <v>499</v>
      </c>
      <c r="B418" s="17">
        <v>43272</v>
      </c>
      <c r="C418" t="s">
        <v>57</v>
      </c>
      <c r="D418" t="str">
        <f>IFERROR(VLOOKUP($C418,DATA!A:B,2,0),"")</f>
        <v>Ciências Exatas</v>
      </c>
      <c r="E418" s="41" t="s">
        <v>113</v>
      </c>
      <c r="F418" s="20" t="s">
        <v>286</v>
      </c>
      <c r="H418" s="38">
        <v>454.56</v>
      </c>
      <c r="I418" s="38">
        <f>IFERROR(VLOOKUP(C418,DATA!A:G,5,0),"")</f>
        <v>2600</v>
      </c>
    </row>
    <row r="419" spans="1:9" x14ac:dyDescent="0.25">
      <c r="A419">
        <v>500</v>
      </c>
      <c r="B419" s="17">
        <v>43272</v>
      </c>
      <c r="C419" t="s">
        <v>61</v>
      </c>
      <c r="D419" t="str">
        <f>IFERROR(VLOOKUP($C419,DATA!A:B,2,0),"")</f>
        <v>Ciências da Saúde</v>
      </c>
      <c r="E419" s="41" t="s">
        <v>113</v>
      </c>
      <c r="F419" s="20" t="s">
        <v>443</v>
      </c>
      <c r="H419" s="38">
        <v>195.3</v>
      </c>
      <c r="I419" s="38">
        <f>IFERROR(VLOOKUP(C419,DATA!A:G,5,0),"")</f>
        <v>2100</v>
      </c>
    </row>
    <row r="420" spans="1:9" x14ac:dyDescent="0.25">
      <c r="A420">
        <v>501</v>
      </c>
      <c r="B420" s="17">
        <v>43272</v>
      </c>
      <c r="C420" t="s">
        <v>62</v>
      </c>
      <c r="D420" t="str">
        <f>IFERROR(VLOOKUP($C420,DATA!A:B,2,0),"")</f>
        <v>Intersetorial - Setor de Ciências Agrárias e Ciências da Terra</v>
      </c>
      <c r="E420" s="41" t="s">
        <v>113</v>
      </c>
      <c r="F420" s="20" t="s">
        <v>164</v>
      </c>
      <c r="H420" s="38">
        <v>454.56</v>
      </c>
      <c r="I420" s="38">
        <f>IFERROR(VLOOKUP(C420,DATA!A:G,5,0),"")</f>
        <v>0</v>
      </c>
    </row>
    <row r="421" spans="1:9" x14ac:dyDescent="0.25">
      <c r="A421">
        <v>502</v>
      </c>
      <c r="B421" s="17">
        <v>43272</v>
      </c>
      <c r="C421" t="s">
        <v>62</v>
      </c>
      <c r="D421" t="str">
        <f>IFERROR(VLOOKUP($C421,DATA!A:B,2,0),"")</f>
        <v>Intersetorial - Setor de Ciências Agrárias e Ciências da Terra</v>
      </c>
      <c r="E421" s="41" t="s">
        <v>113</v>
      </c>
      <c r="F421" s="20" t="s">
        <v>303</v>
      </c>
      <c r="H421" s="38">
        <v>274.48</v>
      </c>
      <c r="I421" s="38">
        <f>IFERROR(VLOOKUP(C421,DATA!A:G,5,0),"")</f>
        <v>0</v>
      </c>
    </row>
    <row r="422" spans="1:9" x14ac:dyDescent="0.25">
      <c r="A422">
        <v>503</v>
      </c>
      <c r="B422" s="17">
        <v>43272</v>
      </c>
      <c r="C422" t="s">
        <v>62</v>
      </c>
      <c r="D422" t="str">
        <f>IFERROR(VLOOKUP($C422,DATA!A:B,2,0),"")</f>
        <v>Intersetorial - Setor de Ciências Agrárias e Ciências da Terra</v>
      </c>
      <c r="E422" s="41" t="s">
        <v>113</v>
      </c>
      <c r="F422" s="20" t="s">
        <v>466</v>
      </c>
      <c r="H422" s="38">
        <v>79.48</v>
      </c>
      <c r="I422" s="38">
        <f>IFERROR(VLOOKUP(C422,DATA!A:G,5,0),"")</f>
        <v>0</v>
      </c>
    </row>
    <row r="423" spans="1:9" x14ac:dyDescent="0.25">
      <c r="A423">
        <v>506</v>
      </c>
      <c r="B423" s="17">
        <v>43272</v>
      </c>
      <c r="C423" t="s">
        <v>62</v>
      </c>
      <c r="D423" t="str">
        <f>IFERROR(VLOOKUP($C423,DATA!A:B,2,0),"")</f>
        <v>Intersetorial - Setor de Ciências Agrárias e Ciências da Terra</v>
      </c>
      <c r="E423" s="41" t="s">
        <v>113</v>
      </c>
      <c r="F423" s="20" t="s">
        <v>467</v>
      </c>
      <c r="H423" s="38">
        <v>259.26</v>
      </c>
      <c r="I423" s="38">
        <f>IFERROR(VLOOKUP(C423,DATA!A:G,5,0),"")</f>
        <v>0</v>
      </c>
    </row>
    <row r="424" spans="1:9" x14ac:dyDescent="0.25">
      <c r="A424">
        <v>507</v>
      </c>
      <c r="B424" s="17">
        <v>43272</v>
      </c>
      <c r="C424" t="s">
        <v>468</v>
      </c>
      <c r="D424" t="str">
        <f>IFERROR(VLOOKUP($C424,DATA!A:B,2,0),"")</f>
        <v>Artes, Comunicação e Design</v>
      </c>
      <c r="E424" s="41" t="s">
        <v>113</v>
      </c>
      <c r="F424" s="20" t="s">
        <v>447</v>
      </c>
      <c r="H424" s="38">
        <v>253.96</v>
      </c>
      <c r="I424" s="38">
        <f>IFERROR(VLOOKUP(C424,DATA!A:G,5,0),"")</f>
        <v>1650</v>
      </c>
    </row>
    <row r="425" spans="1:9" x14ac:dyDescent="0.25">
      <c r="A425">
        <v>508</v>
      </c>
      <c r="B425" s="17">
        <v>43272</v>
      </c>
      <c r="C425" t="s">
        <v>69</v>
      </c>
      <c r="D425" t="str">
        <f>IFERROR(VLOOKUP($C425,DATA!A:B,2,0),"")</f>
        <v>Ciências Humanas</v>
      </c>
      <c r="E425" s="41" t="s">
        <v>113</v>
      </c>
      <c r="F425" s="20" t="s">
        <v>266</v>
      </c>
      <c r="H425" s="38">
        <v>395.9</v>
      </c>
      <c r="I425" s="38">
        <f>IFERROR(VLOOKUP(C425,DATA!A:G,5,0),"")</f>
        <v>0</v>
      </c>
    </row>
    <row r="426" spans="1:9" x14ac:dyDescent="0.25">
      <c r="A426">
        <v>509</v>
      </c>
      <c r="B426" s="17">
        <v>43272</v>
      </c>
      <c r="C426" t="s">
        <v>72</v>
      </c>
      <c r="D426" t="str">
        <f>IFERROR(VLOOKUP($C426,DATA!A:B,2,0),"")</f>
        <v>Ciências da Terra</v>
      </c>
      <c r="E426" s="41" t="s">
        <v>113</v>
      </c>
      <c r="F426" s="20" t="s">
        <v>469</v>
      </c>
      <c r="H426" s="38">
        <v>380.04</v>
      </c>
      <c r="I426" s="38">
        <f>IFERROR(VLOOKUP(C426,DATA!A:G,5,0),"")</f>
        <v>2600</v>
      </c>
    </row>
    <row r="427" spans="1:9" x14ac:dyDescent="0.25">
      <c r="A427">
        <v>511</v>
      </c>
      <c r="B427" s="17">
        <v>43272</v>
      </c>
      <c r="C427" t="s">
        <v>205</v>
      </c>
      <c r="D427" t="str">
        <f>IFERROR(VLOOKUP($C427,DATA!A:B,2,0),"")</f>
        <v>Ciências Humanas</v>
      </c>
      <c r="E427" s="41" t="s">
        <v>113</v>
      </c>
      <c r="F427" s="20" t="s">
        <v>470</v>
      </c>
      <c r="H427" s="38">
        <v>354.26</v>
      </c>
      <c r="I427" s="38">
        <f>IFERROR(VLOOKUP(C427,DATA!A:G,5,0),"")</f>
        <v>2100</v>
      </c>
    </row>
    <row r="428" spans="1:9" x14ac:dyDescent="0.25">
      <c r="A428">
        <v>512</v>
      </c>
      <c r="B428" s="17">
        <v>43272</v>
      </c>
      <c r="C428" t="s">
        <v>205</v>
      </c>
      <c r="D428" t="str">
        <f>IFERROR(VLOOKUP($C428,DATA!A:B,2,0),"")</f>
        <v>Ciências Humanas</v>
      </c>
      <c r="E428" s="41" t="s">
        <v>113</v>
      </c>
      <c r="F428" s="20" t="s">
        <v>213</v>
      </c>
      <c r="H428" s="38">
        <v>354.26</v>
      </c>
      <c r="I428" s="38">
        <f>IFERROR(VLOOKUP(C428,DATA!A:G,5,0),"")</f>
        <v>2100</v>
      </c>
    </row>
    <row r="429" spans="1:9" x14ac:dyDescent="0.25">
      <c r="A429">
        <v>513</v>
      </c>
      <c r="B429" s="17">
        <v>43272</v>
      </c>
      <c r="C429" t="s">
        <v>8</v>
      </c>
      <c r="D429" t="str">
        <f>IFERROR(VLOOKUP($C429,DATA!A:B,2,0),"")</f>
        <v>Ciências Agrárias</v>
      </c>
      <c r="E429" s="41" t="s">
        <v>116</v>
      </c>
      <c r="F429" s="20" t="s">
        <v>471</v>
      </c>
      <c r="H429" s="38">
        <v>902.7</v>
      </c>
      <c r="I429" s="38">
        <f>IFERROR(VLOOKUP(C429,DATA!A:G,5,0),"")</f>
        <v>5200</v>
      </c>
    </row>
    <row r="430" spans="1:9" x14ac:dyDescent="0.25">
      <c r="A430">
        <v>514</v>
      </c>
      <c r="B430" s="17">
        <v>43272</v>
      </c>
      <c r="C430" t="s">
        <v>8</v>
      </c>
      <c r="D430" t="str">
        <f>IFERROR(VLOOKUP($C430,DATA!A:B,2,0),"")</f>
        <v>Ciências Agrárias</v>
      </c>
      <c r="E430" s="41" t="s">
        <v>116</v>
      </c>
      <c r="F430" s="20" t="s">
        <v>472</v>
      </c>
      <c r="H430" s="38">
        <v>501.5</v>
      </c>
      <c r="I430" s="38">
        <f>IFERROR(VLOOKUP(C430,DATA!A:G,5,0),"")</f>
        <v>5200</v>
      </c>
    </row>
    <row r="431" spans="1:9" x14ac:dyDescent="0.25">
      <c r="A431">
        <v>515</v>
      </c>
      <c r="B431" s="17">
        <v>43272</v>
      </c>
      <c r="C431" t="s">
        <v>8</v>
      </c>
      <c r="D431" t="str">
        <f>IFERROR(VLOOKUP($C431,DATA!A:B,2,0),"")</f>
        <v>Ciências Agrárias</v>
      </c>
      <c r="E431" s="41" t="s">
        <v>116</v>
      </c>
      <c r="F431" s="20" t="s">
        <v>426</v>
      </c>
      <c r="H431" s="38">
        <v>496.2</v>
      </c>
      <c r="I431" s="38">
        <f>IFERROR(VLOOKUP(C431,DATA!A:G,5,0),"")</f>
        <v>5200</v>
      </c>
    </row>
    <row r="432" spans="1:9" x14ac:dyDescent="0.25">
      <c r="A432">
        <v>516</v>
      </c>
      <c r="B432" s="17">
        <v>43272</v>
      </c>
      <c r="C432" t="s">
        <v>460</v>
      </c>
      <c r="D432" t="str">
        <f>IFERROR(VLOOKUP($C432,DATA!A:B,2,0),"")</f>
        <v>Ciências Biológicas</v>
      </c>
      <c r="E432" s="41" t="s">
        <v>116</v>
      </c>
      <c r="F432" s="20" t="s">
        <v>472</v>
      </c>
      <c r="H432" s="38">
        <v>501.5</v>
      </c>
      <c r="I432" s="38">
        <f>IFERROR(VLOOKUP(C432,DATA!A:G,5,0),"")</f>
        <v>1550</v>
      </c>
    </row>
    <row r="433" spans="1:9" x14ac:dyDescent="0.25">
      <c r="A433">
        <v>517</v>
      </c>
      <c r="B433" s="17">
        <v>43272</v>
      </c>
      <c r="C433" t="s">
        <v>17</v>
      </c>
      <c r="D433" t="str">
        <f>IFERROR(VLOOKUP($C433,DATA!A:B,2,0),"")</f>
        <v>Palotina</v>
      </c>
      <c r="E433" s="41" t="s">
        <v>116</v>
      </c>
      <c r="F433" s="20" t="s">
        <v>473</v>
      </c>
      <c r="H433" s="38">
        <v>88.5</v>
      </c>
      <c r="I433" s="38">
        <f>IFERROR(VLOOKUP(C433,DATA!A:G,5,0),"")</f>
        <v>1550</v>
      </c>
    </row>
    <row r="434" spans="1:9" x14ac:dyDescent="0.25">
      <c r="A434">
        <v>518</v>
      </c>
      <c r="B434" s="17">
        <v>43272</v>
      </c>
      <c r="C434" t="s">
        <v>17</v>
      </c>
      <c r="D434" t="str">
        <f>IFERROR(VLOOKUP($C434,DATA!A:B,2,0),"")</f>
        <v>Palotina</v>
      </c>
      <c r="E434" s="41" t="s">
        <v>116</v>
      </c>
      <c r="F434" s="20" t="s">
        <v>474</v>
      </c>
      <c r="H434" s="38">
        <v>88.5</v>
      </c>
      <c r="I434" s="38">
        <f>IFERROR(VLOOKUP(C434,DATA!A:G,5,0),"")</f>
        <v>1550</v>
      </c>
    </row>
    <row r="435" spans="1:9" x14ac:dyDescent="0.25">
      <c r="A435">
        <v>519</v>
      </c>
      <c r="B435" s="17">
        <v>43272</v>
      </c>
      <c r="C435" t="s">
        <v>25</v>
      </c>
      <c r="D435" t="str">
        <f>IFERROR(VLOOKUP($C435,DATA!A:B,2,0),"")</f>
        <v>Ciências Agrárias</v>
      </c>
      <c r="E435" s="41" t="s">
        <v>116</v>
      </c>
      <c r="F435" s="20" t="s">
        <v>427</v>
      </c>
      <c r="H435" s="38">
        <v>997.7</v>
      </c>
      <c r="I435" s="38">
        <f>IFERROR(VLOOKUP(C435,DATA!A:G,5,0),"")</f>
        <v>0</v>
      </c>
    </row>
    <row r="436" spans="1:9" x14ac:dyDescent="0.25">
      <c r="A436">
        <v>520</v>
      </c>
      <c r="B436" s="17">
        <v>43272</v>
      </c>
      <c r="C436" t="s">
        <v>25</v>
      </c>
      <c r="D436" t="str">
        <f>IFERROR(VLOOKUP($C436,DATA!A:B,2,0),"")</f>
        <v>Ciências Agrárias</v>
      </c>
      <c r="E436" s="41" t="s">
        <v>116</v>
      </c>
      <c r="F436" s="20" t="s">
        <v>449</v>
      </c>
      <c r="H436" s="38">
        <v>596.5</v>
      </c>
      <c r="I436" s="38">
        <f>IFERROR(VLOOKUP(C436,DATA!A:G,5,0),"")</f>
        <v>0</v>
      </c>
    </row>
    <row r="437" spans="1:9" x14ac:dyDescent="0.25">
      <c r="A437">
        <v>522</v>
      </c>
      <c r="B437" s="17">
        <v>43272</v>
      </c>
      <c r="C437" t="s">
        <v>34</v>
      </c>
      <c r="D437" t="str">
        <f>IFERROR(VLOOKUP($C437,DATA!A:B,2,0),"")</f>
        <v>Ciências Exatas</v>
      </c>
      <c r="E437" s="41" t="s">
        <v>116</v>
      </c>
      <c r="F437" s="20" t="s">
        <v>429</v>
      </c>
      <c r="H437" s="38">
        <v>496.2</v>
      </c>
      <c r="I437" s="38">
        <f>IFERROR(VLOOKUP(C437,DATA!A:G,5,0),"")</f>
        <v>0</v>
      </c>
    </row>
    <row r="438" spans="1:9" x14ac:dyDescent="0.25">
      <c r="A438">
        <v>523</v>
      </c>
      <c r="B438" s="17">
        <v>43272</v>
      </c>
      <c r="C438" t="s">
        <v>38</v>
      </c>
      <c r="D438" t="str">
        <f>IFERROR(VLOOKUP($C438,DATA!A:B,2,0),"")</f>
        <v>Tecnologia</v>
      </c>
      <c r="E438" s="41" t="s">
        <v>116</v>
      </c>
      <c r="F438" s="20" t="s">
        <v>306</v>
      </c>
      <c r="H438" s="38">
        <v>100.3</v>
      </c>
      <c r="I438" s="38">
        <f>IFERROR(VLOOKUP(C438,DATA!A:G,5,0),"")</f>
        <v>5200</v>
      </c>
    </row>
    <row r="439" spans="1:9" x14ac:dyDescent="0.25">
      <c r="A439">
        <v>525</v>
      </c>
      <c r="B439" s="17">
        <v>43272</v>
      </c>
      <c r="C439" t="s">
        <v>40</v>
      </c>
      <c r="D439" t="str">
        <f>IFERROR(VLOOKUP($C439,DATA!A:B,2,0),"")</f>
        <v>Tecnologia</v>
      </c>
      <c r="E439" s="41" t="s">
        <v>116</v>
      </c>
      <c r="F439" s="20" t="s">
        <v>266</v>
      </c>
      <c r="H439" s="38">
        <v>395.9</v>
      </c>
      <c r="I439" s="38">
        <f>IFERROR(VLOOKUP(C439,DATA!A:G,5,0),"")</f>
        <v>2600</v>
      </c>
    </row>
    <row r="440" spans="1:9" x14ac:dyDescent="0.25">
      <c r="A440">
        <v>526</v>
      </c>
      <c r="B440" s="17">
        <v>43272</v>
      </c>
      <c r="C440" t="s">
        <v>44</v>
      </c>
      <c r="D440" t="str">
        <f>IFERROR(VLOOKUP($C440,DATA!A:B,2,0),"")</f>
        <v>Tecnologia</v>
      </c>
      <c r="E440" s="41" t="s">
        <v>116</v>
      </c>
      <c r="F440" s="20" t="s">
        <v>452</v>
      </c>
      <c r="H440" s="38">
        <v>295.60000000000002</v>
      </c>
      <c r="I440" s="38">
        <f>IFERROR(VLOOKUP(C440,DATA!A:G,5,0),"")</f>
        <v>2100</v>
      </c>
    </row>
    <row r="441" spans="1:9" x14ac:dyDescent="0.25">
      <c r="A441">
        <v>530</v>
      </c>
      <c r="B441" s="17">
        <v>43272</v>
      </c>
      <c r="C441" t="s">
        <v>45</v>
      </c>
      <c r="D441" t="str">
        <f>IFERROR(VLOOKUP($C441,DATA!A:B,2,0),"")</f>
        <v>Ciências Agrárias</v>
      </c>
      <c r="E441" s="41" t="s">
        <v>116</v>
      </c>
      <c r="F441" s="20" t="s">
        <v>262</v>
      </c>
      <c r="H441" s="38">
        <v>601.20000000000005</v>
      </c>
      <c r="I441" s="38">
        <f>IFERROR(VLOOKUP(C441,DATA!A:G,5,0),"")</f>
        <v>2600</v>
      </c>
    </row>
    <row r="442" spans="1:9" x14ac:dyDescent="0.25">
      <c r="A442">
        <v>532</v>
      </c>
      <c r="B442" s="17">
        <v>43272</v>
      </c>
      <c r="C442" t="s">
        <v>22</v>
      </c>
      <c r="D442" t="str">
        <f>IFERROR(VLOOKUP($C442,DATA!A:B,2,0),"")</f>
        <v>Ciências Biológicas</v>
      </c>
      <c r="E442" s="41" t="s">
        <v>116</v>
      </c>
      <c r="F442" s="20" t="s">
        <v>435</v>
      </c>
      <c r="H442" s="38">
        <v>395.9</v>
      </c>
      <c r="I442" s="38">
        <f>IFERROR(VLOOKUP(C442,DATA!A:G,5,0),"")</f>
        <v>5200</v>
      </c>
    </row>
    <row r="443" spans="1:9" x14ac:dyDescent="0.25">
      <c r="A443">
        <v>533</v>
      </c>
      <c r="B443" s="17">
        <v>43272</v>
      </c>
      <c r="C443" t="s">
        <v>48</v>
      </c>
      <c r="D443" t="str">
        <f>IFERROR(VLOOKUP($C443,DATA!A:B,2,0),"")</f>
        <v>Ciências Biológicas</v>
      </c>
      <c r="E443" s="41" t="s">
        <v>116</v>
      </c>
      <c r="F443" s="20" t="s">
        <v>436</v>
      </c>
      <c r="H443" s="38">
        <v>854.19</v>
      </c>
      <c r="I443" s="38">
        <f>IFERROR(VLOOKUP(C443,DATA!A:G,5,0),"")</f>
        <v>2600</v>
      </c>
    </row>
    <row r="444" spans="1:9" x14ac:dyDescent="0.25">
      <c r="A444">
        <v>536</v>
      </c>
      <c r="B444" s="17">
        <v>43272</v>
      </c>
      <c r="C444" t="s">
        <v>49</v>
      </c>
      <c r="D444" t="str">
        <f>IFERROR(VLOOKUP($C444,DATA!A:B,2,0),"")</f>
        <v>Ciências Humanas</v>
      </c>
      <c r="E444" s="41" t="s">
        <v>116</v>
      </c>
      <c r="F444" s="20" t="s">
        <v>438</v>
      </c>
      <c r="H444" s="38">
        <v>395.9</v>
      </c>
      <c r="I444" s="38">
        <f>IFERROR(VLOOKUP(C444,DATA!A:G,5,0),"")</f>
        <v>2100</v>
      </c>
    </row>
    <row r="445" spans="1:9" x14ac:dyDescent="0.25">
      <c r="A445">
        <v>538</v>
      </c>
      <c r="B445" s="17">
        <v>43272</v>
      </c>
      <c r="C445" t="s">
        <v>247</v>
      </c>
      <c r="D445" t="str">
        <f>IFERROR(VLOOKUP($C445,DATA!A:B,2,0),"")</f>
        <v>Ciências Biológicas</v>
      </c>
      <c r="E445" s="41" t="s">
        <v>116</v>
      </c>
      <c r="F445" s="20" t="s">
        <v>439</v>
      </c>
      <c r="H445" s="38">
        <v>300.89999999999998</v>
      </c>
      <c r="I445" s="38">
        <f>IFERROR(VLOOKUP(C445,DATA!A:G,5,0),"")</f>
        <v>2100</v>
      </c>
    </row>
    <row r="446" spans="1:9" x14ac:dyDescent="0.25">
      <c r="A446">
        <v>544</v>
      </c>
      <c r="B446" s="17">
        <v>43272</v>
      </c>
      <c r="C446" t="s">
        <v>62</v>
      </c>
      <c r="D446" t="str">
        <f>IFERROR(VLOOKUP($C446,DATA!A:B,2,0),"")</f>
        <v>Intersetorial - Setor de Ciências Agrárias e Ciências da Terra</v>
      </c>
      <c r="E446" s="41" t="s">
        <v>116</v>
      </c>
      <c r="F446" s="20" t="s">
        <v>453</v>
      </c>
      <c r="H446" s="38">
        <v>295.60000000000002</v>
      </c>
      <c r="I446" s="38">
        <f>IFERROR(VLOOKUP(C446,DATA!A:G,5,0),"")</f>
        <v>0</v>
      </c>
    </row>
    <row r="447" spans="1:9" x14ac:dyDescent="0.25">
      <c r="A447">
        <v>545</v>
      </c>
      <c r="B447" s="17">
        <v>43272</v>
      </c>
      <c r="C447" t="s">
        <v>62</v>
      </c>
      <c r="D447" t="str">
        <f>IFERROR(VLOOKUP($C447,DATA!A:B,2,0),"")</f>
        <v>Intersetorial - Setor de Ciências Agrárias e Ciências da Terra</v>
      </c>
      <c r="E447" s="41" t="s">
        <v>116</v>
      </c>
      <c r="F447" s="20" t="s">
        <v>453</v>
      </c>
      <c r="H447" s="38">
        <v>200.6</v>
      </c>
      <c r="I447" s="38">
        <f>IFERROR(VLOOKUP(C447,DATA!A:G,5,0),"")</f>
        <v>0</v>
      </c>
    </row>
    <row r="448" spans="1:9" x14ac:dyDescent="0.25">
      <c r="A448">
        <v>546</v>
      </c>
      <c r="B448" s="17">
        <v>43272</v>
      </c>
      <c r="C448" t="s">
        <v>468</v>
      </c>
      <c r="D448" t="str">
        <f>IFERROR(VLOOKUP($C448,DATA!A:B,2,0),"")</f>
        <v>Artes, Comunicação e Design</v>
      </c>
      <c r="E448" s="41" t="s">
        <v>116</v>
      </c>
      <c r="F448" s="20" t="s">
        <v>445</v>
      </c>
      <c r="H448" s="38">
        <v>195.3</v>
      </c>
      <c r="I448" s="38">
        <f>IFERROR(VLOOKUP(C448,DATA!A:G,5,0),"")</f>
        <v>1650</v>
      </c>
    </row>
    <row r="449" spans="1:9" x14ac:dyDescent="0.25">
      <c r="A449">
        <v>547</v>
      </c>
      <c r="B449" s="17">
        <v>43272</v>
      </c>
      <c r="C449" t="s">
        <v>468</v>
      </c>
      <c r="D449" t="str">
        <f>IFERROR(VLOOKUP($C449,DATA!A:B,2,0),"")</f>
        <v>Artes, Comunicação e Design</v>
      </c>
      <c r="E449" s="41" t="s">
        <v>116</v>
      </c>
      <c r="F449" s="20" t="s">
        <v>446</v>
      </c>
      <c r="H449" s="38">
        <v>1098</v>
      </c>
      <c r="I449" s="38">
        <f>IFERROR(VLOOKUP(C449,DATA!A:G,5,0),"")</f>
        <v>1650</v>
      </c>
    </row>
    <row r="450" spans="1:9" x14ac:dyDescent="0.25">
      <c r="A450">
        <v>548</v>
      </c>
      <c r="B450" s="17">
        <v>43272</v>
      </c>
      <c r="C450" t="s">
        <v>9</v>
      </c>
      <c r="D450" t="str">
        <f>IFERROR(VLOOKUP($C450,DATA!A:B,2,0),"")</f>
        <v>Ciências da Saúde</v>
      </c>
      <c r="E450" s="41" t="s">
        <v>116</v>
      </c>
      <c r="F450" s="20" t="s">
        <v>448</v>
      </c>
      <c r="H450" s="38">
        <v>613.52</v>
      </c>
      <c r="I450" s="38">
        <f>IFERROR(VLOOKUP(C450,DATA!A:G,5,0),"")</f>
        <v>1550</v>
      </c>
    </row>
    <row r="451" spans="1:9" x14ac:dyDescent="0.25">
      <c r="A451">
        <v>549</v>
      </c>
      <c r="B451" s="17">
        <v>43272</v>
      </c>
      <c r="C451" t="s">
        <v>475</v>
      </c>
      <c r="D451" t="str">
        <f>IFERROR(VLOOKUP($C451,DATA!A:B,2,0),"")</f>
        <v>Ciências da Saúde</v>
      </c>
      <c r="E451" s="41" t="s">
        <v>116</v>
      </c>
      <c r="F451" s="20" t="s">
        <v>476</v>
      </c>
      <c r="H451" s="38">
        <v>195.3</v>
      </c>
      <c r="I451" s="38">
        <f>IFERROR(VLOOKUP(C451,DATA!A:G,5,0),"")</f>
        <v>2100</v>
      </c>
    </row>
    <row r="452" spans="1:9" x14ac:dyDescent="0.25">
      <c r="A452">
        <v>553</v>
      </c>
      <c r="B452" s="17">
        <v>43272</v>
      </c>
      <c r="C452" t="s">
        <v>477</v>
      </c>
      <c r="D452" t="str">
        <f>IFERROR(VLOOKUP($C452,DATA!A:B,2,0),"")</f>
        <v>Ciências Humanas</v>
      </c>
      <c r="E452" s="41" t="s">
        <v>116</v>
      </c>
      <c r="F452" s="20" t="s">
        <v>478</v>
      </c>
      <c r="H452" s="38">
        <v>200.6</v>
      </c>
      <c r="I452" s="38">
        <f>IFERROR(VLOOKUP(C452,DATA!A:G,5,0),"")</f>
        <v>1200</v>
      </c>
    </row>
    <row r="453" spans="1:9" x14ac:dyDescent="0.25">
      <c r="A453">
        <v>554</v>
      </c>
      <c r="B453" s="17">
        <v>43272</v>
      </c>
      <c r="C453" t="s">
        <v>49</v>
      </c>
      <c r="D453" t="str">
        <f>IFERROR(VLOOKUP($C453,DATA!A:B,2,0),"")</f>
        <v>Ciências Humanas</v>
      </c>
      <c r="E453" t="s">
        <v>117</v>
      </c>
      <c r="F453" s="20" t="s">
        <v>283</v>
      </c>
      <c r="H453" s="38">
        <v>175</v>
      </c>
      <c r="I453" s="38">
        <f>IFERROR(VLOOKUP(C453,DATA!A:G,5,0),"")</f>
        <v>2100</v>
      </c>
    </row>
    <row r="454" spans="1:9" x14ac:dyDescent="0.25">
      <c r="A454">
        <v>555</v>
      </c>
      <c r="B454" s="17">
        <v>43272</v>
      </c>
      <c r="C454" t="s">
        <v>56</v>
      </c>
      <c r="D454" t="str">
        <f>IFERROR(VLOOKUP($C454,DATA!A:B,2,0),"")</f>
        <v>Ciências Humanas</v>
      </c>
      <c r="E454" s="41" t="s">
        <v>117</v>
      </c>
      <c r="F454" s="20" t="s">
        <v>220</v>
      </c>
      <c r="H454" s="38">
        <v>525</v>
      </c>
      <c r="I454" s="38">
        <f>IFERROR(VLOOKUP(C454,DATA!A:G,5,0),"")</f>
        <v>2100</v>
      </c>
    </row>
    <row r="455" spans="1:9" x14ac:dyDescent="0.25">
      <c r="A455">
        <v>556</v>
      </c>
      <c r="B455" s="17">
        <v>43277</v>
      </c>
      <c r="C455" t="s">
        <v>8</v>
      </c>
      <c r="D455" t="str">
        <f>IFERROR(VLOOKUP($C455,DATA!A:B,2,0),"")</f>
        <v>Ciências Agrárias</v>
      </c>
      <c r="E455" s="41" t="s">
        <v>343</v>
      </c>
      <c r="F455" s="20" t="s">
        <v>337</v>
      </c>
      <c r="H455" s="38">
        <v>280</v>
      </c>
      <c r="I455" s="38">
        <f>IFERROR(VLOOKUP(C455,DATA!A:G,5,0),"")</f>
        <v>5200</v>
      </c>
    </row>
    <row r="456" spans="1:9" x14ac:dyDescent="0.25">
      <c r="A456">
        <v>557</v>
      </c>
      <c r="B456" s="17">
        <v>43277</v>
      </c>
      <c r="C456" t="s">
        <v>15</v>
      </c>
      <c r="D456" t="str">
        <f>IFERROR(VLOOKUP($C456,DATA!A:B,2,0),"")</f>
        <v>Ciências Biológicas</v>
      </c>
      <c r="E456" s="41" t="s">
        <v>343</v>
      </c>
      <c r="F456" s="20" t="s">
        <v>480</v>
      </c>
      <c r="H456" s="38">
        <v>276.94</v>
      </c>
      <c r="I456" s="38">
        <f>IFERROR(VLOOKUP(C456,DATA!A:G,5,0),"")</f>
        <v>5200</v>
      </c>
    </row>
    <row r="457" spans="1:9" x14ac:dyDescent="0.25">
      <c r="A457">
        <v>558</v>
      </c>
      <c r="B457" s="17">
        <v>43277</v>
      </c>
      <c r="C457" t="s">
        <v>74</v>
      </c>
      <c r="D457" t="str">
        <f>IFERROR(VLOOKUP($C457,DATA!A:B,2,0),"")</f>
        <v>Palotina</v>
      </c>
      <c r="E457" s="41" t="s">
        <v>343</v>
      </c>
      <c r="F457" s="20" t="s">
        <v>479</v>
      </c>
      <c r="H457" s="38">
        <v>468</v>
      </c>
      <c r="I457" s="38">
        <f>IFERROR(VLOOKUP(C457,DATA!A:G,5,0),"")</f>
        <v>1550</v>
      </c>
    </row>
    <row r="458" spans="1:9" x14ac:dyDescent="0.25">
      <c r="A458">
        <v>559</v>
      </c>
      <c r="B458" s="17">
        <v>43277</v>
      </c>
      <c r="C458" t="s">
        <v>23</v>
      </c>
      <c r="D458" t="str">
        <f>IFERROR(VLOOKUP($C458,DATA!A:B,2,0),"")</f>
        <v>Ciências da Saúde</v>
      </c>
      <c r="E458" s="41" t="s">
        <v>343</v>
      </c>
      <c r="F458" s="20" t="s">
        <v>481</v>
      </c>
      <c r="H458" s="38">
        <v>1999.98</v>
      </c>
      <c r="I458" s="38">
        <f>IFERROR(VLOOKUP(C458,DATA!A:G,5,0),"")</f>
        <v>2600</v>
      </c>
    </row>
    <row r="459" spans="1:9" x14ac:dyDescent="0.25">
      <c r="A459">
        <v>560</v>
      </c>
      <c r="B459" s="17">
        <v>43277</v>
      </c>
      <c r="C459" t="s">
        <v>8</v>
      </c>
      <c r="D459" t="str">
        <f>IFERROR(VLOOKUP($C459,DATA!A:B,2,0),"")</f>
        <v>Ciências Agrárias</v>
      </c>
      <c r="E459" s="41" t="s">
        <v>343</v>
      </c>
      <c r="F459" s="20" t="s">
        <v>330</v>
      </c>
      <c r="H459" s="38">
        <v>1436.4</v>
      </c>
      <c r="I459" s="38">
        <f>IFERROR(VLOOKUP(C459,DATA!A:G,5,0),"")</f>
        <v>5200</v>
      </c>
    </row>
    <row r="460" spans="1:9" x14ac:dyDescent="0.25">
      <c r="A460">
        <v>561</v>
      </c>
      <c r="B460" s="17">
        <v>43277</v>
      </c>
      <c r="C460" t="s">
        <v>23</v>
      </c>
      <c r="D460" t="str">
        <f>IFERROR(VLOOKUP($C460,DATA!A:B,2,0),"")</f>
        <v>Ciências da Saúde</v>
      </c>
      <c r="E460" s="41" t="s">
        <v>343</v>
      </c>
      <c r="F460" s="20" t="s">
        <v>337</v>
      </c>
      <c r="H460" s="38">
        <v>312</v>
      </c>
      <c r="I460" s="38">
        <f>IFERROR(VLOOKUP(C460,DATA!A:G,5,0),"")</f>
        <v>2600</v>
      </c>
    </row>
    <row r="461" spans="1:9" x14ac:dyDescent="0.25">
      <c r="A461">
        <v>562</v>
      </c>
      <c r="B461" s="17">
        <v>43277</v>
      </c>
      <c r="C461" t="s">
        <v>15</v>
      </c>
      <c r="D461" t="str">
        <f>IFERROR(VLOOKUP($C461,DATA!A:B,2,0),"")</f>
        <v>Ciências Biológicas</v>
      </c>
      <c r="E461" s="41" t="s">
        <v>343</v>
      </c>
      <c r="F461" s="20" t="s">
        <v>482</v>
      </c>
      <c r="H461" s="38">
        <v>3237.9</v>
      </c>
      <c r="I461" s="38">
        <f>IFERROR(VLOOKUP(C461,DATA!A:G,5,0),"")</f>
        <v>5200</v>
      </c>
    </row>
    <row r="462" spans="1:9" x14ac:dyDescent="0.25">
      <c r="A462">
        <v>563</v>
      </c>
      <c r="B462" s="17">
        <v>43277</v>
      </c>
      <c r="C462" t="s">
        <v>23</v>
      </c>
      <c r="D462" t="str">
        <f>IFERROR(VLOOKUP($C462,DATA!A:B,2,0),"")</f>
        <v>Ciências da Saúde</v>
      </c>
      <c r="E462" s="41" t="s">
        <v>343</v>
      </c>
      <c r="F462" s="20" t="s">
        <v>328</v>
      </c>
      <c r="H462" s="38">
        <v>2042.5</v>
      </c>
      <c r="I462" s="38">
        <f>IFERROR(VLOOKUP(C462,DATA!A:G,5,0),"")</f>
        <v>2600</v>
      </c>
    </row>
    <row r="463" spans="1:9" x14ac:dyDescent="0.25">
      <c r="A463">
        <v>564</v>
      </c>
      <c r="B463" s="17">
        <v>43277</v>
      </c>
      <c r="C463" t="s">
        <v>247</v>
      </c>
      <c r="D463" t="str">
        <f>IFERROR(VLOOKUP($C463,DATA!A:B,2,0),"")</f>
        <v>Ciências Biológicas</v>
      </c>
      <c r="E463" s="41" t="s">
        <v>343</v>
      </c>
      <c r="F463" s="20" t="s">
        <v>483</v>
      </c>
      <c r="H463" s="38">
        <v>986</v>
      </c>
      <c r="I463" s="38">
        <f>IFERROR(VLOOKUP(C463,DATA!A:G,5,0),"")</f>
        <v>2100</v>
      </c>
    </row>
    <row r="464" spans="1:9" x14ac:dyDescent="0.25">
      <c r="A464">
        <v>565</v>
      </c>
      <c r="B464" s="17">
        <v>43277</v>
      </c>
      <c r="C464" t="s">
        <v>23</v>
      </c>
      <c r="D464" t="str">
        <f>IFERROR(VLOOKUP($C464,DATA!A:B,2,0),"")</f>
        <v>Ciências da Saúde</v>
      </c>
      <c r="E464" s="41" t="s">
        <v>343</v>
      </c>
      <c r="F464" s="20" t="s">
        <v>327</v>
      </c>
      <c r="H464" s="38">
        <v>2640.26</v>
      </c>
      <c r="I464" s="38">
        <f>IFERROR(VLOOKUP(C464,DATA!A:G,5,0),"")</f>
        <v>2600</v>
      </c>
    </row>
    <row r="465" spans="1:9" x14ac:dyDescent="0.25">
      <c r="A465">
        <v>566</v>
      </c>
      <c r="B465" s="17">
        <v>43277</v>
      </c>
      <c r="C465" t="s">
        <v>48</v>
      </c>
      <c r="D465" t="str">
        <f>IFERROR(VLOOKUP($C465,DATA!A:B,2,0),"")</f>
        <v>Ciências Biológicas</v>
      </c>
      <c r="E465" s="41" t="s">
        <v>343</v>
      </c>
      <c r="F465" s="20" t="s">
        <v>328</v>
      </c>
      <c r="H465" s="38">
        <v>1316.76</v>
      </c>
      <c r="I465" s="38">
        <f>IFERROR(VLOOKUP(C465,DATA!A:G,5,0),"")</f>
        <v>2600</v>
      </c>
    </row>
    <row r="466" spans="1:9" x14ac:dyDescent="0.25">
      <c r="A466">
        <v>567</v>
      </c>
      <c r="B466" s="17">
        <v>43277</v>
      </c>
      <c r="C466" t="s">
        <v>23</v>
      </c>
      <c r="D466" t="str">
        <f>IFERROR(VLOOKUP($C466,DATA!A:B,2,0),"")</f>
        <v>Ciências da Saúde</v>
      </c>
      <c r="E466" s="41" t="s">
        <v>343</v>
      </c>
      <c r="F466" s="20" t="s">
        <v>484</v>
      </c>
      <c r="H466" s="38">
        <v>858.55</v>
      </c>
      <c r="I466" s="38">
        <f>IFERROR(VLOOKUP(C466,DATA!A:G,5,0),"")</f>
        <v>2600</v>
      </c>
    </row>
    <row r="467" spans="1:9" x14ac:dyDescent="0.25">
      <c r="A467">
        <v>568</v>
      </c>
      <c r="B467" s="17">
        <v>43277</v>
      </c>
      <c r="C467" t="s">
        <v>23</v>
      </c>
      <c r="D467" t="str">
        <f>IFERROR(VLOOKUP($C467,DATA!A:B,2,0),"")</f>
        <v>Ciências da Saúde</v>
      </c>
      <c r="E467" s="41" t="s">
        <v>343</v>
      </c>
      <c r="F467" s="20" t="s">
        <v>328</v>
      </c>
      <c r="H467" s="38">
        <v>2262.25</v>
      </c>
      <c r="I467" s="38">
        <f>IFERROR(VLOOKUP(C467,DATA!A:G,5,0),"")</f>
        <v>2600</v>
      </c>
    </row>
    <row r="468" spans="1:9" x14ac:dyDescent="0.25">
      <c r="A468">
        <v>569</v>
      </c>
      <c r="B468" s="17">
        <v>43277</v>
      </c>
      <c r="C468" t="s">
        <v>48</v>
      </c>
      <c r="D468" t="str">
        <f>IFERROR(VLOOKUP($C468,DATA!A:B,2,0),"")</f>
        <v>Ciências Biológicas</v>
      </c>
      <c r="E468" s="41" t="s">
        <v>343</v>
      </c>
      <c r="F468" s="20" t="s">
        <v>484</v>
      </c>
      <c r="H468" s="38">
        <v>757.84</v>
      </c>
      <c r="I468" s="38">
        <f>IFERROR(VLOOKUP(C468,DATA!A:G,5,0),"")</f>
        <v>2600</v>
      </c>
    </row>
    <row r="469" spans="1:9" x14ac:dyDescent="0.25">
      <c r="A469">
        <v>570</v>
      </c>
      <c r="B469" s="17">
        <v>43277</v>
      </c>
      <c r="C469" t="s">
        <v>15</v>
      </c>
      <c r="D469" t="str">
        <f>IFERROR(VLOOKUP($C469,DATA!A:B,2,0),"")</f>
        <v>Ciências Biológicas</v>
      </c>
      <c r="E469" s="41" t="s">
        <v>343</v>
      </c>
      <c r="F469" s="20" t="s">
        <v>328</v>
      </c>
      <c r="H469" s="38">
        <v>867.17</v>
      </c>
      <c r="I469" s="38">
        <f>IFERROR(VLOOKUP(C469,DATA!A:G,5,0),"")</f>
        <v>5200</v>
      </c>
    </row>
    <row r="470" spans="1:9" x14ac:dyDescent="0.25">
      <c r="A470">
        <v>571</v>
      </c>
      <c r="B470" s="17">
        <v>43277</v>
      </c>
      <c r="C470" t="s">
        <v>23</v>
      </c>
      <c r="D470" t="str">
        <f>IFERROR(VLOOKUP($C470,DATA!A:B,2,0),"")</f>
        <v>Ciências da Saúde</v>
      </c>
      <c r="E470" s="41" t="s">
        <v>343</v>
      </c>
      <c r="F470" s="20" t="s">
        <v>485</v>
      </c>
      <c r="H470" s="38">
        <v>29.12</v>
      </c>
      <c r="I470" s="38">
        <f>IFERROR(VLOOKUP(C470,DATA!A:G,5,0),"")</f>
        <v>2600</v>
      </c>
    </row>
    <row r="471" spans="1:9" x14ac:dyDescent="0.25">
      <c r="A471">
        <v>572</v>
      </c>
      <c r="B471" s="17">
        <v>43277</v>
      </c>
      <c r="C471" t="s">
        <v>23</v>
      </c>
      <c r="D471" t="str">
        <f>IFERROR(VLOOKUP($C471,DATA!A:B,2,0),"")</f>
        <v>Ciências da Saúde</v>
      </c>
      <c r="E471" s="41" t="s">
        <v>343</v>
      </c>
      <c r="F471" s="20" t="s">
        <v>337</v>
      </c>
      <c r="H471" s="38">
        <v>84</v>
      </c>
      <c r="I471" s="38">
        <f>IFERROR(VLOOKUP(C471,DATA!A:G,5,0),"")</f>
        <v>2600</v>
      </c>
    </row>
    <row r="472" spans="1:9" x14ac:dyDescent="0.25">
      <c r="A472">
        <v>573</v>
      </c>
      <c r="B472" s="17">
        <v>43277</v>
      </c>
      <c r="C472" t="s">
        <v>15</v>
      </c>
      <c r="D472" t="str">
        <f>IFERROR(VLOOKUP($C472,DATA!A:B,2,0),"")</f>
        <v>Ciências Biológicas</v>
      </c>
      <c r="E472" s="41" t="s">
        <v>343</v>
      </c>
      <c r="F472" s="20" t="s">
        <v>486</v>
      </c>
      <c r="H472" s="38">
        <v>3609.48</v>
      </c>
      <c r="I472" s="38">
        <f>IFERROR(VLOOKUP(C472,DATA!A:G,5,0),"")</f>
        <v>5200</v>
      </c>
    </row>
    <row r="473" spans="1:9" x14ac:dyDescent="0.25">
      <c r="A473">
        <v>574</v>
      </c>
      <c r="B473" s="17">
        <v>43277</v>
      </c>
      <c r="C473" t="s">
        <v>23</v>
      </c>
      <c r="D473" t="str">
        <f>IFERROR(VLOOKUP($C473,DATA!A:B,2,0),"")</f>
        <v>Ciências da Saúde</v>
      </c>
      <c r="E473" s="41" t="s">
        <v>343</v>
      </c>
      <c r="F473" s="20" t="s">
        <v>328</v>
      </c>
      <c r="H473" s="38">
        <v>2354.25</v>
      </c>
      <c r="I473" s="38">
        <f>IFERROR(VLOOKUP(C473,DATA!A:G,5,0),"")</f>
        <v>2600</v>
      </c>
    </row>
    <row r="474" spans="1:9" x14ac:dyDescent="0.25">
      <c r="A474">
        <v>575</v>
      </c>
      <c r="B474" s="17">
        <v>43277</v>
      </c>
      <c r="C474" t="s">
        <v>23</v>
      </c>
      <c r="D474" t="str">
        <f>IFERROR(VLOOKUP($C474,DATA!A:B,2,0),"")</f>
        <v>Ciências da Saúde</v>
      </c>
      <c r="E474" s="41" t="s">
        <v>343</v>
      </c>
      <c r="F474" s="20" t="s">
        <v>485</v>
      </c>
      <c r="H474" s="38">
        <v>45</v>
      </c>
      <c r="I474" s="38">
        <f>IFERROR(VLOOKUP(C474,DATA!A:G,5,0),"")</f>
        <v>2600</v>
      </c>
    </row>
    <row r="475" spans="1:9" x14ac:dyDescent="0.25">
      <c r="A475">
        <v>576</v>
      </c>
      <c r="B475" s="17">
        <v>43277</v>
      </c>
      <c r="C475" t="s">
        <v>23</v>
      </c>
      <c r="D475" t="str">
        <f>IFERROR(VLOOKUP($C475,DATA!A:B,2,0),"")</f>
        <v>Ciências da Saúde</v>
      </c>
      <c r="E475" s="41" t="s">
        <v>343</v>
      </c>
      <c r="F475" s="20" t="s">
        <v>485</v>
      </c>
      <c r="H475" s="38">
        <v>21.44</v>
      </c>
      <c r="I475" s="38">
        <f>IFERROR(VLOOKUP(C475,DATA!A:G,5,0),"")</f>
        <v>2600</v>
      </c>
    </row>
    <row r="476" spans="1:9" x14ac:dyDescent="0.25">
      <c r="A476">
        <v>577</v>
      </c>
      <c r="B476" s="17">
        <v>43277</v>
      </c>
      <c r="C476" t="s">
        <v>23</v>
      </c>
      <c r="D476" t="str">
        <f>IFERROR(VLOOKUP($C476,DATA!A:B,2,0),"")</f>
        <v>Ciências da Saúde</v>
      </c>
      <c r="E476" s="41" t="s">
        <v>343</v>
      </c>
      <c r="F476" s="20" t="s">
        <v>487</v>
      </c>
      <c r="H476" s="38">
        <v>218.99</v>
      </c>
      <c r="I476" s="38">
        <f>IFERROR(VLOOKUP(C476,DATA!A:G,5,0),"")</f>
        <v>2600</v>
      </c>
    </row>
    <row r="477" spans="1:9" x14ac:dyDescent="0.25">
      <c r="A477">
        <v>578</v>
      </c>
      <c r="B477" s="17">
        <v>43277</v>
      </c>
      <c r="C477" t="s">
        <v>373</v>
      </c>
      <c r="D477" t="str">
        <f>IFERROR(VLOOKUP($C477,DATA!A:B,2,0),"")</f>
        <v>Tecnologia</v>
      </c>
      <c r="E477" s="41" t="s">
        <v>343</v>
      </c>
      <c r="F477" s="20" t="s">
        <v>488</v>
      </c>
      <c r="H477" s="38">
        <v>1928.4</v>
      </c>
      <c r="I477" s="38">
        <f>IFERROR(VLOOKUP(C477,DATA!A:G,5,0),"")</f>
        <v>2100</v>
      </c>
    </row>
    <row r="478" spans="1:9" x14ac:dyDescent="0.25">
      <c r="A478">
        <v>579</v>
      </c>
      <c r="B478" s="17">
        <v>43277</v>
      </c>
      <c r="C478" t="s">
        <v>247</v>
      </c>
      <c r="D478" t="str">
        <f>IFERROR(VLOOKUP($C478,DATA!A:B,2,0),"")</f>
        <v>Ciências Biológicas</v>
      </c>
      <c r="E478" s="41" t="s">
        <v>343</v>
      </c>
      <c r="F478" s="20" t="s">
        <v>489</v>
      </c>
      <c r="H478" s="38">
        <v>292</v>
      </c>
      <c r="I478" s="38">
        <f>IFERROR(VLOOKUP(C478,DATA!A:G,5,0),"")</f>
        <v>2100</v>
      </c>
    </row>
    <row r="479" spans="1:9" x14ac:dyDescent="0.25">
      <c r="A479">
        <v>580</v>
      </c>
      <c r="B479" s="17">
        <v>43277</v>
      </c>
      <c r="C479" t="s">
        <v>490</v>
      </c>
      <c r="D479" t="str">
        <f>IFERROR(VLOOKUP($C479,DATA!A:B,2,0),"")</f>
        <v>Ciências Biológicas</v>
      </c>
      <c r="E479" s="41" t="s">
        <v>343</v>
      </c>
      <c r="F479" s="20" t="s">
        <v>328</v>
      </c>
      <c r="H479" s="38">
        <v>5551.56</v>
      </c>
      <c r="I479" s="38">
        <f>IFERROR(VLOOKUP(C479,DATA!A:G,5,0),"")</f>
        <v>6300</v>
      </c>
    </row>
    <row r="480" spans="1:9" x14ac:dyDescent="0.25">
      <c r="A480">
        <v>581</v>
      </c>
      <c r="B480" s="17">
        <v>43277</v>
      </c>
      <c r="C480" t="s">
        <v>62</v>
      </c>
      <c r="D480" t="str">
        <f>IFERROR(VLOOKUP($C480,DATA!A:B,2,0),"")</f>
        <v>Intersetorial - Setor de Ciências Agrárias e Ciências da Terra</v>
      </c>
      <c r="E480" s="41" t="s">
        <v>343</v>
      </c>
      <c r="F480" s="20" t="s">
        <v>491</v>
      </c>
      <c r="H480" s="38">
        <v>1500</v>
      </c>
      <c r="I480" s="38">
        <f>IFERROR(VLOOKUP(C480,DATA!A:G,5,0),"")</f>
        <v>0</v>
      </c>
    </row>
    <row r="481" spans="1:9" x14ac:dyDescent="0.25">
      <c r="A481">
        <v>582</v>
      </c>
      <c r="B481" s="17">
        <v>43277</v>
      </c>
      <c r="C481" t="s">
        <v>15</v>
      </c>
      <c r="D481" t="str">
        <f>IFERROR(VLOOKUP($C481,DATA!A:B,2,0),"")</f>
        <v>Ciências Biológicas</v>
      </c>
      <c r="E481" s="41" t="s">
        <v>343</v>
      </c>
      <c r="F481" s="20" t="s">
        <v>328</v>
      </c>
      <c r="H481" s="38">
        <v>460</v>
      </c>
      <c r="I481" s="38">
        <f>IFERROR(VLOOKUP(C481,DATA!A:G,5,0),"")</f>
        <v>5200</v>
      </c>
    </row>
    <row r="482" spans="1:9" x14ac:dyDescent="0.25">
      <c r="A482">
        <v>583</v>
      </c>
      <c r="B482" s="17">
        <v>43277</v>
      </c>
      <c r="C482" t="s">
        <v>47</v>
      </c>
      <c r="D482" t="str">
        <f>IFERROR(VLOOKUP($C482,DATA!A:B,2,0),"")</f>
        <v>Tecnologia</v>
      </c>
      <c r="E482" s="41" t="s">
        <v>343</v>
      </c>
      <c r="F482" s="20" t="s">
        <v>492</v>
      </c>
      <c r="H482" s="38">
        <v>998</v>
      </c>
      <c r="I482" s="38">
        <f>IFERROR(VLOOKUP(C482,DATA!A:G,5,0),"")</f>
        <v>2100</v>
      </c>
    </row>
    <row r="483" spans="1:9" x14ac:dyDescent="0.25">
      <c r="A483">
        <v>584</v>
      </c>
      <c r="B483" s="17">
        <v>43277</v>
      </c>
      <c r="C483" t="s">
        <v>357</v>
      </c>
      <c r="D483" t="str">
        <f>IFERROR(VLOOKUP($C483,DATA!A:B,2,0),"")</f>
        <v>Tecnologia</v>
      </c>
      <c r="E483" s="41" t="s">
        <v>343</v>
      </c>
      <c r="F483" s="20" t="s">
        <v>493</v>
      </c>
      <c r="H483" s="38">
        <v>217.99</v>
      </c>
      <c r="I483" s="38">
        <f>IFERROR(VLOOKUP(C483,DATA!A:G,5,0),"")</f>
        <v>5200</v>
      </c>
    </row>
    <row r="484" spans="1:9" x14ac:dyDescent="0.25">
      <c r="A484">
        <v>585</v>
      </c>
      <c r="B484" s="17">
        <v>43277</v>
      </c>
      <c r="C484" t="s">
        <v>494</v>
      </c>
      <c r="D484" t="str">
        <f>IFERROR(VLOOKUP($C484,DATA!A:B,2,0),"")</f>
        <v>Ciências Humanas</v>
      </c>
      <c r="E484" s="41" t="s">
        <v>117</v>
      </c>
      <c r="F484" s="20" t="s">
        <v>495</v>
      </c>
      <c r="H484" s="38">
        <v>500</v>
      </c>
      <c r="I484" s="38">
        <f>IFERROR(VLOOKUP(C484,DATA!A:G,5,0),"")</f>
        <v>1650</v>
      </c>
    </row>
    <row r="485" spans="1:9" x14ac:dyDescent="0.25">
      <c r="A485">
        <v>586</v>
      </c>
      <c r="B485" s="17">
        <v>43277</v>
      </c>
      <c r="C485" t="s">
        <v>107</v>
      </c>
      <c r="D485" t="str">
        <f>IFERROR(VLOOKUP($C485,DATA!A:B,2,0),"")</f>
        <v>PRPPG</v>
      </c>
      <c r="E485" s="41" t="s">
        <v>117</v>
      </c>
      <c r="F485" s="20" t="s">
        <v>496</v>
      </c>
      <c r="H485" s="38">
        <v>1500</v>
      </c>
      <c r="I485" s="38">
        <f>IFERROR(VLOOKUP(C485,DATA!A:G,5,0),"")</f>
        <v>0</v>
      </c>
    </row>
    <row r="486" spans="1:9" x14ac:dyDescent="0.25">
      <c r="A486">
        <v>587</v>
      </c>
      <c r="B486" s="17">
        <v>43277</v>
      </c>
      <c r="C486" t="s">
        <v>357</v>
      </c>
      <c r="D486" t="str">
        <f>IFERROR(VLOOKUP($C486,DATA!A:B,2,0),"")</f>
        <v>Tecnologia</v>
      </c>
      <c r="E486" s="41" t="s">
        <v>117</v>
      </c>
      <c r="F486" s="20" t="s">
        <v>497</v>
      </c>
      <c r="H486" s="38">
        <v>3600</v>
      </c>
      <c r="I486" s="38">
        <f>IFERROR(VLOOKUP(C486,DATA!A:G,5,0),"")</f>
        <v>5200</v>
      </c>
    </row>
    <row r="487" spans="1:9" x14ac:dyDescent="0.25">
      <c r="A487">
        <v>588</v>
      </c>
      <c r="B487" s="17">
        <v>43277</v>
      </c>
      <c r="C487" t="s">
        <v>477</v>
      </c>
      <c r="D487" t="str">
        <f>IFERROR(VLOOKUP($C487,DATA!A:B,2,0),"")</f>
        <v>Ciências Humanas</v>
      </c>
      <c r="E487" s="41" t="s">
        <v>117</v>
      </c>
      <c r="F487" s="20" t="s">
        <v>498</v>
      </c>
      <c r="H487" s="38">
        <v>2682</v>
      </c>
      <c r="I487" s="38">
        <f>IFERROR(VLOOKUP(C487,DATA!A:G,5,0),"")</f>
        <v>1200</v>
      </c>
    </row>
    <row r="488" spans="1:9" x14ac:dyDescent="0.25">
      <c r="A488">
        <v>599</v>
      </c>
      <c r="B488" s="17">
        <v>43318</v>
      </c>
      <c r="C488" t="s">
        <v>57</v>
      </c>
      <c r="D488" t="str">
        <f>IFERROR(VLOOKUP($C488,[1]DATA!A:B,2,0),"")</f>
        <v>Ciências Exatas</v>
      </c>
      <c r="E488" s="41" t="s">
        <v>349</v>
      </c>
      <c r="F488" s="20" t="s">
        <v>363</v>
      </c>
      <c r="G488" s="42"/>
      <c r="H488" s="42">
        <v>3000</v>
      </c>
      <c r="I488" s="38">
        <f>IFERROR(VLOOKUP(C488,[1]DATA!A:G,5,0),"")</f>
        <v>2600</v>
      </c>
    </row>
    <row r="489" spans="1:9" x14ac:dyDescent="0.25">
      <c r="A489">
        <v>600</v>
      </c>
      <c r="B489" s="17">
        <v>43318</v>
      </c>
      <c r="C489" t="s">
        <v>57</v>
      </c>
      <c r="D489" t="str">
        <f>IFERROR(VLOOKUP($C489,[1]DATA!A:B,2,0),"")</f>
        <v>Ciências Exatas</v>
      </c>
      <c r="E489" s="41" t="s">
        <v>349</v>
      </c>
      <c r="F489" s="20" t="s">
        <v>364</v>
      </c>
      <c r="H489" s="38">
        <v>5000</v>
      </c>
      <c r="I489" s="38">
        <f>IFERROR(VLOOKUP(C489,[1]DATA!A:G,5,0),"")</f>
        <v>2600</v>
      </c>
    </row>
    <row r="490" spans="1:9" x14ac:dyDescent="0.25">
      <c r="A490">
        <v>601</v>
      </c>
      <c r="B490" s="17">
        <v>43318</v>
      </c>
      <c r="C490" t="s">
        <v>57</v>
      </c>
      <c r="D490" t="str">
        <f>IFERROR(VLOOKUP($C490,[1]DATA!A:B,2,0),"")</f>
        <v>Ciências Exatas</v>
      </c>
      <c r="E490" s="41" t="s">
        <v>349</v>
      </c>
      <c r="F490" s="20" t="s">
        <v>365</v>
      </c>
      <c r="H490" s="38">
        <v>5000</v>
      </c>
      <c r="I490" s="38">
        <f>IFERROR(VLOOKUP(C490,[1]DATA!A:G,5,0),"")</f>
        <v>2600</v>
      </c>
    </row>
    <row r="491" spans="1:9" x14ac:dyDescent="0.25">
      <c r="A491">
        <v>602</v>
      </c>
      <c r="B491" s="17">
        <v>43318</v>
      </c>
      <c r="C491" t="s">
        <v>57</v>
      </c>
      <c r="D491" t="str">
        <f>IFERROR(VLOOKUP($C491,[1]DATA!A:B,2,0),"")</f>
        <v>Ciências Exatas</v>
      </c>
      <c r="E491" s="41" t="s">
        <v>349</v>
      </c>
      <c r="F491" s="20" t="s">
        <v>366</v>
      </c>
      <c r="H491" s="38">
        <v>3000</v>
      </c>
      <c r="I491" s="38">
        <f>IFERROR(VLOOKUP(C491,[1]DATA!A:G,5,0),"")</f>
        <v>2600</v>
      </c>
    </row>
    <row r="492" spans="1:9" x14ac:dyDescent="0.25">
      <c r="A492">
        <v>603</v>
      </c>
      <c r="B492" s="17">
        <v>43318</v>
      </c>
      <c r="C492" t="s">
        <v>57</v>
      </c>
      <c r="D492" t="str">
        <f>IFERROR(VLOOKUP($C492,[1]DATA!A:B,2,0),"")</f>
        <v>Ciências Exatas</v>
      </c>
      <c r="E492" s="41" t="s">
        <v>349</v>
      </c>
      <c r="F492" s="20" t="s">
        <v>367</v>
      </c>
      <c r="H492" s="38">
        <v>5000</v>
      </c>
      <c r="I492" s="38">
        <f>IFERROR(VLOOKUP(C492,[1]DATA!A:G,5,0),"")</f>
        <v>2600</v>
      </c>
    </row>
    <row r="493" spans="1:9" x14ac:dyDescent="0.25">
      <c r="A493">
        <v>605</v>
      </c>
      <c r="B493" s="17">
        <v>43318</v>
      </c>
      <c r="C493" t="s">
        <v>57</v>
      </c>
      <c r="D493" t="str">
        <f>IFERROR(VLOOKUP($C493,[1]DATA!A:B,2,0),"")</f>
        <v>Ciências Exatas</v>
      </c>
      <c r="E493" s="41" t="s">
        <v>349</v>
      </c>
      <c r="F493" s="20" t="s">
        <v>369</v>
      </c>
      <c r="H493" s="38">
        <v>3500</v>
      </c>
      <c r="I493" s="38">
        <f>IFERROR(VLOOKUP(C493,[1]DATA!A:G,5,0),"")</f>
        <v>2600</v>
      </c>
    </row>
    <row r="494" spans="1:9" x14ac:dyDescent="0.25">
      <c r="A494">
        <v>606</v>
      </c>
      <c r="B494" s="17">
        <v>43318</v>
      </c>
      <c r="C494" t="s">
        <v>57</v>
      </c>
      <c r="D494" t="str">
        <f>IFERROR(VLOOKUP($C494,[1]DATA!A:B,2,0),"")</f>
        <v>Ciências Exatas</v>
      </c>
      <c r="E494" s="41" t="s">
        <v>349</v>
      </c>
      <c r="F494" s="20" t="s">
        <v>370</v>
      </c>
      <c r="H494" s="38">
        <v>3000</v>
      </c>
      <c r="I494" s="38">
        <f>IFERROR(VLOOKUP(C494,[1]DATA!A:G,5,0),"")</f>
        <v>2600</v>
      </c>
    </row>
    <row r="495" spans="1:9" x14ac:dyDescent="0.25">
      <c r="A495">
        <v>607</v>
      </c>
      <c r="B495" s="17">
        <v>43318</v>
      </c>
      <c r="C495" t="s">
        <v>57</v>
      </c>
      <c r="D495" t="str">
        <f>IFERROR(VLOOKUP($C495,[1]DATA!A:B,2,0),"")</f>
        <v>Ciências Exatas</v>
      </c>
      <c r="E495" s="41" t="s">
        <v>349</v>
      </c>
      <c r="F495" s="20" t="s">
        <v>371</v>
      </c>
      <c r="H495" s="38">
        <v>3500</v>
      </c>
      <c r="I495" s="38">
        <f>IFERROR(VLOOKUP(C495,[1]DATA!A:G,5,0),"")</f>
        <v>2600</v>
      </c>
    </row>
    <row r="496" spans="1:9" x14ac:dyDescent="0.25">
      <c r="A496">
        <v>611</v>
      </c>
      <c r="B496" s="17">
        <v>43318</v>
      </c>
      <c r="C496" t="s">
        <v>57</v>
      </c>
      <c r="D496" t="str">
        <f>IFERROR(VLOOKUP($C496,[1]DATA!A:B,2,0),"")</f>
        <v>Ciências Exatas</v>
      </c>
      <c r="E496" s="41" t="s">
        <v>349</v>
      </c>
      <c r="F496" s="20" t="s">
        <v>377</v>
      </c>
      <c r="H496" s="38">
        <v>500</v>
      </c>
      <c r="I496" s="38">
        <f>IFERROR(VLOOKUP(C496,[1]DATA!A:G,5,0),"")</f>
        <v>2600</v>
      </c>
    </row>
    <row r="497" spans="1:9" x14ac:dyDescent="0.25">
      <c r="A497">
        <v>612</v>
      </c>
      <c r="B497" s="17">
        <v>43318</v>
      </c>
      <c r="C497" t="s">
        <v>57</v>
      </c>
      <c r="D497" t="str">
        <f>IFERROR(VLOOKUP($C497,[1]DATA!A:B,2,0),"")</f>
        <v>Ciências Exatas</v>
      </c>
      <c r="E497" s="41" t="s">
        <v>349</v>
      </c>
      <c r="F497" s="20" t="s">
        <v>372</v>
      </c>
      <c r="H497" s="38">
        <v>500</v>
      </c>
      <c r="I497" s="38">
        <f>IFERROR(VLOOKUP(C497,[1]DATA!A:G,5,0),"")</f>
        <v>2600</v>
      </c>
    </row>
    <row r="498" spans="1:9" x14ac:dyDescent="0.25">
      <c r="A498">
        <v>613</v>
      </c>
      <c r="B498" s="17">
        <v>43318</v>
      </c>
      <c r="C498" t="s">
        <v>57</v>
      </c>
      <c r="D498" t="str">
        <f>IFERROR(VLOOKUP($C498,[1]DATA!A:B,2,0),"")</f>
        <v>Ciências Exatas</v>
      </c>
      <c r="E498" s="41" t="s">
        <v>349</v>
      </c>
      <c r="F498" s="20" t="s">
        <v>378</v>
      </c>
      <c r="H498" s="38">
        <v>500</v>
      </c>
      <c r="I498" s="38">
        <f>IFERROR(VLOOKUP(C498,[1]DATA!A:G,5,0),"")</f>
        <v>2600</v>
      </c>
    </row>
    <row r="499" spans="1:9" x14ac:dyDescent="0.25">
      <c r="A499">
        <v>614</v>
      </c>
      <c r="B499" s="17">
        <v>43318</v>
      </c>
      <c r="C499" t="s">
        <v>57</v>
      </c>
      <c r="D499" t="str">
        <f>IFERROR(VLOOKUP($C499,[1]DATA!A:B,2,0),"")</f>
        <v>Ciências Exatas</v>
      </c>
      <c r="E499" s="41" t="s">
        <v>349</v>
      </c>
      <c r="F499" s="20" t="s">
        <v>379</v>
      </c>
      <c r="H499" s="38">
        <v>500</v>
      </c>
      <c r="I499" s="38">
        <f>IFERROR(VLOOKUP(C499,[1]DATA!A:G,5,0),"")</f>
        <v>2600</v>
      </c>
    </row>
    <row r="500" spans="1:9" x14ac:dyDescent="0.25">
      <c r="A500">
        <v>615</v>
      </c>
      <c r="B500" s="17">
        <v>43318</v>
      </c>
      <c r="C500" t="s">
        <v>57</v>
      </c>
      <c r="D500" t="str">
        <f>IFERROR(VLOOKUP($C500,[1]DATA!A:B,2,0),"")</f>
        <v>Ciências Exatas</v>
      </c>
      <c r="E500" s="41" t="s">
        <v>349</v>
      </c>
      <c r="F500" s="20" t="s">
        <v>380</v>
      </c>
      <c r="H500" s="38">
        <v>500</v>
      </c>
      <c r="I500" s="38">
        <f>IFERROR(VLOOKUP(C500,[1]DATA!A:G,5,0),"")</f>
        <v>2600</v>
      </c>
    </row>
    <row r="501" spans="1:9" x14ac:dyDescent="0.25">
      <c r="A501">
        <v>616</v>
      </c>
      <c r="B501" s="17">
        <v>43318</v>
      </c>
      <c r="C501" t="s">
        <v>57</v>
      </c>
      <c r="D501" t="str">
        <f>IFERROR(VLOOKUP($C501,[1]DATA!A:B,2,0),"")</f>
        <v>Ciências Exatas</v>
      </c>
      <c r="E501" s="41" t="s">
        <v>349</v>
      </c>
      <c r="F501" s="20" t="s">
        <v>381</v>
      </c>
      <c r="H501" s="38">
        <v>500</v>
      </c>
      <c r="I501" s="38">
        <f>IFERROR(VLOOKUP(C501,[1]DATA!A:G,5,0),"")</f>
        <v>2600</v>
      </c>
    </row>
    <row r="502" spans="1:9" x14ac:dyDescent="0.25">
      <c r="A502">
        <v>617</v>
      </c>
      <c r="B502" s="17">
        <v>43318</v>
      </c>
      <c r="C502" t="s">
        <v>57</v>
      </c>
      <c r="D502" t="str">
        <f>IFERROR(VLOOKUP($C502,[1]DATA!A:B,2,0),"")</f>
        <v>Ciências Exatas</v>
      </c>
      <c r="E502" s="41" t="s">
        <v>349</v>
      </c>
      <c r="F502" s="20" t="s">
        <v>382</v>
      </c>
      <c r="H502" s="38">
        <v>500</v>
      </c>
      <c r="I502" s="38">
        <f>IFERROR(VLOOKUP(C502,[1]DATA!A:G,5,0),"")</f>
        <v>2600</v>
      </c>
    </row>
    <row r="503" spans="1:9" x14ac:dyDescent="0.25">
      <c r="A503">
        <v>618</v>
      </c>
      <c r="B503" s="17">
        <v>43318</v>
      </c>
      <c r="C503" t="s">
        <v>57</v>
      </c>
      <c r="D503" t="str">
        <f>IFERROR(VLOOKUP($C503,[1]DATA!A:B,2,0),"")</f>
        <v>Ciências Exatas</v>
      </c>
      <c r="E503" s="41" t="s">
        <v>349</v>
      </c>
      <c r="F503" s="20" t="s">
        <v>383</v>
      </c>
      <c r="H503" s="38">
        <v>500</v>
      </c>
      <c r="I503" s="38">
        <f>IFERROR(VLOOKUP(C503,[1]DATA!A:G,5,0),"")</f>
        <v>2600</v>
      </c>
    </row>
    <row r="504" spans="1:9" x14ac:dyDescent="0.25">
      <c r="A504">
        <v>623</v>
      </c>
      <c r="B504" s="17">
        <v>43318</v>
      </c>
      <c r="C504" t="s">
        <v>57</v>
      </c>
      <c r="D504" t="str">
        <f>IFERROR(VLOOKUP($C504,[1]DATA!A:B,2,0),"")</f>
        <v>Ciências Exatas</v>
      </c>
      <c r="E504" s="41" t="s">
        <v>349</v>
      </c>
      <c r="F504" s="20" t="s">
        <v>396</v>
      </c>
      <c r="H504" s="38">
        <v>3500</v>
      </c>
      <c r="I504" s="38">
        <f>IFERROR(VLOOKUP(C504,[1]DATA!A:G,5,0),"")</f>
        <v>2600</v>
      </c>
    </row>
    <row r="505" spans="1:9" x14ac:dyDescent="0.25">
      <c r="A505">
        <v>624</v>
      </c>
      <c r="B505" s="17">
        <v>43318</v>
      </c>
      <c r="C505" t="s">
        <v>57</v>
      </c>
      <c r="D505" t="str">
        <f>IFERROR(VLOOKUP($C505,[1]DATA!A:B,2,0),"")</f>
        <v>Ciências Exatas</v>
      </c>
      <c r="E505" s="41" t="s">
        <v>349</v>
      </c>
      <c r="F505" s="20" t="s">
        <v>397</v>
      </c>
      <c r="H505" s="38">
        <v>3500</v>
      </c>
      <c r="I505" s="38">
        <f>IFERROR(VLOOKUP(C505,[1]DATA!A:G,5,0),"")</f>
        <v>2600</v>
      </c>
    </row>
    <row r="506" spans="1:9" x14ac:dyDescent="0.25">
      <c r="A506">
        <v>625</v>
      </c>
      <c r="B506" s="17">
        <v>43318</v>
      </c>
      <c r="C506" t="s">
        <v>57</v>
      </c>
      <c r="D506" t="str">
        <f>IFERROR(VLOOKUP($C506,[1]DATA!A:B,2,0),"")</f>
        <v>Ciências Exatas</v>
      </c>
      <c r="E506" s="41" t="s">
        <v>349</v>
      </c>
      <c r="F506" s="20" t="s">
        <v>398</v>
      </c>
      <c r="H506" s="38">
        <v>3500</v>
      </c>
      <c r="I506" s="38">
        <f>IFERROR(VLOOKUP(C506,[1]DATA!A:G,5,0),"")</f>
        <v>2600</v>
      </c>
    </row>
    <row r="507" spans="1:9" x14ac:dyDescent="0.25">
      <c r="A507">
        <v>627</v>
      </c>
      <c r="B507" s="17">
        <v>43318</v>
      </c>
      <c r="C507" t="s">
        <v>57</v>
      </c>
      <c r="D507" t="str">
        <f>IFERROR(VLOOKUP($C507,[1]DATA!A:B,2,0),"")</f>
        <v>Ciências Exatas</v>
      </c>
      <c r="E507" s="41" t="s">
        <v>349</v>
      </c>
      <c r="F507" s="20" t="s">
        <v>709</v>
      </c>
      <c r="H507" s="38">
        <v>6000</v>
      </c>
      <c r="I507" s="38">
        <f>IFERROR(VLOOKUP(C507,[1]DATA!A:G,5,0),"")</f>
        <v>2600</v>
      </c>
    </row>
    <row r="508" spans="1:9" x14ac:dyDescent="0.25">
      <c r="A508">
        <v>643</v>
      </c>
      <c r="B508" s="17">
        <v>43318</v>
      </c>
      <c r="C508" t="s">
        <v>57</v>
      </c>
      <c r="D508" t="str">
        <f>IFERROR(VLOOKUP($C508,[1]DATA!A:B,2,0),"")</f>
        <v>Ciências Exatas</v>
      </c>
      <c r="E508" s="41" t="s">
        <v>349</v>
      </c>
      <c r="F508" s="20" t="s">
        <v>414</v>
      </c>
      <c r="H508" s="38">
        <v>3000</v>
      </c>
      <c r="I508" s="38">
        <f>IFERROR(VLOOKUP(C508,[1]DATA!A:G,5,0),"")</f>
        <v>2600</v>
      </c>
    </row>
    <row r="509" spans="1:9" x14ac:dyDescent="0.25">
      <c r="A509">
        <v>644</v>
      </c>
      <c r="B509" s="17">
        <v>43318</v>
      </c>
      <c r="C509" t="s">
        <v>57</v>
      </c>
      <c r="D509" t="str">
        <f>IFERROR(VLOOKUP($C509,[1]DATA!A:B,2,0),"")</f>
        <v>Ciências Exatas</v>
      </c>
      <c r="E509" s="41" t="s">
        <v>349</v>
      </c>
      <c r="F509" s="20" t="s">
        <v>415</v>
      </c>
      <c r="H509" s="38">
        <v>500</v>
      </c>
      <c r="I509" s="38">
        <f>IFERROR(VLOOKUP(C509,[1]DATA!A:G,5,0),"")</f>
        <v>2600</v>
      </c>
    </row>
    <row r="510" spans="1:9" x14ac:dyDescent="0.25">
      <c r="A510">
        <v>649</v>
      </c>
      <c r="B510" s="17">
        <v>43318</v>
      </c>
      <c r="C510" t="s">
        <v>48</v>
      </c>
      <c r="D510" t="str">
        <f>IFERROR(VLOOKUP($C510,[1]DATA!A:B,2,0),"")</f>
        <v>Ciências Biológicas</v>
      </c>
      <c r="E510" s="41" t="s">
        <v>349</v>
      </c>
      <c r="F510" s="20" t="s">
        <v>710</v>
      </c>
      <c r="H510" s="38">
        <v>935.46</v>
      </c>
      <c r="I510" s="38">
        <f>IFERROR(VLOOKUP(C510,[1]DATA!A:G,5,0),"")</f>
        <v>2600</v>
      </c>
    </row>
    <row r="511" spans="1:9" x14ac:dyDescent="0.25">
      <c r="A511">
        <v>650</v>
      </c>
      <c r="B511" s="17">
        <v>43318</v>
      </c>
      <c r="C511" t="s">
        <v>48</v>
      </c>
      <c r="D511" t="str">
        <f>IFERROR(VLOOKUP($C511,[1]DATA!A:B,2,0),"")</f>
        <v>Ciências Biológicas</v>
      </c>
      <c r="E511" s="41" t="s">
        <v>349</v>
      </c>
      <c r="F511" s="20" t="s">
        <v>711</v>
      </c>
      <c r="H511" s="38">
        <v>935.46</v>
      </c>
      <c r="I511" s="38">
        <f>IFERROR(VLOOKUP(C511,[1]DATA!A:G,5,0),"")</f>
        <v>2600</v>
      </c>
    </row>
    <row r="512" spans="1:9" x14ac:dyDescent="0.25">
      <c r="A512">
        <v>651</v>
      </c>
      <c r="B512" s="17">
        <v>43318</v>
      </c>
      <c r="C512" t="s">
        <v>36</v>
      </c>
      <c r="D512" t="str">
        <f>IFERROR(VLOOKUP($C512,[1]DATA!A:B,2,0),"")</f>
        <v>Ciências da Saúde</v>
      </c>
      <c r="E512" s="41" t="s">
        <v>349</v>
      </c>
      <c r="F512" s="20" t="s">
        <v>712</v>
      </c>
      <c r="H512" s="38">
        <v>531</v>
      </c>
      <c r="I512" s="38">
        <f>IFERROR(VLOOKUP(C512,[1]DATA!A:G,5,0),"")</f>
        <v>2600</v>
      </c>
    </row>
    <row r="513" spans="1:9" x14ac:dyDescent="0.25">
      <c r="A513">
        <v>662</v>
      </c>
      <c r="B513" s="17">
        <v>43318</v>
      </c>
      <c r="C513" t="s">
        <v>8</v>
      </c>
      <c r="D513" t="str">
        <f>IFERROR(VLOOKUP($C513,[1]DATA!A:B,2,0),"")</f>
        <v>Ciências Agrárias</v>
      </c>
      <c r="E513" s="41" t="s">
        <v>349</v>
      </c>
      <c r="F513" s="20" t="s">
        <v>714</v>
      </c>
      <c r="H513" s="38">
        <v>708</v>
      </c>
      <c r="I513" s="38">
        <f>IFERROR(VLOOKUP(C513,[1]DATA!A:G,5,0),"")</f>
        <v>5200</v>
      </c>
    </row>
    <row r="514" spans="1:9" x14ac:dyDescent="0.25">
      <c r="A514">
        <v>666</v>
      </c>
      <c r="B514" s="17">
        <v>43318</v>
      </c>
      <c r="C514" t="s">
        <v>48</v>
      </c>
      <c r="D514" t="str">
        <f>IFERROR(VLOOKUP($C514,[1]DATA!A:B,2,0),"")</f>
        <v>Ciências Biológicas</v>
      </c>
      <c r="E514" s="41" t="s">
        <v>349</v>
      </c>
      <c r="F514" s="20" t="s">
        <v>715</v>
      </c>
      <c r="H514" s="38">
        <v>339.98</v>
      </c>
      <c r="I514" s="38">
        <f>IFERROR(VLOOKUP(C514,[1]DATA!A:G,5,0),"")</f>
        <v>2600</v>
      </c>
    </row>
    <row r="515" spans="1:9" x14ac:dyDescent="0.25">
      <c r="A515">
        <v>667</v>
      </c>
      <c r="B515" s="17">
        <v>43318</v>
      </c>
      <c r="C515" t="s">
        <v>45</v>
      </c>
      <c r="D515" t="str">
        <f>IFERROR(VLOOKUP($C515,[1]DATA!A:B,2,0),"")</f>
        <v>Ciências Agrárias</v>
      </c>
      <c r="E515" s="41" t="s">
        <v>349</v>
      </c>
      <c r="F515" s="20" t="s">
        <v>716</v>
      </c>
      <c r="H515" s="38">
        <v>500</v>
      </c>
      <c r="I515" s="38">
        <f>IFERROR(VLOOKUP(C515,[1]DATA!A:G,5,0),"")</f>
        <v>2600</v>
      </c>
    </row>
    <row r="516" spans="1:9" x14ac:dyDescent="0.25">
      <c r="A516">
        <v>668</v>
      </c>
      <c r="B516" s="17">
        <v>43318</v>
      </c>
      <c r="C516" t="s">
        <v>71</v>
      </c>
      <c r="D516" t="str">
        <f>IFERROR(VLOOKUP($C516,[1]DATA!A:B,2,0),"")</f>
        <v>Ciências da Saúde</v>
      </c>
      <c r="E516" s="41" t="s">
        <v>349</v>
      </c>
      <c r="F516" s="20" t="s">
        <v>717</v>
      </c>
      <c r="H516" s="38">
        <v>1000</v>
      </c>
      <c r="I516" s="38">
        <f>IFERROR(VLOOKUP(C516,[1]DATA!A:G,5,0),"")</f>
        <v>0</v>
      </c>
    </row>
    <row r="517" spans="1:9" x14ac:dyDescent="0.25">
      <c r="A517">
        <v>669</v>
      </c>
      <c r="B517" s="17">
        <v>43318</v>
      </c>
      <c r="C517" t="s">
        <v>24</v>
      </c>
      <c r="D517" t="str">
        <f>IFERROR(VLOOKUP($C517,[1]DATA!A:B,2,0),"")</f>
        <v>Ciências da Terra</v>
      </c>
      <c r="E517" s="41" t="s">
        <v>349</v>
      </c>
      <c r="F517" s="20" t="s">
        <v>718</v>
      </c>
      <c r="H517" s="38">
        <v>1000</v>
      </c>
      <c r="I517" s="38">
        <f>IFERROR(VLOOKUP(C517,[1]DATA!A:G,5,0),"")</f>
        <v>0</v>
      </c>
    </row>
    <row r="518" spans="1:9" x14ac:dyDescent="0.25">
      <c r="A518">
        <v>670</v>
      </c>
      <c r="B518" s="17">
        <v>43318</v>
      </c>
      <c r="C518" t="s">
        <v>34</v>
      </c>
      <c r="D518" t="str">
        <f>IFERROR(VLOOKUP($C518,[1]DATA!A:B,2,0),"")</f>
        <v>Ciências Exatas</v>
      </c>
      <c r="E518" s="41" t="s">
        <v>349</v>
      </c>
      <c r="F518" s="20" t="s">
        <v>719</v>
      </c>
      <c r="H518" s="38">
        <v>1000</v>
      </c>
      <c r="I518" s="38">
        <f>IFERROR(VLOOKUP(C518,[1]DATA!A:G,5,0),"")</f>
        <v>0</v>
      </c>
    </row>
    <row r="519" spans="1:9" x14ac:dyDescent="0.25">
      <c r="A519">
        <v>671</v>
      </c>
      <c r="B519" s="17">
        <v>43318</v>
      </c>
      <c r="C519" t="s">
        <v>18</v>
      </c>
      <c r="D519" t="str">
        <f>IFERROR(VLOOKUP($C519,[1]DATA!A:B,2,0),"")</f>
        <v>Ciências Agrárias</v>
      </c>
      <c r="E519" s="41" t="s">
        <v>349</v>
      </c>
      <c r="F519" s="20" t="s">
        <v>720</v>
      </c>
      <c r="H519" s="38">
        <v>177</v>
      </c>
      <c r="I519" s="38">
        <f>IFERROR(VLOOKUP(C519,[1]DATA!A:G,5,0),"")</f>
        <v>2600</v>
      </c>
    </row>
    <row r="520" spans="1:9" x14ac:dyDescent="0.25">
      <c r="A520">
        <v>672</v>
      </c>
      <c r="B520" s="17">
        <v>43318</v>
      </c>
      <c r="C520" t="s">
        <v>34</v>
      </c>
      <c r="D520" t="str">
        <f>IFERROR(VLOOKUP($C520,[1]DATA!A:B,2,0),"")</f>
        <v>Ciências Exatas</v>
      </c>
      <c r="E520" s="41" t="s">
        <v>349</v>
      </c>
      <c r="F520" s="20" t="s">
        <v>721</v>
      </c>
      <c r="H520" s="44">
        <v>1000</v>
      </c>
      <c r="I520" s="38">
        <f>IFERROR(VLOOKUP(C520,[1]DATA!A:G,5,0),"")</f>
        <v>0</v>
      </c>
    </row>
    <row r="521" spans="1:9" x14ac:dyDescent="0.25">
      <c r="A521">
        <v>673</v>
      </c>
      <c r="B521" s="17">
        <v>43318</v>
      </c>
      <c r="C521" t="s">
        <v>27</v>
      </c>
      <c r="D521" t="str">
        <f>IFERROR(VLOOKUP($C521,[1]DATA!A:B,2,0),"")</f>
        <v>Ciências Sociais Aplicadas</v>
      </c>
      <c r="E521" s="41" t="s">
        <v>349</v>
      </c>
      <c r="F521" s="20" t="s">
        <v>722</v>
      </c>
      <c r="H521" s="38">
        <v>600</v>
      </c>
      <c r="I521" s="38">
        <f>IFERROR(VLOOKUP(C521,[1]DATA!A:G,5,0),"")</f>
        <v>2100</v>
      </c>
    </row>
    <row r="522" spans="1:9" x14ac:dyDescent="0.25">
      <c r="A522">
        <v>674</v>
      </c>
      <c r="B522" s="17">
        <v>43318</v>
      </c>
      <c r="C522" t="s">
        <v>18</v>
      </c>
      <c r="D522" t="str">
        <f>IFERROR(VLOOKUP($C522,[1]DATA!A:B,2,0),"")</f>
        <v>Ciências Agrárias</v>
      </c>
      <c r="E522" s="41" t="s">
        <v>349</v>
      </c>
      <c r="F522" s="20" t="s">
        <v>723</v>
      </c>
      <c r="H522" s="38">
        <v>1120</v>
      </c>
      <c r="I522" s="38">
        <f>IFERROR(VLOOKUP(C522,[1]DATA!A:G,5,0),"")</f>
        <v>2600</v>
      </c>
    </row>
    <row r="523" spans="1:9" x14ac:dyDescent="0.25">
      <c r="A523">
        <v>675</v>
      </c>
      <c r="B523" s="17">
        <v>43318</v>
      </c>
      <c r="C523" t="s">
        <v>40</v>
      </c>
      <c r="D523" t="str">
        <f>IFERROR(VLOOKUP($C523,[1]DATA!A:B,2,0),"")</f>
        <v>Tecnologia</v>
      </c>
      <c r="E523" s="41" t="s">
        <v>349</v>
      </c>
      <c r="F523" s="20" t="s">
        <v>724</v>
      </c>
      <c r="H523" s="38">
        <v>1000</v>
      </c>
      <c r="I523" s="38">
        <f>IFERROR(VLOOKUP(C523,[1]DATA!A:G,5,0),"")</f>
        <v>2600</v>
      </c>
    </row>
    <row r="524" spans="1:9" x14ac:dyDescent="0.25">
      <c r="A524">
        <v>676</v>
      </c>
      <c r="B524" s="17">
        <v>43318</v>
      </c>
      <c r="C524" t="s">
        <v>40</v>
      </c>
      <c r="D524" t="str">
        <f>IFERROR(VLOOKUP($C524,[1]DATA!A:B,2,0),"")</f>
        <v>Tecnologia</v>
      </c>
      <c r="E524" s="41" t="s">
        <v>349</v>
      </c>
      <c r="F524" s="20" t="s">
        <v>725</v>
      </c>
      <c r="H524" s="38">
        <v>900</v>
      </c>
      <c r="I524" s="38">
        <f>IFERROR(VLOOKUP(C524,[1]DATA!A:G,5,0),"")</f>
        <v>2600</v>
      </c>
    </row>
    <row r="525" spans="1:9" x14ac:dyDescent="0.25">
      <c r="A525">
        <v>677</v>
      </c>
      <c r="B525" s="17">
        <v>43318</v>
      </c>
      <c r="C525" t="s">
        <v>45</v>
      </c>
      <c r="D525" t="str">
        <f>IFERROR(VLOOKUP($C525,[1]DATA!A:B,2,0),"")</f>
        <v>Ciências Agrárias</v>
      </c>
      <c r="E525" s="41" t="s">
        <v>349</v>
      </c>
      <c r="F525" s="42" t="s">
        <v>515</v>
      </c>
      <c r="H525" s="38">
        <v>1000</v>
      </c>
      <c r="I525" s="38">
        <f>IFERROR(VLOOKUP(C525,[1]DATA!A:G,5,0),"")</f>
        <v>2600</v>
      </c>
    </row>
    <row r="526" spans="1:9" x14ac:dyDescent="0.25">
      <c r="A526">
        <v>678</v>
      </c>
      <c r="B526" s="17">
        <v>43318</v>
      </c>
      <c r="C526" t="s">
        <v>27</v>
      </c>
      <c r="D526" t="str">
        <f>IFERROR(VLOOKUP($C526,[1]DATA!A:B,2,0),"")</f>
        <v>Ciências Sociais Aplicadas</v>
      </c>
      <c r="E526" s="41" t="s">
        <v>349</v>
      </c>
      <c r="F526" s="20" t="s">
        <v>726</v>
      </c>
      <c r="H526" s="38">
        <v>600</v>
      </c>
      <c r="I526" s="38">
        <f>IFERROR(VLOOKUP(C526,[1]DATA!A:G,5,0),"")</f>
        <v>2100</v>
      </c>
    </row>
    <row r="527" spans="1:9" x14ac:dyDescent="0.25">
      <c r="A527">
        <v>679</v>
      </c>
      <c r="B527" s="17">
        <v>43318</v>
      </c>
      <c r="C527" t="s">
        <v>8</v>
      </c>
      <c r="D527" t="str">
        <f>IFERROR(VLOOKUP($C527,[1]DATA!A:B,2,0),"")</f>
        <v>Ciências Agrárias</v>
      </c>
      <c r="E527" s="41" t="s">
        <v>349</v>
      </c>
      <c r="F527" s="20" t="s">
        <v>727</v>
      </c>
      <c r="H527" s="38">
        <v>800</v>
      </c>
      <c r="I527" s="38">
        <f>IFERROR(VLOOKUP(C527,[1]DATA!A:G,5,0),"")</f>
        <v>5200</v>
      </c>
    </row>
    <row r="528" spans="1:9" x14ac:dyDescent="0.25">
      <c r="A528">
        <v>680</v>
      </c>
      <c r="B528" s="17">
        <v>43318</v>
      </c>
      <c r="C528" t="s">
        <v>8</v>
      </c>
      <c r="D528" t="str">
        <f>IFERROR(VLOOKUP($C528,[1]DATA!A:B,2,0),"")</f>
        <v>Ciências Agrárias</v>
      </c>
      <c r="E528" s="41" t="s">
        <v>349</v>
      </c>
      <c r="F528" s="20" t="s">
        <v>728</v>
      </c>
      <c r="H528" s="38">
        <v>531</v>
      </c>
      <c r="I528" s="38">
        <f>IFERROR(VLOOKUP(C528,[1]DATA!A:G,5,0),"")</f>
        <v>5200</v>
      </c>
    </row>
    <row r="529" spans="1:9" x14ac:dyDescent="0.25">
      <c r="A529">
        <v>681</v>
      </c>
      <c r="B529" s="17">
        <v>43318</v>
      </c>
      <c r="C529" t="s">
        <v>8</v>
      </c>
      <c r="D529" t="str">
        <f>IFERROR(VLOOKUP($C529,[1]DATA!A:B,2,0),"")</f>
        <v>Ciências Agrárias</v>
      </c>
      <c r="E529" s="41" t="s">
        <v>349</v>
      </c>
      <c r="F529" s="20" t="s">
        <v>729</v>
      </c>
      <c r="H529" s="38">
        <v>800</v>
      </c>
      <c r="I529" s="38">
        <f>IFERROR(VLOOKUP(C529,[1]DATA!A:G,5,0),"")</f>
        <v>5200</v>
      </c>
    </row>
    <row r="530" spans="1:9" x14ac:dyDescent="0.25">
      <c r="A530">
        <v>682</v>
      </c>
      <c r="B530" s="17">
        <v>43318</v>
      </c>
      <c r="C530" t="s">
        <v>8</v>
      </c>
      <c r="D530" t="str">
        <f>IFERROR(VLOOKUP($C530,[1]DATA!A:B,2,0),"")</f>
        <v>Ciências Agrárias</v>
      </c>
      <c r="E530" s="41" t="s">
        <v>349</v>
      </c>
      <c r="F530" s="20" t="s">
        <v>730</v>
      </c>
      <c r="H530" s="38">
        <v>800</v>
      </c>
      <c r="I530" s="38">
        <f>IFERROR(VLOOKUP(C530,[1]DATA!A:G,5,0),"")</f>
        <v>5200</v>
      </c>
    </row>
    <row r="531" spans="1:9" x14ac:dyDescent="0.25">
      <c r="A531">
        <v>684</v>
      </c>
      <c r="B531" s="17">
        <v>43318</v>
      </c>
      <c r="C531" t="s">
        <v>205</v>
      </c>
      <c r="D531" t="str">
        <f>IFERROR(VLOOKUP($C531,[1]DATA!A:B,2,0),"")</f>
        <v>Ciências Humanas</v>
      </c>
      <c r="E531" s="41" t="s">
        <v>349</v>
      </c>
      <c r="F531" s="20" t="s">
        <v>731</v>
      </c>
      <c r="H531" s="38">
        <v>531</v>
      </c>
      <c r="I531" s="38">
        <f>IFERROR(VLOOKUP(C531,[1]DATA!A:G,5,0),"")</f>
        <v>2100</v>
      </c>
    </row>
    <row r="532" spans="1:9" x14ac:dyDescent="0.25">
      <c r="A532">
        <v>685</v>
      </c>
      <c r="B532" s="17">
        <v>43318</v>
      </c>
      <c r="C532" t="s">
        <v>205</v>
      </c>
      <c r="D532" t="str">
        <f>IFERROR(VLOOKUP($C532,[1]DATA!A:B,2,0),"")</f>
        <v>Ciências Humanas</v>
      </c>
      <c r="E532" s="41" t="s">
        <v>349</v>
      </c>
      <c r="F532" s="20" t="s">
        <v>732</v>
      </c>
      <c r="H532" s="38">
        <v>531</v>
      </c>
      <c r="I532" s="38">
        <f>IFERROR(VLOOKUP(C532,[1]DATA!A:G,5,0),"")</f>
        <v>2100</v>
      </c>
    </row>
    <row r="533" spans="1:9" x14ac:dyDescent="0.25">
      <c r="A533">
        <v>686</v>
      </c>
      <c r="B533" s="17">
        <v>43318</v>
      </c>
      <c r="C533" t="s">
        <v>19</v>
      </c>
      <c r="D533" t="str">
        <f>IFERROR(VLOOKUP($C533,[1]DATA!A:B,2,0),"")</f>
        <v>Ciências Humanas</v>
      </c>
      <c r="E533" s="41" t="s">
        <v>349</v>
      </c>
      <c r="F533" s="20" t="s">
        <v>733</v>
      </c>
      <c r="H533" s="38">
        <v>354</v>
      </c>
      <c r="I533" s="38">
        <f>IFERROR(VLOOKUP(C533,[1]DATA!A:G,5,0),"")</f>
        <v>2100</v>
      </c>
    </row>
    <row r="534" spans="1:9" x14ac:dyDescent="0.25">
      <c r="A534">
        <v>687</v>
      </c>
      <c r="B534" s="17">
        <v>43318</v>
      </c>
      <c r="C534" t="s">
        <v>268</v>
      </c>
      <c r="D534" t="str">
        <f>IFERROR(VLOOKUP($C534,[1]DATA!A:B,2,0),"")</f>
        <v>Ciências Biológicas</v>
      </c>
      <c r="E534" s="41" t="s">
        <v>349</v>
      </c>
      <c r="F534" s="20" t="s">
        <v>734</v>
      </c>
      <c r="H534" s="38">
        <v>800</v>
      </c>
      <c r="I534" s="38">
        <f>IFERROR(VLOOKUP(C534,[1]DATA!A:G,5,0),"")</f>
        <v>2600</v>
      </c>
    </row>
    <row r="535" spans="1:9" x14ac:dyDescent="0.25">
      <c r="A535">
        <v>688</v>
      </c>
      <c r="B535" s="17">
        <v>43318</v>
      </c>
      <c r="C535" t="s">
        <v>15</v>
      </c>
      <c r="D535" t="str">
        <f>IFERROR(VLOOKUP($C535,[1]DATA!A:B,2,0),"")</f>
        <v>Ciências Biológicas</v>
      </c>
      <c r="E535" s="41" t="s">
        <v>349</v>
      </c>
      <c r="F535" s="20" t="s">
        <v>735</v>
      </c>
      <c r="H535" s="38">
        <v>1000</v>
      </c>
      <c r="I535" s="38">
        <f>IFERROR(VLOOKUP(C535,[1]DATA!A:G,5,0),"")</f>
        <v>5200</v>
      </c>
    </row>
    <row r="536" spans="1:9" x14ac:dyDescent="0.25">
      <c r="A536">
        <v>689</v>
      </c>
      <c r="B536" s="17">
        <v>43318</v>
      </c>
      <c r="C536" s="43" t="s">
        <v>44</v>
      </c>
      <c r="D536" t="str">
        <f>IFERROR(VLOOKUP($C536,[1]DATA!A:B,2,0),"")</f>
        <v>Tecnologia</v>
      </c>
      <c r="E536" s="41" t="s">
        <v>349</v>
      </c>
      <c r="F536" s="20" t="s">
        <v>736</v>
      </c>
      <c r="H536" s="38">
        <v>1000</v>
      </c>
      <c r="I536" s="38">
        <f>IFERROR(VLOOKUP(C536,[1]DATA!A:G,5,0),"")</f>
        <v>2100</v>
      </c>
    </row>
    <row r="537" spans="1:9" x14ac:dyDescent="0.25">
      <c r="A537">
        <v>690</v>
      </c>
      <c r="B537" s="17">
        <v>43318</v>
      </c>
      <c r="C537" t="s">
        <v>44</v>
      </c>
      <c r="D537" t="str">
        <f>IFERROR(VLOOKUP($C537,[1]DATA!A:B,2,0),"")</f>
        <v>Tecnologia</v>
      </c>
      <c r="E537" s="41" t="s">
        <v>349</v>
      </c>
      <c r="F537" s="20" t="s">
        <v>737</v>
      </c>
      <c r="H537" s="38">
        <v>1000</v>
      </c>
      <c r="I537" s="38">
        <f>IFERROR(VLOOKUP(C537,[1]DATA!A:G,5,0),"")</f>
        <v>2100</v>
      </c>
    </row>
    <row r="538" spans="1:9" x14ac:dyDescent="0.25">
      <c r="A538">
        <v>691</v>
      </c>
      <c r="B538" s="17">
        <v>43318</v>
      </c>
      <c r="C538" t="s">
        <v>34</v>
      </c>
      <c r="D538" t="str">
        <f>IFERROR(VLOOKUP($C538,[1]DATA!A:B,2,0),"")</f>
        <v>Ciências Exatas</v>
      </c>
      <c r="E538" s="41" t="s">
        <v>349</v>
      </c>
      <c r="F538" s="20" t="s">
        <v>738</v>
      </c>
      <c r="H538" s="38">
        <v>1000</v>
      </c>
      <c r="I538" s="38">
        <f>IFERROR(VLOOKUP(C538,[1]DATA!A:G,5,0),"")</f>
        <v>0</v>
      </c>
    </row>
    <row r="539" spans="1:9" x14ac:dyDescent="0.25">
      <c r="A539">
        <v>692</v>
      </c>
      <c r="B539" s="17">
        <v>43318</v>
      </c>
      <c r="C539" t="s">
        <v>68</v>
      </c>
      <c r="D539" t="str">
        <f>IFERROR(VLOOKUP($C539,[1]DATA!A:B,2,0),"")</f>
        <v>Ciências Sociais Aplicadas</v>
      </c>
      <c r="E539" s="41" t="s">
        <v>349</v>
      </c>
      <c r="F539" s="20" t="s">
        <v>739</v>
      </c>
      <c r="H539" s="38">
        <v>401.6</v>
      </c>
      <c r="I539" s="38">
        <f>IFERROR(VLOOKUP(C539,[1]DATA!A:G,5,0),"")</f>
        <v>0</v>
      </c>
    </row>
    <row r="540" spans="1:9" x14ac:dyDescent="0.25">
      <c r="A540">
        <v>693</v>
      </c>
      <c r="B540" s="17">
        <v>43318</v>
      </c>
      <c r="C540" t="s">
        <v>68</v>
      </c>
      <c r="D540" t="str">
        <f>IFERROR(VLOOKUP($C540,[1]DATA!A:B,2,0),"")</f>
        <v>Ciências Sociais Aplicadas</v>
      </c>
      <c r="E540" s="41" t="s">
        <v>349</v>
      </c>
      <c r="F540" s="20" t="s">
        <v>740</v>
      </c>
      <c r="H540" s="38">
        <v>1000</v>
      </c>
      <c r="I540" s="38">
        <f>IFERROR(VLOOKUP(C540,[1]DATA!A:G,5,0),"")</f>
        <v>0</v>
      </c>
    </row>
    <row r="541" spans="1:9" x14ac:dyDescent="0.25">
      <c r="A541">
        <v>694</v>
      </c>
      <c r="B541" s="17">
        <v>43318</v>
      </c>
      <c r="C541" t="s">
        <v>494</v>
      </c>
      <c r="D541" t="str">
        <f>IFERROR(VLOOKUP($C541,[1]DATA!A:B,2,0),"")</f>
        <v>Ciências Humanas</v>
      </c>
      <c r="E541" s="41" t="s">
        <v>349</v>
      </c>
      <c r="F541" s="20" t="s">
        <v>741</v>
      </c>
      <c r="H541" s="38">
        <v>600</v>
      </c>
      <c r="I541" s="38">
        <f>IFERROR(VLOOKUP(C541,[1]DATA!A:G,5,0),"")</f>
        <v>1650</v>
      </c>
    </row>
    <row r="542" spans="1:9" x14ac:dyDescent="0.25">
      <c r="A542">
        <v>695</v>
      </c>
      <c r="B542" s="17">
        <v>43318</v>
      </c>
      <c r="C542" t="s">
        <v>494</v>
      </c>
      <c r="D542" t="str">
        <f>IFERROR(VLOOKUP($C542,[1]DATA!A:B,2,0),"")</f>
        <v>Ciências Humanas</v>
      </c>
      <c r="E542" s="41" t="s">
        <v>349</v>
      </c>
      <c r="F542" s="20" t="s">
        <v>742</v>
      </c>
      <c r="H542" s="38">
        <v>600</v>
      </c>
      <c r="I542" s="38">
        <f>IFERROR(VLOOKUP(C542,[1]DATA!A:G,5,0),"")</f>
        <v>1650</v>
      </c>
    </row>
    <row r="543" spans="1:9" x14ac:dyDescent="0.25">
      <c r="A543">
        <v>696</v>
      </c>
      <c r="B543" s="17">
        <v>43318</v>
      </c>
      <c r="C543" t="s">
        <v>494</v>
      </c>
      <c r="D543" t="str">
        <f>IFERROR(VLOOKUP($C543,[1]DATA!A:B,2,0),"")</f>
        <v>Ciências Humanas</v>
      </c>
      <c r="E543" s="41" t="s">
        <v>349</v>
      </c>
      <c r="F543" s="20" t="s">
        <v>743</v>
      </c>
      <c r="H543" s="38">
        <v>800</v>
      </c>
      <c r="I543" s="38">
        <f>IFERROR(VLOOKUP(C543,[1]DATA!A:G,5,0),"")</f>
        <v>1650</v>
      </c>
    </row>
    <row r="544" spans="1:9" x14ac:dyDescent="0.25">
      <c r="A544">
        <v>697</v>
      </c>
      <c r="B544" s="17">
        <v>43318</v>
      </c>
      <c r="C544" t="s">
        <v>494</v>
      </c>
      <c r="D544" t="str">
        <f>IFERROR(VLOOKUP($C544,[1]DATA!A:B,2,0),"")</f>
        <v>Ciências Humanas</v>
      </c>
      <c r="E544" s="41" t="s">
        <v>349</v>
      </c>
      <c r="F544" s="20" t="s">
        <v>744</v>
      </c>
      <c r="H544" s="38">
        <v>400</v>
      </c>
      <c r="I544" s="38">
        <f>IFERROR(VLOOKUP(C544,[1]DATA!A:G,5,0),"")</f>
        <v>1650</v>
      </c>
    </row>
    <row r="545" spans="1:9" x14ac:dyDescent="0.25">
      <c r="A545">
        <v>698</v>
      </c>
      <c r="B545" s="17">
        <v>43318</v>
      </c>
      <c r="C545" t="s">
        <v>494</v>
      </c>
      <c r="D545" t="str">
        <f>IFERROR(VLOOKUP($C545,[1]DATA!A:B,2,0),"")</f>
        <v>Ciências Humanas</v>
      </c>
      <c r="E545" s="41" t="s">
        <v>349</v>
      </c>
      <c r="F545" s="20" t="s">
        <v>745</v>
      </c>
      <c r="H545" s="38">
        <v>400</v>
      </c>
      <c r="I545" s="38">
        <f>IFERROR(VLOOKUP(C545,[1]DATA!A:G,5,0),"")</f>
        <v>1650</v>
      </c>
    </row>
    <row r="546" spans="1:9" x14ac:dyDescent="0.25">
      <c r="A546">
        <v>699</v>
      </c>
      <c r="B546" s="17">
        <v>43318</v>
      </c>
      <c r="C546" t="s">
        <v>57</v>
      </c>
      <c r="D546" t="str">
        <f>IFERROR(VLOOKUP($C546,[1]DATA!A:B,2,0),"")</f>
        <v>Ciências Exatas</v>
      </c>
      <c r="E546" s="41" t="s">
        <v>349</v>
      </c>
      <c r="F546" s="20" t="s">
        <v>746</v>
      </c>
      <c r="H546" s="38">
        <v>7000</v>
      </c>
      <c r="I546" s="38">
        <f>IFERROR(VLOOKUP(C546,[1]DATA!A:G,5,0),"")</f>
        <v>2600</v>
      </c>
    </row>
    <row r="547" spans="1:9" x14ac:dyDescent="0.25">
      <c r="A547">
        <v>700</v>
      </c>
      <c r="B547" s="17">
        <v>43318</v>
      </c>
      <c r="C547" t="s">
        <v>43</v>
      </c>
      <c r="D547" t="str">
        <f>IFERROR(VLOOKUP($C547,[1]DATA!A:B,2,0),"")</f>
        <v>Intersetorial - Setor de Ciências Exatas e Tecnologia</v>
      </c>
      <c r="E547" s="41" t="s">
        <v>349</v>
      </c>
      <c r="F547" s="20" t="s">
        <v>747</v>
      </c>
      <c r="H547" s="38">
        <v>1000</v>
      </c>
      <c r="I547" s="38">
        <f>IFERROR(VLOOKUP(C547,[1]DATA!A:G,5,0),"")</f>
        <v>2600</v>
      </c>
    </row>
    <row r="548" spans="1:9" x14ac:dyDescent="0.25">
      <c r="A548">
        <v>701</v>
      </c>
      <c r="B548" s="17">
        <v>43318</v>
      </c>
      <c r="C548" t="s">
        <v>43</v>
      </c>
      <c r="D548" t="str">
        <f>IFERROR(VLOOKUP($C548,[1]DATA!A:B,2,0),"")</f>
        <v>Intersetorial - Setor de Ciências Exatas e Tecnologia</v>
      </c>
      <c r="E548" s="41" t="s">
        <v>349</v>
      </c>
      <c r="F548" s="20" t="s">
        <v>748</v>
      </c>
      <c r="H548" s="44">
        <v>1000</v>
      </c>
      <c r="I548" s="38">
        <f>IFERROR(VLOOKUP(C548,[1]DATA!A:G,5,0),"")</f>
        <v>2600</v>
      </c>
    </row>
    <row r="549" spans="1:9" x14ac:dyDescent="0.25">
      <c r="A549">
        <v>702</v>
      </c>
      <c r="B549" s="17">
        <v>43318</v>
      </c>
      <c r="C549" t="s">
        <v>15</v>
      </c>
      <c r="D549" t="str">
        <f>IFERROR(VLOOKUP($C549,[1]DATA!A:B,2,0),"")</f>
        <v>Ciências Biológicas</v>
      </c>
      <c r="E549" s="41" t="s">
        <v>349</v>
      </c>
      <c r="F549" s="20" t="s">
        <v>749</v>
      </c>
      <c r="H549" s="38">
        <v>802.4</v>
      </c>
      <c r="I549" s="38">
        <f>IFERROR(VLOOKUP(C549,[1]DATA!A:G,5,0),"")</f>
        <v>5200</v>
      </c>
    </row>
    <row r="550" spans="1:9" x14ac:dyDescent="0.25">
      <c r="A550">
        <v>703</v>
      </c>
      <c r="B550" s="17">
        <v>43318</v>
      </c>
      <c r="C550" t="s">
        <v>18</v>
      </c>
      <c r="D550" t="str">
        <f>IFERROR(VLOOKUP($C550,[1]DATA!A:B,2,0),"")</f>
        <v>Ciências Agrárias</v>
      </c>
      <c r="E550" s="41" t="s">
        <v>349</v>
      </c>
      <c r="F550" s="20" t="s">
        <v>750</v>
      </c>
      <c r="H550" s="38">
        <v>708</v>
      </c>
      <c r="I550" s="38">
        <f>IFERROR(VLOOKUP(C550,[1]DATA!A:G,5,0),"")</f>
        <v>2600</v>
      </c>
    </row>
    <row r="551" spans="1:9" x14ac:dyDescent="0.25">
      <c r="A551">
        <v>704</v>
      </c>
      <c r="B551" s="17">
        <v>43318</v>
      </c>
      <c r="C551" t="s">
        <v>205</v>
      </c>
      <c r="D551" t="str">
        <f>IFERROR(VLOOKUP($C551,[1]DATA!A:B,2,0),"")</f>
        <v>Ciências Humanas</v>
      </c>
      <c r="E551" s="41" t="s">
        <v>349</v>
      </c>
      <c r="F551" s="20" t="s">
        <v>751</v>
      </c>
      <c r="H551" s="38">
        <v>1000</v>
      </c>
      <c r="I551" s="38">
        <f>IFERROR(VLOOKUP(C551,[1]DATA!A:G,5,0),"")</f>
        <v>2100</v>
      </c>
    </row>
    <row r="552" spans="1:9" x14ac:dyDescent="0.25">
      <c r="A552">
        <v>705</v>
      </c>
      <c r="B552" s="17">
        <v>43318</v>
      </c>
      <c r="C552" t="s">
        <v>205</v>
      </c>
      <c r="D552" t="str">
        <f>IFERROR(VLOOKUP($C552,[1]DATA!A:B,2,0),"")</f>
        <v>Ciências Humanas</v>
      </c>
      <c r="E552" s="41" t="s">
        <v>349</v>
      </c>
      <c r="F552" s="20" t="s">
        <v>752</v>
      </c>
      <c r="I552" s="38">
        <f>IFERROR(VLOOKUP(C552,[1]DATA!A:G,5,0),"")</f>
        <v>2100</v>
      </c>
    </row>
    <row r="553" spans="1:9" x14ac:dyDescent="0.25">
      <c r="A553">
        <v>706</v>
      </c>
      <c r="B553" s="17">
        <v>43318</v>
      </c>
      <c r="C553" t="s">
        <v>205</v>
      </c>
      <c r="D553" t="str">
        <f>IFERROR(VLOOKUP($C553,[1]DATA!A:B,2,0),"")</f>
        <v>Ciências Humanas</v>
      </c>
      <c r="E553" s="41" t="s">
        <v>349</v>
      </c>
      <c r="F553" s="20" t="s">
        <v>753</v>
      </c>
      <c r="H553" s="38">
        <v>1000</v>
      </c>
      <c r="I553" s="38">
        <f>IFERROR(VLOOKUP(C553,[1]DATA!A:G,5,0),"")</f>
        <v>2100</v>
      </c>
    </row>
    <row r="554" spans="1:9" x14ac:dyDescent="0.25">
      <c r="A554">
        <v>707</v>
      </c>
      <c r="B554" s="17">
        <v>43318</v>
      </c>
      <c r="C554" t="s">
        <v>494</v>
      </c>
      <c r="D554" t="str">
        <f>IFERROR(VLOOKUP($C554,[1]DATA!A:B,2,0),"")</f>
        <v>Ciências Humanas</v>
      </c>
      <c r="E554" s="41" t="s">
        <v>349</v>
      </c>
      <c r="F554" s="20" t="s">
        <v>754</v>
      </c>
      <c r="H554" s="38">
        <v>800</v>
      </c>
      <c r="I554" s="38">
        <f>IFERROR(VLOOKUP(C554,[1]DATA!A:G,5,0),"")</f>
        <v>1650</v>
      </c>
    </row>
    <row r="555" spans="1:9" x14ac:dyDescent="0.25">
      <c r="A555">
        <v>708</v>
      </c>
      <c r="B555" s="17">
        <v>43318</v>
      </c>
      <c r="C555" t="s">
        <v>494</v>
      </c>
      <c r="D555" t="str">
        <f>IFERROR(VLOOKUP($C555,[1]DATA!A:B,2,0),"")</f>
        <v>Ciências Humanas</v>
      </c>
      <c r="E555" s="41" t="s">
        <v>349</v>
      </c>
      <c r="F555" s="20" t="s">
        <v>755</v>
      </c>
      <c r="H555" s="38">
        <v>400</v>
      </c>
      <c r="I555" s="38">
        <f>IFERROR(VLOOKUP(C555,[1]DATA!A:G,5,0),"")</f>
        <v>1650</v>
      </c>
    </row>
    <row r="556" spans="1:9" x14ac:dyDescent="0.25">
      <c r="A556">
        <v>709</v>
      </c>
      <c r="B556" s="17">
        <v>43318</v>
      </c>
      <c r="C556" t="s">
        <v>494</v>
      </c>
      <c r="D556" t="str">
        <f>IFERROR(VLOOKUP($C556,[1]DATA!A:B,2,0),"")</f>
        <v>Ciências Humanas</v>
      </c>
      <c r="E556" s="41" t="s">
        <v>349</v>
      </c>
      <c r="F556" s="20" t="s">
        <v>756</v>
      </c>
      <c r="H556" s="38">
        <v>400</v>
      </c>
      <c r="I556" s="38">
        <f>IFERROR(VLOOKUP(C556,[1]DATA!A:G,5,0),"")</f>
        <v>1650</v>
      </c>
    </row>
    <row r="557" spans="1:9" x14ac:dyDescent="0.25">
      <c r="A557">
        <v>710</v>
      </c>
      <c r="B557" s="17">
        <v>43318</v>
      </c>
      <c r="C557" t="s">
        <v>494</v>
      </c>
      <c r="D557" t="str">
        <f>IFERROR(VLOOKUP($C557,[1]DATA!A:B,2,0),"")</f>
        <v>Ciências Humanas</v>
      </c>
      <c r="E557" s="41" t="s">
        <v>349</v>
      </c>
      <c r="F557" s="20" t="s">
        <v>757</v>
      </c>
      <c r="H557" s="38">
        <v>200</v>
      </c>
      <c r="I557" s="38">
        <f>IFERROR(VLOOKUP(C557,[1]DATA!A:G,5,0),"")</f>
        <v>1650</v>
      </c>
    </row>
    <row r="558" spans="1:9" x14ac:dyDescent="0.25">
      <c r="A558">
        <v>711</v>
      </c>
      <c r="B558" s="17">
        <v>43318</v>
      </c>
      <c r="C558" t="s">
        <v>42</v>
      </c>
      <c r="D558" t="str">
        <f>IFERROR(VLOOKUP($C558,[1]DATA!A:B,2,0),"")</f>
        <v>Tecnologia</v>
      </c>
      <c r="E558" s="41" t="s">
        <v>349</v>
      </c>
      <c r="F558" s="20" t="s">
        <v>758</v>
      </c>
      <c r="H558" s="38">
        <v>1000</v>
      </c>
      <c r="I558" s="38">
        <f>IFERROR(VLOOKUP(C558,[1]DATA!A:G,5,0),"")</f>
        <v>2600</v>
      </c>
    </row>
    <row r="559" spans="1:9" x14ac:dyDescent="0.25">
      <c r="A559">
        <v>712</v>
      </c>
      <c r="B559" s="17">
        <v>43318</v>
      </c>
      <c r="C559" t="s">
        <v>42</v>
      </c>
      <c r="D559" t="str">
        <f>IFERROR(VLOOKUP($C559,[1]DATA!A:B,2,0),"")</f>
        <v>Tecnologia</v>
      </c>
      <c r="E559" s="41" t="s">
        <v>349</v>
      </c>
      <c r="F559" s="20" t="s">
        <v>759</v>
      </c>
      <c r="H559" s="38">
        <v>1000</v>
      </c>
      <c r="I559" s="38">
        <f>IFERROR(VLOOKUP(C559,[1]DATA!A:G,5,0),"")</f>
        <v>2600</v>
      </c>
    </row>
    <row r="560" spans="1:9" x14ac:dyDescent="0.25">
      <c r="A560">
        <v>713</v>
      </c>
      <c r="B560" s="17">
        <v>43318</v>
      </c>
      <c r="C560" t="s">
        <v>42</v>
      </c>
      <c r="D560" t="str">
        <f>IFERROR(VLOOKUP($C560,[1]DATA!A:B,2,0),"")</f>
        <v>Tecnologia</v>
      </c>
      <c r="E560" s="41" t="s">
        <v>349</v>
      </c>
      <c r="F560" s="20" t="s">
        <v>760</v>
      </c>
      <c r="H560" s="38">
        <v>1000</v>
      </c>
      <c r="I560" s="38">
        <f>IFERROR(VLOOKUP(C560,[1]DATA!A:G,5,0),"")</f>
        <v>2600</v>
      </c>
    </row>
    <row r="561" spans="1:9" x14ac:dyDescent="0.25">
      <c r="A561">
        <v>714</v>
      </c>
      <c r="B561" s="17">
        <v>43318</v>
      </c>
      <c r="C561" t="s">
        <v>42</v>
      </c>
      <c r="D561" t="str">
        <f>IFERROR(VLOOKUP($C561,[1]DATA!A:B,2,0),"")</f>
        <v>Tecnologia</v>
      </c>
      <c r="E561" s="41" t="s">
        <v>349</v>
      </c>
      <c r="F561" s="20" t="s">
        <v>761</v>
      </c>
      <c r="H561" s="38">
        <v>1000</v>
      </c>
      <c r="I561" s="38">
        <f>IFERROR(VLOOKUP(C561,[1]DATA!A:G,5,0),"")</f>
        <v>2600</v>
      </c>
    </row>
    <row r="562" spans="1:9" x14ac:dyDescent="0.25">
      <c r="A562">
        <v>715</v>
      </c>
      <c r="B562" s="17">
        <v>43318</v>
      </c>
      <c r="C562" t="s">
        <v>42</v>
      </c>
      <c r="D562" t="str">
        <f>IFERROR(VLOOKUP($C562,[1]DATA!A:B,2,0),"")</f>
        <v>Tecnologia</v>
      </c>
      <c r="E562" s="41" t="s">
        <v>349</v>
      </c>
      <c r="F562" s="20" t="s">
        <v>762</v>
      </c>
      <c r="H562" s="38">
        <v>1000</v>
      </c>
      <c r="I562" s="38">
        <f>IFERROR(VLOOKUP(C562,[1]DATA!A:G,5,0),"")</f>
        <v>2600</v>
      </c>
    </row>
    <row r="563" spans="1:9" x14ac:dyDescent="0.25">
      <c r="A563">
        <v>716</v>
      </c>
      <c r="B563" s="17">
        <v>43318</v>
      </c>
      <c r="C563" t="s">
        <v>42</v>
      </c>
      <c r="D563" t="str">
        <f>IFERROR(VLOOKUP($C563,[1]DATA!A:B,2,0),"")</f>
        <v>Tecnologia</v>
      </c>
      <c r="E563" s="41" t="s">
        <v>349</v>
      </c>
      <c r="F563" s="20" t="s">
        <v>763</v>
      </c>
      <c r="H563" s="38">
        <v>1000</v>
      </c>
      <c r="I563" s="38">
        <f>IFERROR(VLOOKUP(C563,[1]DATA!A:G,5,0),"")</f>
        <v>2600</v>
      </c>
    </row>
    <row r="564" spans="1:9" x14ac:dyDescent="0.25">
      <c r="A564">
        <v>717</v>
      </c>
      <c r="B564" s="17">
        <v>43318</v>
      </c>
      <c r="C564" t="s">
        <v>8</v>
      </c>
      <c r="D564" t="str">
        <f>IFERROR(VLOOKUP($C564,[1]DATA!A:B,2,0),"")</f>
        <v>Ciências Agrárias</v>
      </c>
      <c r="E564" s="41" t="s">
        <v>349</v>
      </c>
      <c r="F564" s="20" t="s">
        <v>764</v>
      </c>
      <c r="H564" s="38">
        <v>708</v>
      </c>
      <c r="I564" s="38">
        <f>IFERROR(VLOOKUP(C564,[1]DATA!A:G,5,0),"")</f>
        <v>5200</v>
      </c>
    </row>
    <row r="565" spans="1:9" x14ac:dyDescent="0.25">
      <c r="A565">
        <v>718</v>
      </c>
      <c r="B565" s="17">
        <v>43318</v>
      </c>
      <c r="C565" t="s">
        <v>494</v>
      </c>
      <c r="D565" t="str">
        <f>IFERROR(VLOOKUP($C565,[1]DATA!A:B,2,0),"")</f>
        <v>Ciências Humanas</v>
      </c>
      <c r="E565" s="41" t="s">
        <v>349</v>
      </c>
      <c r="F565" s="20" t="s">
        <v>765</v>
      </c>
      <c r="H565" s="38">
        <v>400</v>
      </c>
      <c r="I565" s="38">
        <f>IFERROR(VLOOKUP(C565,[1]DATA!A:G,5,0),"")</f>
        <v>1650</v>
      </c>
    </row>
    <row r="566" spans="1:9" x14ac:dyDescent="0.25">
      <c r="A566">
        <v>719</v>
      </c>
      <c r="B566" s="17">
        <v>43318</v>
      </c>
      <c r="C566" t="s">
        <v>16</v>
      </c>
      <c r="D566" t="str">
        <f>IFERROR(VLOOKUP($C566,[1]DATA!A:B,2,0),"")</f>
        <v>Ciências Biológicas</v>
      </c>
      <c r="E566" s="41" t="s">
        <v>349</v>
      </c>
      <c r="F566" s="20" t="s">
        <v>766</v>
      </c>
      <c r="H566" s="38">
        <v>600</v>
      </c>
      <c r="I566" s="38">
        <f>IFERROR(VLOOKUP(C566,[1]DATA!A:G,5,0),"")</f>
        <v>1550</v>
      </c>
    </row>
    <row r="567" spans="1:9" x14ac:dyDescent="0.25">
      <c r="A567">
        <v>720</v>
      </c>
      <c r="B567" s="17">
        <v>43318</v>
      </c>
      <c r="C567" t="s">
        <v>45</v>
      </c>
      <c r="D567" t="str">
        <f>IFERROR(VLOOKUP($C567,[1]DATA!A:B,2,0),"")</f>
        <v>Ciências Agrárias</v>
      </c>
      <c r="E567" s="41" t="s">
        <v>349</v>
      </c>
      <c r="F567" s="20" t="s">
        <v>767</v>
      </c>
      <c r="H567" s="38">
        <v>800</v>
      </c>
      <c r="I567" s="38">
        <f>IFERROR(VLOOKUP(C567,[1]DATA!A:G,5,0),"")</f>
        <v>2600</v>
      </c>
    </row>
    <row r="568" spans="1:9" x14ac:dyDescent="0.25">
      <c r="A568">
        <v>721</v>
      </c>
      <c r="B568" s="17">
        <v>43318</v>
      </c>
      <c r="C568" t="s">
        <v>68</v>
      </c>
      <c r="D568" t="str">
        <f>IFERROR(VLOOKUP($C568,[1]DATA!A:B,2,0),"")</f>
        <v>Ciências Sociais Aplicadas</v>
      </c>
      <c r="E568" s="41" t="s">
        <v>349</v>
      </c>
      <c r="F568" s="20" t="s">
        <v>768</v>
      </c>
      <c r="H568" s="38">
        <v>1000</v>
      </c>
      <c r="I568" s="38">
        <f>IFERROR(VLOOKUP(C568,[1]DATA!A:G,5,0),"")</f>
        <v>0</v>
      </c>
    </row>
    <row r="569" spans="1:9" x14ac:dyDescent="0.25">
      <c r="A569">
        <v>722</v>
      </c>
      <c r="B569" s="17">
        <v>43318</v>
      </c>
      <c r="C569" t="s">
        <v>18</v>
      </c>
      <c r="D569" t="str">
        <f>IFERROR(VLOOKUP($C569,[1]DATA!A:B,2,0),"")</f>
        <v>Ciências Agrárias</v>
      </c>
      <c r="E569" s="41" t="s">
        <v>349</v>
      </c>
      <c r="F569" s="20" t="s">
        <v>769</v>
      </c>
      <c r="H569" s="38">
        <v>619.5</v>
      </c>
      <c r="I569" s="38">
        <f>IFERROR(VLOOKUP(C569,[1]DATA!A:G,5,0),"")</f>
        <v>2600</v>
      </c>
    </row>
    <row r="570" spans="1:9" x14ac:dyDescent="0.25">
      <c r="A570">
        <v>723</v>
      </c>
      <c r="B570" s="17">
        <v>43318</v>
      </c>
      <c r="C570" t="s">
        <v>57</v>
      </c>
      <c r="D570" t="str">
        <f>IFERROR(VLOOKUP($C570,[1]DATA!A:B,2,0),"")</f>
        <v>Ciências Exatas</v>
      </c>
      <c r="E570" s="41" t="s">
        <v>349</v>
      </c>
      <c r="F570" s="20" t="s">
        <v>770</v>
      </c>
      <c r="H570" s="38">
        <v>5000</v>
      </c>
      <c r="I570" s="38">
        <f>IFERROR(VLOOKUP(C570,[1]DATA!A:G,5,0),"")</f>
        <v>2600</v>
      </c>
    </row>
    <row r="571" spans="1:9" x14ac:dyDescent="0.25">
      <c r="A571">
        <v>724</v>
      </c>
      <c r="B571" s="17">
        <v>43318</v>
      </c>
      <c r="C571" t="s">
        <v>8</v>
      </c>
      <c r="D571" t="str">
        <f>IFERROR(VLOOKUP($C571,[1]DATA!A:B,2,0),"")</f>
        <v>Ciências Agrárias</v>
      </c>
      <c r="E571" s="41" t="s">
        <v>349</v>
      </c>
      <c r="F571" s="20" t="s">
        <v>771</v>
      </c>
      <c r="H571" s="38">
        <v>1000</v>
      </c>
      <c r="I571" s="38">
        <f>IFERROR(VLOOKUP(C571,[1]DATA!A:G,5,0),"")</f>
        <v>5200</v>
      </c>
    </row>
    <row r="572" spans="1:9" x14ac:dyDescent="0.25">
      <c r="A572">
        <v>725</v>
      </c>
      <c r="B572" s="17">
        <v>43318</v>
      </c>
      <c r="C572" t="s">
        <v>205</v>
      </c>
      <c r="D572" t="str">
        <f>IFERROR(VLOOKUP($C572,[1]DATA!A:B,2,0),"")</f>
        <v>Ciências Humanas</v>
      </c>
      <c r="E572" s="41" t="s">
        <v>349</v>
      </c>
      <c r="F572" s="20" t="s">
        <v>772</v>
      </c>
      <c r="H572" s="38">
        <v>1000</v>
      </c>
      <c r="I572" s="38">
        <f>IFERROR(VLOOKUP(C572,[1]DATA!A:G,5,0),"")</f>
        <v>2100</v>
      </c>
    </row>
    <row r="573" spans="1:9" x14ac:dyDescent="0.25">
      <c r="A573">
        <v>726</v>
      </c>
      <c r="B573" s="17">
        <v>43318</v>
      </c>
      <c r="C573" t="s">
        <v>45</v>
      </c>
      <c r="D573" t="str">
        <f>IFERROR(VLOOKUP($C573,[1]DATA!A:B,2,0),"")</f>
        <v>Ciências Agrárias</v>
      </c>
      <c r="E573" s="41" t="s">
        <v>349</v>
      </c>
      <c r="F573" s="20" t="s">
        <v>773</v>
      </c>
      <c r="H573" s="38">
        <v>800</v>
      </c>
      <c r="I573" s="38">
        <f>IFERROR(VLOOKUP(C573,[1]DATA!A:G,5,0),"")</f>
        <v>2600</v>
      </c>
    </row>
    <row r="574" spans="1:9" x14ac:dyDescent="0.25">
      <c r="A574">
        <v>727</v>
      </c>
      <c r="B574" s="17">
        <v>43318</v>
      </c>
      <c r="C574" t="s">
        <v>45</v>
      </c>
      <c r="D574" t="str">
        <f>IFERROR(VLOOKUP($C574,[1]DATA!A:B,2,0),"")</f>
        <v>Ciências Agrárias</v>
      </c>
      <c r="E574" s="41" t="s">
        <v>349</v>
      </c>
      <c r="F574" s="20" t="s">
        <v>774</v>
      </c>
      <c r="H574" s="38">
        <v>800</v>
      </c>
      <c r="I574" s="38">
        <f>IFERROR(VLOOKUP(C574,[1]DATA!A:G,5,0),"")</f>
        <v>2600</v>
      </c>
    </row>
    <row r="575" spans="1:9" x14ac:dyDescent="0.25">
      <c r="A575">
        <v>728</v>
      </c>
      <c r="B575" s="17">
        <v>43318</v>
      </c>
      <c r="C575" t="s">
        <v>16</v>
      </c>
      <c r="D575" t="str">
        <f>IFERROR(VLOOKUP($C575,[1]DATA!A:B,2,0),"")</f>
        <v>Ciências Biológicas</v>
      </c>
      <c r="E575" s="41" t="s">
        <v>349</v>
      </c>
      <c r="F575" s="20" t="s">
        <v>775</v>
      </c>
      <c r="H575" s="38">
        <v>600</v>
      </c>
      <c r="I575" s="38">
        <f>IFERROR(VLOOKUP(C575,[1]DATA!A:G,5,0),"")</f>
        <v>1550</v>
      </c>
    </row>
    <row r="576" spans="1:9" x14ac:dyDescent="0.25">
      <c r="A576">
        <v>729</v>
      </c>
      <c r="B576" s="17">
        <v>43318</v>
      </c>
      <c r="C576" t="s">
        <v>247</v>
      </c>
      <c r="D576" t="str">
        <f>IFERROR(VLOOKUP($C576,[1]DATA!A:B,2,0),"")</f>
        <v>Ciências Biológicas</v>
      </c>
      <c r="E576" s="41" t="s">
        <v>349</v>
      </c>
      <c r="F576" s="20" t="s">
        <v>776</v>
      </c>
      <c r="H576" s="38">
        <v>494.45</v>
      </c>
      <c r="I576" s="38">
        <f>IFERROR(VLOOKUP(C576,[1]DATA!A:G,5,0),"")</f>
        <v>2100</v>
      </c>
    </row>
    <row r="577" spans="1:9" x14ac:dyDescent="0.25">
      <c r="A577">
        <v>730</v>
      </c>
      <c r="B577" s="17">
        <v>43318</v>
      </c>
      <c r="C577" t="s">
        <v>64</v>
      </c>
      <c r="D577" t="str">
        <f>IFERROR(VLOOKUP($C577,[1]DATA!A:B,2,0),"")</f>
        <v>Ciências Biológicas</v>
      </c>
      <c r="E577" s="41" t="s">
        <v>349</v>
      </c>
      <c r="F577" s="20" t="s">
        <v>777</v>
      </c>
      <c r="H577" s="38">
        <v>800</v>
      </c>
      <c r="I577" s="38">
        <f>IFERROR(VLOOKUP(C577,[1]DATA!A:G,5,0),"")</f>
        <v>2600</v>
      </c>
    </row>
    <row r="578" spans="1:9" x14ac:dyDescent="0.25">
      <c r="A578">
        <v>731</v>
      </c>
      <c r="B578" s="17">
        <v>43318</v>
      </c>
      <c r="C578" t="s">
        <v>44</v>
      </c>
      <c r="D578" t="str">
        <f>IFERROR(VLOOKUP($C578,[1]DATA!A:B,2,0),"")</f>
        <v>Tecnologia</v>
      </c>
      <c r="E578" s="41" t="s">
        <v>349</v>
      </c>
      <c r="F578" s="20" t="s">
        <v>778</v>
      </c>
      <c r="H578" s="38">
        <v>1000</v>
      </c>
      <c r="I578" s="38">
        <f>IFERROR(VLOOKUP(C578,[1]DATA!A:G,5,0),"")</f>
        <v>2100</v>
      </c>
    </row>
    <row r="579" spans="1:9" x14ac:dyDescent="0.25">
      <c r="A579">
        <v>732</v>
      </c>
      <c r="B579" s="17">
        <v>43318</v>
      </c>
      <c r="C579" t="s">
        <v>34</v>
      </c>
      <c r="D579" t="str">
        <f>IFERROR(VLOOKUP($C579,[1]DATA!A:B,2,0),"")</f>
        <v>Ciências Exatas</v>
      </c>
      <c r="E579" s="41" t="s">
        <v>349</v>
      </c>
      <c r="F579" s="20" t="s">
        <v>779</v>
      </c>
      <c r="H579" s="38">
        <v>1000</v>
      </c>
      <c r="I579" s="38">
        <f>IFERROR(VLOOKUP(C579,[1]DATA!A:G,5,0),"")</f>
        <v>0</v>
      </c>
    </row>
    <row r="580" spans="1:9" x14ac:dyDescent="0.25">
      <c r="A580">
        <v>733</v>
      </c>
      <c r="B580" s="17">
        <v>43318</v>
      </c>
      <c r="C580" t="s">
        <v>45</v>
      </c>
      <c r="D580" t="str">
        <f>IFERROR(VLOOKUP($C580,[1]DATA!A:B,2,0),"")</f>
        <v>Ciências Agrárias</v>
      </c>
      <c r="E580" s="41" t="s">
        <v>349</v>
      </c>
      <c r="F580" s="20" t="s">
        <v>362</v>
      </c>
      <c r="H580" s="38">
        <v>1000</v>
      </c>
      <c r="I580" s="38">
        <f>IFERROR(VLOOKUP(C580,[1]DATA!A:G,5,0),"")</f>
        <v>2600</v>
      </c>
    </row>
    <row r="581" spans="1:9" x14ac:dyDescent="0.25">
      <c r="A581">
        <v>734</v>
      </c>
      <c r="B581" s="17">
        <v>43318</v>
      </c>
      <c r="C581" t="s">
        <v>45</v>
      </c>
      <c r="D581" t="str">
        <f>IFERROR(VLOOKUP($C581,[1]DATA!A:B,2,0),"")</f>
        <v>Ciências Agrárias</v>
      </c>
      <c r="E581" s="41" t="s">
        <v>349</v>
      </c>
      <c r="F581" s="20" t="s">
        <v>713</v>
      </c>
      <c r="H581" s="38">
        <v>1000</v>
      </c>
      <c r="I581" s="38">
        <f>IFERROR(VLOOKUP(C581,[1]DATA!A:G,5,0),"")</f>
        <v>2600</v>
      </c>
    </row>
    <row r="582" spans="1:9" x14ac:dyDescent="0.25">
      <c r="A582">
        <v>735</v>
      </c>
      <c r="B582" s="17">
        <v>43318</v>
      </c>
      <c r="C582" t="s">
        <v>468</v>
      </c>
      <c r="D582" t="str">
        <f>IFERROR(VLOOKUP($C582,[1]DATA!A:B,2,0),"")</f>
        <v>Artes, Comunicação e Design</v>
      </c>
      <c r="E582" s="41" t="s">
        <v>349</v>
      </c>
      <c r="F582" s="20" t="s">
        <v>780</v>
      </c>
      <c r="H582" s="38">
        <v>896.8</v>
      </c>
      <c r="I582" s="38">
        <f>IFERROR(VLOOKUP(C582,[1]DATA!A:G,5,0),"")</f>
        <v>1650</v>
      </c>
    </row>
    <row r="583" spans="1:9" x14ac:dyDescent="0.25">
      <c r="A583">
        <v>736</v>
      </c>
      <c r="B583" s="17">
        <v>43318</v>
      </c>
      <c r="C583" t="s">
        <v>40</v>
      </c>
      <c r="D583" t="str">
        <f>IFERROR(VLOOKUP($C583,[1]DATA!A:B,2,0),"")</f>
        <v>Tecnologia</v>
      </c>
      <c r="E583" s="41" t="s">
        <v>349</v>
      </c>
      <c r="F583" s="20" t="s">
        <v>781</v>
      </c>
      <c r="H583" s="38">
        <v>900</v>
      </c>
      <c r="I583" s="38">
        <f>IFERROR(VLOOKUP(C583,[1]DATA!A:G,5,0),"")</f>
        <v>2600</v>
      </c>
    </row>
    <row r="584" spans="1:9" x14ac:dyDescent="0.25">
      <c r="A584">
        <v>737</v>
      </c>
      <c r="B584" s="17">
        <v>43318</v>
      </c>
      <c r="C584" t="s">
        <v>16</v>
      </c>
      <c r="D584" t="str">
        <f>IFERROR(VLOOKUP($C584,[1]DATA!A:B,2,0),"")</f>
        <v>Ciências Biológicas</v>
      </c>
      <c r="E584" s="41" t="s">
        <v>349</v>
      </c>
      <c r="F584" s="20" t="s">
        <v>782</v>
      </c>
      <c r="H584" s="38">
        <v>600</v>
      </c>
      <c r="I584" s="38">
        <f>IFERROR(VLOOKUP(C584,[1]DATA!A:G,5,0),"")</f>
        <v>1550</v>
      </c>
    </row>
    <row r="585" spans="1:9" x14ac:dyDescent="0.25">
      <c r="A585">
        <v>738</v>
      </c>
      <c r="B585" s="17">
        <v>43349</v>
      </c>
      <c r="C585" t="s">
        <v>8</v>
      </c>
      <c r="D585" t="str">
        <f>IFERROR(VLOOKUP($C585,[1]DATA!A:B,2,0),"")</f>
        <v>Ciências Agrárias</v>
      </c>
      <c r="E585" s="41" t="s">
        <v>349</v>
      </c>
      <c r="F585" s="20" t="s">
        <v>783</v>
      </c>
      <c r="H585" s="38">
        <v>1000</v>
      </c>
      <c r="I585" s="38">
        <f>IFERROR(VLOOKUP(C585,[1]DATA!A:G,5,0),"")</f>
        <v>5200</v>
      </c>
    </row>
    <row r="586" spans="1:9" x14ac:dyDescent="0.25">
      <c r="A586">
        <v>739</v>
      </c>
      <c r="B586" s="17">
        <v>43318</v>
      </c>
      <c r="C586" t="s">
        <v>45</v>
      </c>
      <c r="D586" t="str">
        <f>IFERROR(VLOOKUP($C586,[1]DATA!A:B,2,0),"")</f>
        <v>Ciências Agrárias</v>
      </c>
      <c r="E586" s="41" t="s">
        <v>349</v>
      </c>
      <c r="F586" s="20" t="s">
        <v>538</v>
      </c>
      <c r="H586" s="38">
        <v>1000</v>
      </c>
      <c r="I586" s="38">
        <f>IFERROR(VLOOKUP(C586,[1]DATA!A:G,5,0),"")</f>
        <v>2600</v>
      </c>
    </row>
    <row r="587" spans="1:9" x14ac:dyDescent="0.25">
      <c r="A587">
        <v>740</v>
      </c>
      <c r="B587" s="17">
        <v>43318</v>
      </c>
      <c r="C587" t="s">
        <v>56</v>
      </c>
      <c r="D587" t="str">
        <f>IFERROR(VLOOKUP($C587,[1]DATA!A:B,2,0),"")</f>
        <v>Ciências Humanas</v>
      </c>
      <c r="E587" s="41" t="s">
        <v>349</v>
      </c>
      <c r="F587" s="20" t="s">
        <v>784</v>
      </c>
      <c r="H587" s="38">
        <v>250</v>
      </c>
      <c r="I587" s="38">
        <f>IFERROR(VLOOKUP(C587,[1]DATA!A:G,5,0),"")</f>
        <v>2100</v>
      </c>
    </row>
    <row r="588" spans="1:9" x14ac:dyDescent="0.25">
      <c r="A588">
        <v>741</v>
      </c>
      <c r="B588" s="17">
        <v>43318</v>
      </c>
      <c r="C588" t="s">
        <v>56</v>
      </c>
      <c r="D588" t="str">
        <f>IFERROR(VLOOKUP($C588,[1]DATA!A:B,2,0),"")</f>
        <v>Ciências Humanas</v>
      </c>
      <c r="E588" s="41" t="s">
        <v>349</v>
      </c>
      <c r="F588" s="20" t="s">
        <v>785</v>
      </c>
      <c r="H588" s="38">
        <v>250</v>
      </c>
      <c r="I588" s="38">
        <f>IFERROR(VLOOKUP(C588,[1]DATA!A:G,5,0),"")</f>
        <v>2100</v>
      </c>
    </row>
    <row r="589" spans="1:9" x14ac:dyDescent="0.25">
      <c r="A589">
        <v>742</v>
      </c>
      <c r="B589" s="17">
        <v>43318</v>
      </c>
      <c r="C589" t="s">
        <v>34</v>
      </c>
      <c r="D589" t="str">
        <f>IFERROR(VLOOKUP($C589,[1]DATA!A:B,2,0),"")</f>
        <v>Ciências Exatas</v>
      </c>
      <c r="E589" s="41" t="s">
        <v>349</v>
      </c>
      <c r="F589" s="20" t="s">
        <v>786</v>
      </c>
      <c r="H589" s="38">
        <v>750</v>
      </c>
      <c r="I589" s="38">
        <f>IFERROR(VLOOKUP(C589,[1]DATA!A:G,5,0),"")</f>
        <v>0</v>
      </c>
    </row>
    <row r="590" spans="1:9" x14ac:dyDescent="0.25">
      <c r="A590">
        <v>743</v>
      </c>
      <c r="B590" s="17">
        <v>43318</v>
      </c>
      <c r="C590" t="s">
        <v>20</v>
      </c>
      <c r="D590" t="str">
        <f>IFERROR(VLOOKUP($C590,[1]DATA!A:B,2,0),"")</f>
        <v>Ciências Sociais Aplicadas</v>
      </c>
      <c r="E590" s="41" t="s">
        <v>349</v>
      </c>
      <c r="F590" s="20" t="s">
        <v>787</v>
      </c>
      <c r="H590" s="38">
        <v>450</v>
      </c>
      <c r="I590" s="38">
        <f>IFERROR(VLOOKUP(C590,[1]DATA!A:G,5,0),"")</f>
        <v>0</v>
      </c>
    </row>
    <row r="591" spans="1:9" x14ac:dyDescent="0.25">
      <c r="A591">
        <v>744</v>
      </c>
      <c r="B591" s="17">
        <v>43318</v>
      </c>
      <c r="C591" t="s">
        <v>77</v>
      </c>
      <c r="D591" t="str">
        <f>IFERROR(VLOOKUP($C591,[1]DATA!A:B,2,0),"")</f>
        <v>Ciências Biológicas</v>
      </c>
      <c r="E591" s="41" t="s">
        <v>349</v>
      </c>
      <c r="F591" s="20" t="s">
        <v>788</v>
      </c>
      <c r="H591" s="38">
        <v>1000</v>
      </c>
      <c r="I591" s="38">
        <f>IFERROR(VLOOKUP(C591,[1]DATA!A:G,5,0),"")</f>
        <v>2600</v>
      </c>
    </row>
    <row r="592" spans="1:9" x14ac:dyDescent="0.25">
      <c r="A592">
        <v>745</v>
      </c>
      <c r="B592" s="17">
        <v>43318</v>
      </c>
      <c r="C592" t="s">
        <v>44</v>
      </c>
      <c r="D592" t="str">
        <f>IFERROR(VLOOKUP($C592,[1]DATA!A:B,2,0),"")</f>
        <v>Tecnologia</v>
      </c>
      <c r="E592" s="41" t="s">
        <v>349</v>
      </c>
      <c r="F592" s="20" t="s">
        <v>789</v>
      </c>
      <c r="H592" s="38">
        <v>1000</v>
      </c>
      <c r="I592" s="38">
        <f>IFERROR(VLOOKUP(C592,[1]DATA!A:G,5,0),"")</f>
        <v>2100</v>
      </c>
    </row>
    <row r="593" spans="1:9" x14ac:dyDescent="0.25">
      <c r="A593">
        <v>746</v>
      </c>
      <c r="B593" s="17">
        <v>43318</v>
      </c>
      <c r="C593" t="s">
        <v>44</v>
      </c>
      <c r="D593" t="str">
        <f>IFERROR(VLOOKUP($C593,[1]DATA!A:B,2,0),"")</f>
        <v>Tecnologia</v>
      </c>
      <c r="E593" s="41" t="s">
        <v>349</v>
      </c>
      <c r="F593" s="20" t="s">
        <v>790</v>
      </c>
      <c r="H593" s="38">
        <v>1000</v>
      </c>
      <c r="I593" s="38">
        <f>IFERROR(VLOOKUP(C593,[1]DATA!A:G,5,0),"")</f>
        <v>2100</v>
      </c>
    </row>
    <row r="594" spans="1:9" x14ac:dyDescent="0.25">
      <c r="A594">
        <v>747</v>
      </c>
      <c r="B594" s="17">
        <v>43318</v>
      </c>
      <c r="C594" t="s">
        <v>15</v>
      </c>
      <c r="D594" t="str">
        <f>IFERROR(VLOOKUP($C594,[1]DATA!A:B,2,0),"")</f>
        <v>Ciências Biológicas</v>
      </c>
      <c r="E594" s="41" t="s">
        <v>349</v>
      </c>
      <c r="F594" s="20" t="s">
        <v>791</v>
      </c>
      <c r="H594" s="38">
        <v>1000</v>
      </c>
      <c r="I594" s="38">
        <f>IFERROR(VLOOKUP(C594,[1]DATA!A:G,5,0),"")</f>
        <v>5200</v>
      </c>
    </row>
    <row r="595" spans="1:9" x14ac:dyDescent="0.25">
      <c r="A595">
        <v>582</v>
      </c>
      <c r="B595" s="17">
        <v>43318</v>
      </c>
      <c r="C595" t="s">
        <v>44</v>
      </c>
      <c r="D595" t="str">
        <f>IFERROR(VLOOKUP($C595,[1]DATA!A:B,2,0),"")</f>
        <v>Tecnologia</v>
      </c>
      <c r="E595" s="41" t="s">
        <v>349</v>
      </c>
      <c r="F595" s="20" t="s">
        <v>792</v>
      </c>
      <c r="H595" s="38">
        <v>1000</v>
      </c>
      <c r="I595" s="38">
        <f>IFERROR(VLOOKUP(C595,[1]DATA!A:G,5,0),"")</f>
        <v>2100</v>
      </c>
    </row>
    <row r="596" spans="1:9" x14ac:dyDescent="0.25">
      <c r="A596">
        <v>583</v>
      </c>
      <c r="B596" s="17">
        <v>43318</v>
      </c>
      <c r="C596" t="s">
        <v>247</v>
      </c>
      <c r="D596" t="str">
        <f>IFERROR(VLOOKUP($C596,[1]DATA!A:B,2,0),"")</f>
        <v>Ciências Biológicas</v>
      </c>
      <c r="E596" s="41" t="s">
        <v>349</v>
      </c>
      <c r="F596" s="20" t="s">
        <v>793</v>
      </c>
      <c r="H596" s="38">
        <v>494.95</v>
      </c>
      <c r="I596" s="38">
        <f>IFERROR(VLOOKUP(C596,[1]DATA!A:G,5,0),"")</f>
        <v>2100</v>
      </c>
    </row>
    <row r="597" spans="1:9" x14ac:dyDescent="0.25">
      <c r="A597">
        <v>584</v>
      </c>
      <c r="B597" s="17">
        <v>43318</v>
      </c>
      <c r="C597" t="s">
        <v>56</v>
      </c>
      <c r="D597" t="str">
        <f>IFERROR(VLOOKUP($C597,[1]DATA!A:B,2,0),"")</f>
        <v>Ciências Humanas</v>
      </c>
      <c r="E597" s="41" t="s">
        <v>349</v>
      </c>
      <c r="F597" s="20" t="s">
        <v>794</v>
      </c>
      <c r="H597" s="38">
        <v>250</v>
      </c>
      <c r="I597" s="38">
        <f>IFERROR(VLOOKUP(C597,[1]DATA!A:G,5,0),"")</f>
        <v>2100</v>
      </c>
    </row>
    <row r="598" spans="1:9" x14ac:dyDescent="0.25">
      <c r="A598">
        <v>585</v>
      </c>
      <c r="B598" s="17">
        <v>43318</v>
      </c>
      <c r="C598" t="s">
        <v>49</v>
      </c>
      <c r="D598" t="str">
        <f>IFERROR(VLOOKUP($C598,[1]DATA!A:B,2,0),"")</f>
        <v>Ciências Humanas</v>
      </c>
      <c r="E598" s="41" t="s">
        <v>349</v>
      </c>
      <c r="F598" s="20" t="s">
        <v>795</v>
      </c>
      <c r="H598" s="38">
        <v>177</v>
      </c>
      <c r="I598" s="38">
        <f>IFERROR(VLOOKUP(C598,[1]DATA!A:G,5,0),"")</f>
        <v>2100</v>
      </c>
    </row>
    <row r="599" spans="1:9" x14ac:dyDescent="0.25">
      <c r="A599">
        <v>586</v>
      </c>
      <c r="B599" s="17">
        <v>43318</v>
      </c>
      <c r="C599" t="s">
        <v>357</v>
      </c>
      <c r="D599" t="str">
        <f>IFERROR(VLOOKUP($C599,[1]DATA!A:B,2,0),"")</f>
        <v>Tecnologia</v>
      </c>
      <c r="E599" s="41" t="s">
        <v>349</v>
      </c>
      <c r="F599" s="20" t="s">
        <v>796</v>
      </c>
      <c r="H599" s="38">
        <v>1400</v>
      </c>
      <c r="I599" s="38">
        <f>IFERROR(VLOOKUP(C599,[1]DATA!A:G,5,0),"")</f>
        <v>5200</v>
      </c>
    </row>
    <row r="600" spans="1:9" x14ac:dyDescent="0.25">
      <c r="A600">
        <v>587</v>
      </c>
      <c r="B600" s="17">
        <v>43318</v>
      </c>
      <c r="C600" t="s">
        <v>247</v>
      </c>
      <c r="D600" t="str">
        <f>IFERROR(VLOOKUP($C600,[1]DATA!A:B,2,0),"")</f>
        <v>Ciências Biológicas</v>
      </c>
      <c r="E600" s="41" t="s">
        <v>349</v>
      </c>
      <c r="F600" s="20" t="s">
        <v>797</v>
      </c>
      <c r="H600" s="38">
        <v>550</v>
      </c>
      <c r="I600" s="38">
        <f>IFERROR(VLOOKUP(C600,[1]DATA!A:G,5,0),"")</f>
        <v>2100</v>
      </c>
    </row>
    <row r="601" spans="1:9" x14ac:dyDescent="0.25">
      <c r="A601">
        <v>588</v>
      </c>
      <c r="B601" s="17">
        <v>43318</v>
      </c>
      <c r="C601" t="s">
        <v>247</v>
      </c>
      <c r="D601" t="str">
        <f>IFERROR(VLOOKUP($C601,[1]DATA!A:B,2,0),"")</f>
        <v>Ciências Biológicas</v>
      </c>
      <c r="E601" s="41" t="s">
        <v>349</v>
      </c>
      <c r="F601" s="20" t="s">
        <v>798</v>
      </c>
      <c r="H601" s="38">
        <v>700</v>
      </c>
      <c r="I601" s="38">
        <f>IFERROR(VLOOKUP(C601,[1]DATA!A:G,5,0),"")</f>
        <v>2100</v>
      </c>
    </row>
    <row r="602" spans="1:9" x14ac:dyDescent="0.25">
      <c r="A602">
        <v>589</v>
      </c>
      <c r="B602" s="17">
        <v>43319</v>
      </c>
      <c r="C602" t="s">
        <v>20</v>
      </c>
      <c r="D602" t="str">
        <f>IFERROR(VLOOKUP($C602,DATA!A:B,2,0),"")</f>
        <v>Ciências Sociais Aplicadas</v>
      </c>
      <c r="E602" s="41" t="s">
        <v>349</v>
      </c>
      <c r="F602" s="20" t="s">
        <v>499</v>
      </c>
      <c r="H602" s="38">
        <v>450</v>
      </c>
      <c r="I602" s="38">
        <f>IFERROR(VLOOKUP(C602,DATA!A:G,5,0),"")</f>
        <v>0</v>
      </c>
    </row>
    <row r="603" spans="1:9" x14ac:dyDescent="0.25">
      <c r="A603">
        <v>590</v>
      </c>
      <c r="B603" s="17">
        <v>43319</v>
      </c>
      <c r="C603" t="s">
        <v>20</v>
      </c>
      <c r="D603" t="str">
        <f>IFERROR(VLOOKUP($C603,DATA!A:B,2,0),"")</f>
        <v>Ciências Sociais Aplicadas</v>
      </c>
      <c r="E603" s="41" t="s">
        <v>349</v>
      </c>
      <c r="F603" s="20" t="s">
        <v>500</v>
      </c>
      <c r="H603" s="38">
        <v>450</v>
      </c>
      <c r="I603" s="38">
        <f>IFERROR(VLOOKUP(C603,DATA!A:G,5,0),"")</f>
        <v>0</v>
      </c>
    </row>
    <row r="604" spans="1:9" x14ac:dyDescent="0.25">
      <c r="A604">
        <v>591</v>
      </c>
      <c r="B604" s="17">
        <v>43319</v>
      </c>
      <c r="C604" t="s">
        <v>30</v>
      </c>
      <c r="D604" t="str">
        <f>IFERROR(VLOOKUP($C604,DATA!A:B,2,0),"")</f>
        <v>Artes, Comunicação e Design</v>
      </c>
      <c r="E604" s="41" t="s">
        <v>349</v>
      </c>
      <c r="F604" s="20" t="s">
        <v>501</v>
      </c>
      <c r="H604" s="38">
        <v>1000</v>
      </c>
      <c r="I604" s="38">
        <f>IFERROR(VLOOKUP(C604,DATA!A:G,5,0),"")</f>
        <v>0</v>
      </c>
    </row>
    <row r="605" spans="1:9" x14ac:dyDescent="0.25">
      <c r="A605">
        <v>592</v>
      </c>
      <c r="B605" s="17">
        <v>43319</v>
      </c>
      <c r="C605" t="s">
        <v>30</v>
      </c>
      <c r="D605" t="str">
        <f>IFERROR(VLOOKUP($C605,DATA!A:B,2,0),"")</f>
        <v>Artes, Comunicação e Design</v>
      </c>
      <c r="E605" s="41" t="s">
        <v>349</v>
      </c>
      <c r="F605" s="20" t="s">
        <v>502</v>
      </c>
      <c r="H605" s="38">
        <v>1000</v>
      </c>
      <c r="I605" s="38">
        <f>IFERROR(VLOOKUP(C605,DATA!A:G,5,0),"")</f>
        <v>0</v>
      </c>
    </row>
    <row r="606" spans="1:9" x14ac:dyDescent="0.25">
      <c r="A606">
        <v>593</v>
      </c>
      <c r="B606" s="17">
        <v>43319</v>
      </c>
      <c r="C606" t="s">
        <v>468</v>
      </c>
      <c r="D606" t="str">
        <f>IFERROR(VLOOKUP($C606,DATA!A:B,2,0),"")</f>
        <v>Artes, Comunicação e Design</v>
      </c>
      <c r="E606" s="41" t="s">
        <v>349</v>
      </c>
      <c r="F606" s="20" t="s">
        <v>503</v>
      </c>
      <c r="H606" s="38">
        <v>1000</v>
      </c>
      <c r="I606" s="38">
        <f>IFERROR(VLOOKUP(C606,DATA!A:G,5,0),"")</f>
        <v>1650</v>
      </c>
    </row>
    <row r="607" spans="1:9" x14ac:dyDescent="0.25">
      <c r="A607">
        <v>594</v>
      </c>
      <c r="B607" s="17">
        <v>43319</v>
      </c>
      <c r="C607" t="s">
        <v>357</v>
      </c>
      <c r="D607" t="str">
        <f>IFERROR(VLOOKUP($C607,DATA!A:B,2,0),"")</f>
        <v>Tecnologia</v>
      </c>
      <c r="E607" s="41" t="s">
        <v>349</v>
      </c>
      <c r="F607" s="20" t="s">
        <v>504</v>
      </c>
      <c r="H607" s="38">
        <v>1400</v>
      </c>
      <c r="I607" s="38">
        <f>IFERROR(VLOOKUP(C607,DATA!A:G,5,0),"")</f>
        <v>5200</v>
      </c>
    </row>
    <row r="608" spans="1:9" x14ac:dyDescent="0.25">
      <c r="A608">
        <v>595</v>
      </c>
      <c r="B608" s="17">
        <v>43319</v>
      </c>
      <c r="C608" t="s">
        <v>44</v>
      </c>
      <c r="D608" t="str">
        <f>IFERROR(VLOOKUP($C608,DATA!A:B,2,0),"")</f>
        <v>Tecnologia</v>
      </c>
      <c r="E608" s="41" t="s">
        <v>349</v>
      </c>
      <c r="F608" s="20" t="s">
        <v>505</v>
      </c>
      <c r="H608" s="38">
        <v>1000</v>
      </c>
      <c r="I608" s="38">
        <f>IFERROR(VLOOKUP(C608,DATA!A:G,5,0),"")</f>
        <v>2100</v>
      </c>
    </row>
    <row r="609" spans="1:9" x14ac:dyDescent="0.25">
      <c r="A609">
        <v>596</v>
      </c>
      <c r="B609" s="17">
        <v>43319</v>
      </c>
      <c r="C609" t="s">
        <v>44</v>
      </c>
      <c r="D609" t="str">
        <f>IFERROR(VLOOKUP($C609,DATA!A:B,2,0),"")</f>
        <v>Tecnologia</v>
      </c>
      <c r="E609" s="41" t="s">
        <v>349</v>
      </c>
      <c r="F609" s="20" t="s">
        <v>506</v>
      </c>
      <c r="G609" s="42"/>
      <c r="H609" s="38">
        <v>1000</v>
      </c>
      <c r="I609" s="38">
        <f>IFERROR(VLOOKUP(C609,DATA!A:G,5,0),"")</f>
        <v>2100</v>
      </c>
    </row>
    <row r="610" spans="1:9" x14ac:dyDescent="0.25">
      <c r="A610">
        <v>597</v>
      </c>
      <c r="B610" s="17">
        <v>43319</v>
      </c>
      <c r="C610" t="s">
        <v>44</v>
      </c>
      <c r="D610" t="str">
        <f>IFERROR(VLOOKUP($C610,DATA!A:B,2,0),"")</f>
        <v>Tecnologia</v>
      </c>
      <c r="E610" s="41" t="s">
        <v>349</v>
      </c>
      <c r="F610" s="20" t="s">
        <v>507</v>
      </c>
      <c r="I610" s="38">
        <f>IFERROR(VLOOKUP(C610,DATA!A:G,5,0),"")</f>
        <v>2100</v>
      </c>
    </row>
    <row r="611" spans="1:9" x14ac:dyDescent="0.25">
      <c r="A611">
        <v>598</v>
      </c>
      <c r="B611" s="17">
        <v>43319</v>
      </c>
      <c r="C611" t="s">
        <v>8</v>
      </c>
      <c r="D611" t="str">
        <f>IFERROR(VLOOKUP($C611,DATA!A:B,2,0),"")</f>
        <v>Ciências Agrárias</v>
      </c>
      <c r="E611" s="41" t="s">
        <v>349</v>
      </c>
      <c r="F611" s="20" t="s">
        <v>508</v>
      </c>
      <c r="H611" s="38">
        <v>850</v>
      </c>
      <c r="I611" s="38">
        <f>IFERROR(VLOOKUP(C611,DATA!A:G,5,0),"")</f>
        <v>5200</v>
      </c>
    </row>
    <row r="612" spans="1:9" x14ac:dyDescent="0.25">
      <c r="A612">
        <v>599</v>
      </c>
      <c r="B612" s="17">
        <v>43319</v>
      </c>
      <c r="C612" t="s">
        <v>243</v>
      </c>
      <c r="D612" t="str">
        <f>IFERROR(VLOOKUP($C612,DATA!A:B,2,0),"")</f>
        <v>Ciências Humanas</v>
      </c>
      <c r="E612" s="41" t="s">
        <v>349</v>
      </c>
      <c r="F612" s="20" t="s">
        <v>509</v>
      </c>
      <c r="H612" s="38">
        <v>351</v>
      </c>
      <c r="I612" s="38">
        <f>IFERROR(VLOOKUP(C612,DATA!A:G,5,0),"")</f>
        <v>2100</v>
      </c>
    </row>
    <row r="613" spans="1:9" x14ac:dyDescent="0.25">
      <c r="A613">
        <v>600</v>
      </c>
      <c r="B613" s="17">
        <v>43319</v>
      </c>
      <c r="C613" t="s">
        <v>77</v>
      </c>
      <c r="D613" t="str">
        <f>IFERROR(VLOOKUP($C613,DATA!A:B,2,0),"")</f>
        <v>Ciências Biológicas</v>
      </c>
      <c r="E613" s="41" t="s">
        <v>349</v>
      </c>
      <c r="F613" s="20" t="s">
        <v>510</v>
      </c>
      <c r="H613" s="38">
        <v>400</v>
      </c>
      <c r="I613" s="38">
        <f>IFERROR(VLOOKUP(C613,DATA!A:G,5,0),"")</f>
        <v>2600</v>
      </c>
    </row>
    <row r="614" spans="1:9" x14ac:dyDescent="0.25">
      <c r="A614">
        <v>601</v>
      </c>
      <c r="B614" s="17">
        <v>43319</v>
      </c>
      <c r="C614" t="s">
        <v>77</v>
      </c>
      <c r="D614" t="str">
        <f>IFERROR(VLOOKUP($C614,DATA!A:B,2,0),"")</f>
        <v>Ciências Biológicas</v>
      </c>
      <c r="E614" s="41" t="s">
        <v>349</v>
      </c>
      <c r="F614" s="20" t="s">
        <v>511</v>
      </c>
      <c r="H614" s="38">
        <v>400</v>
      </c>
      <c r="I614" s="38">
        <f>IFERROR(VLOOKUP(C614,DATA!A:G,5,0),"")</f>
        <v>2600</v>
      </c>
    </row>
    <row r="615" spans="1:9" x14ac:dyDescent="0.25">
      <c r="A615">
        <v>602</v>
      </c>
      <c r="B615" s="17">
        <v>43319</v>
      </c>
      <c r="C615" t="s">
        <v>27</v>
      </c>
      <c r="D615" t="str">
        <f>IFERROR(VLOOKUP($C615,DATA!A:B,2,0),"")</f>
        <v>Ciências Sociais Aplicadas</v>
      </c>
      <c r="E615" s="41" t="s">
        <v>349</v>
      </c>
      <c r="F615" s="42" t="s">
        <v>512</v>
      </c>
      <c r="H615" s="38">
        <v>1000</v>
      </c>
      <c r="I615" s="38">
        <f>IFERROR(VLOOKUP(C615,DATA!A:G,5,0),"")</f>
        <v>2100</v>
      </c>
    </row>
    <row r="616" spans="1:9" x14ac:dyDescent="0.25">
      <c r="A616">
        <v>603</v>
      </c>
      <c r="B616" s="17">
        <v>43319</v>
      </c>
      <c r="C616" t="s">
        <v>23</v>
      </c>
      <c r="D616" t="str">
        <f>IFERROR(VLOOKUP($C616,DATA!A:B,2,0),"")</f>
        <v>Ciências da Saúde</v>
      </c>
      <c r="E616" s="41" t="s">
        <v>349</v>
      </c>
      <c r="F616" s="20" t="s">
        <v>513</v>
      </c>
      <c r="H616" s="38">
        <v>1000</v>
      </c>
      <c r="I616" s="38">
        <f>IFERROR(VLOOKUP(C616,DATA!A:G,5,0),"")</f>
        <v>2600</v>
      </c>
    </row>
    <row r="617" spans="1:9" x14ac:dyDescent="0.25">
      <c r="A617">
        <v>604</v>
      </c>
      <c r="B617" s="17">
        <v>43319</v>
      </c>
      <c r="C617" t="s">
        <v>23</v>
      </c>
      <c r="D617" t="str">
        <f>IFERROR(VLOOKUP($C617,DATA!A:B,2,0),"")</f>
        <v>Ciências da Saúde</v>
      </c>
      <c r="E617" s="41" t="s">
        <v>349</v>
      </c>
      <c r="F617" s="20" t="s">
        <v>514</v>
      </c>
      <c r="H617" s="38">
        <v>800</v>
      </c>
      <c r="I617" s="38">
        <f>IFERROR(VLOOKUP(C617,DATA!A:G,5,0),"")</f>
        <v>2600</v>
      </c>
    </row>
    <row r="618" spans="1:9" x14ac:dyDescent="0.25">
      <c r="A618">
        <v>605</v>
      </c>
      <c r="B618" s="17">
        <v>43319</v>
      </c>
      <c r="C618" t="s">
        <v>45</v>
      </c>
      <c r="D618" t="str">
        <f>IFERROR(VLOOKUP($C618,DATA!A:B,2,0),"")</f>
        <v>Ciências Agrárias</v>
      </c>
      <c r="E618" s="41" t="s">
        <v>349</v>
      </c>
      <c r="F618" s="20" t="s">
        <v>515</v>
      </c>
      <c r="H618" s="38">
        <v>1000</v>
      </c>
      <c r="I618" s="38">
        <f>IFERROR(VLOOKUP(C618,DATA!A:G,5,0),"")</f>
        <v>2600</v>
      </c>
    </row>
    <row r="619" spans="1:9" x14ac:dyDescent="0.25">
      <c r="A619">
        <v>606</v>
      </c>
      <c r="B619" s="17">
        <v>43319</v>
      </c>
      <c r="C619" t="s">
        <v>65</v>
      </c>
      <c r="D619" t="str">
        <f>IFERROR(VLOOKUP($C619,DATA!A:B,2,0),"")</f>
        <v>Artes, Comunicação e Design</v>
      </c>
      <c r="E619" s="41" t="s">
        <v>349</v>
      </c>
      <c r="F619" s="20" t="s">
        <v>352</v>
      </c>
      <c r="I619" s="38">
        <f>IFERROR(VLOOKUP(C619,DATA!A:G,5,0),"")</f>
        <v>1650</v>
      </c>
    </row>
    <row r="620" spans="1:9" x14ac:dyDescent="0.25">
      <c r="A620">
        <v>607</v>
      </c>
      <c r="B620" s="17">
        <v>43319</v>
      </c>
      <c r="C620" t="s">
        <v>65</v>
      </c>
      <c r="D620" t="str">
        <f>IFERROR(VLOOKUP($C620,DATA!A:B,2,0),"")</f>
        <v>Artes, Comunicação e Design</v>
      </c>
      <c r="E620" s="41" t="s">
        <v>349</v>
      </c>
      <c r="F620" s="20" t="s">
        <v>516</v>
      </c>
      <c r="H620" s="38">
        <v>531</v>
      </c>
      <c r="I620" s="38">
        <f>IFERROR(VLOOKUP(C620,DATA!A:G,5,0),"")</f>
        <v>1650</v>
      </c>
    </row>
    <row r="621" spans="1:9" x14ac:dyDescent="0.25">
      <c r="A621">
        <v>608</v>
      </c>
      <c r="B621" s="17">
        <v>43319</v>
      </c>
      <c r="C621" t="s">
        <v>57</v>
      </c>
      <c r="D621" t="str">
        <f>IFERROR(VLOOKUP($C621,DATA!A:B,2,0),"")</f>
        <v>Ciências Exatas</v>
      </c>
      <c r="E621" s="41" t="s">
        <v>349</v>
      </c>
      <c r="F621" s="20" t="s">
        <v>517</v>
      </c>
      <c r="H621" s="38">
        <v>6000</v>
      </c>
      <c r="I621" s="38">
        <f>IFERROR(VLOOKUP(C621,DATA!A:G,5,0),"")</f>
        <v>2600</v>
      </c>
    </row>
    <row r="622" spans="1:9" x14ac:dyDescent="0.25">
      <c r="A622">
        <v>609</v>
      </c>
      <c r="B622" s="17">
        <v>43319</v>
      </c>
      <c r="C622" t="s">
        <v>57</v>
      </c>
      <c r="D622" t="str">
        <f>IFERROR(VLOOKUP($C622,DATA!A:B,2,0),"")</f>
        <v>Ciências Exatas</v>
      </c>
      <c r="E622" s="41" t="s">
        <v>349</v>
      </c>
      <c r="F622" s="20" t="s">
        <v>518</v>
      </c>
      <c r="H622" s="38">
        <v>500</v>
      </c>
      <c r="I622" s="38">
        <f>IFERROR(VLOOKUP(C622,DATA!A:G,5,0),"")</f>
        <v>2600</v>
      </c>
    </row>
    <row r="623" spans="1:9" x14ac:dyDescent="0.25">
      <c r="A623">
        <v>610</v>
      </c>
      <c r="B623" s="17">
        <v>43319</v>
      </c>
      <c r="C623" t="s">
        <v>57</v>
      </c>
      <c r="D623" t="str">
        <f>IFERROR(VLOOKUP($C623,DATA!A:B,2,0),"")</f>
        <v>Ciências Exatas</v>
      </c>
      <c r="E623" s="41" t="s">
        <v>349</v>
      </c>
      <c r="F623" s="20" t="s">
        <v>519</v>
      </c>
      <c r="H623" s="38">
        <v>500</v>
      </c>
      <c r="I623" s="38">
        <f>IFERROR(VLOOKUP(C623,DATA!A:G,5,0),"")</f>
        <v>2600</v>
      </c>
    </row>
    <row r="624" spans="1:9" x14ac:dyDescent="0.25">
      <c r="A624">
        <v>611</v>
      </c>
      <c r="B624" s="17">
        <v>43319</v>
      </c>
      <c r="C624" t="s">
        <v>9</v>
      </c>
      <c r="D624" t="str">
        <f>IFERROR(VLOOKUP($C624,DATA!A:B,2,0),"")</f>
        <v>Ciências da Saúde</v>
      </c>
      <c r="E624" s="41" t="s">
        <v>349</v>
      </c>
      <c r="F624" s="20" t="s">
        <v>520</v>
      </c>
      <c r="H624" s="38">
        <v>400</v>
      </c>
      <c r="I624" s="38">
        <f>IFERROR(VLOOKUP(C624,DATA!A:G,5,0),"")</f>
        <v>1550</v>
      </c>
    </row>
    <row r="625" spans="1:9" x14ac:dyDescent="0.25">
      <c r="A625">
        <v>612</v>
      </c>
      <c r="B625" s="17">
        <v>43319</v>
      </c>
      <c r="C625" t="s">
        <v>9</v>
      </c>
      <c r="D625" t="str">
        <f>IFERROR(VLOOKUP($C625,DATA!A:B,2,0),"")</f>
        <v>Ciências da Saúde</v>
      </c>
      <c r="E625" s="41" t="s">
        <v>349</v>
      </c>
      <c r="F625" s="20" t="s">
        <v>521</v>
      </c>
      <c r="H625" s="38">
        <v>400</v>
      </c>
      <c r="I625" s="38">
        <f>IFERROR(VLOOKUP(C625,DATA!A:G,5,0),"")</f>
        <v>1550</v>
      </c>
    </row>
    <row r="626" spans="1:9" x14ac:dyDescent="0.25">
      <c r="A626">
        <v>613</v>
      </c>
      <c r="B626" s="17">
        <v>43319</v>
      </c>
      <c r="C626" t="s">
        <v>59</v>
      </c>
      <c r="D626" t="str">
        <f>IFERROR(VLOOKUP($C626,DATA!A:B,2,0),"")</f>
        <v>Ciências Exatas</v>
      </c>
      <c r="E626" s="41" t="s">
        <v>349</v>
      </c>
      <c r="F626" s="20" t="s">
        <v>522</v>
      </c>
      <c r="H626" s="38">
        <v>1000</v>
      </c>
      <c r="I626" s="38">
        <f>IFERROR(VLOOKUP(C626,DATA!A:G,5,0),"")</f>
        <v>2600</v>
      </c>
    </row>
    <row r="627" spans="1:9" x14ac:dyDescent="0.25">
      <c r="A627">
        <v>614</v>
      </c>
      <c r="B627" s="17">
        <v>43319</v>
      </c>
      <c r="C627" t="s">
        <v>59</v>
      </c>
      <c r="D627" t="str">
        <f>IFERROR(VLOOKUP($C627,DATA!A:B,2,0),"")</f>
        <v>Ciências Exatas</v>
      </c>
      <c r="E627" s="41" t="s">
        <v>349</v>
      </c>
      <c r="F627" s="20" t="s">
        <v>523</v>
      </c>
      <c r="H627" s="38">
        <v>1000</v>
      </c>
      <c r="I627" s="38">
        <f>IFERROR(VLOOKUP(C627,DATA!A:G,5,0),"")</f>
        <v>2600</v>
      </c>
    </row>
    <row r="628" spans="1:9" x14ac:dyDescent="0.25">
      <c r="A628">
        <v>615</v>
      </c>
      <c r="B628" s="17">
        <v>43319</v>
      </c>
      <c r="C628" t="s">
        <v>29</v>
      </c>
      <c r="D628" t="str">
        <f>IFERROR(VLOOKUP($C628,DATA!A:B,2,0),"")</f>
        <v>Litoral</v>
      </c>
      <c r="E628" s="41" t="s">
        <v>349</v>
      </c>
      <c r="F628" s="20" t="s">
        <v>524</v>
      </c>
      <c r="H628" s="38">
        <v>500</v>
      </c>
      <c r="I628" s="38">
        <f>IFERROR(VLOOKUP(C628,DATA!A:G,5,0),"")</f>
        <v>1550</v>
      </c>
    </row>
    <row r="629" spans="1:9" x14ac:dyDescent="0.25">
      <c r="A629">
        <v>616</v>
      </c>
      <c r="B629" s="17">
        <v>43319</v>
      </c>
      <c r="C629" t="s">
        <v>29</v>
      </c>
      <c r="D629" t="str">
        <f>IFERROR(VLOOKUP($C629,DATA!A:B,2,0),"")</f>
        <v>Litoral</v>
      </c>
      <c r="E629" s="41" t="s">
        <v>349</v>
      </c>
      <c r="F629" s="20" t="s">
        <v>525</v>
      </c>
      <c r="H629" s="38">
        <v>500</v>
      </c>
      <c r="I629" s="38">
        <f>IFERROR(VLOOKUP(C629,DATA!A:G,5,0),"")</f>
        <v>1550</v>
      </c>
    </row>
    <row r="630" spans="1:9" x14ac:dyDescent="0.25">
      <c r="A630">
        <v>617</v>
      </c>
      <c r="B630" s="17">
        <v>43319</v>
      </c>
      <c r="C630" t="s">
        <v>29</v>
      </c>
      <c r="D630" t="str">
        <f>IFERROR(VLOOKUP($C630,DATA!A:B,2,0),"")</f>
        <v>Litoral</v>
      </c>
      <c r="E630" s="41" t="s">
        <v>349</v>
      </c>
      <c r="F630" s="20" t="s">
        <v>526</v>
      </c>
      <c r="H630" s="38">
        <v>500</v>
      </c>
      <c r="I630" s="38">
        <f>IFERROR(VLOOKUP(C630,DATA!A:G,5,0),"")</f>
        <v>1550</v>
      </c>
    </row>
    <row r="631" spans="1:9" x14ac:dyDescent="0.25">
      <c r="A631">
        <v>618</v>
      </c>
      <c r="B631" s="17">
        <v>43319</v>
      </c>
      <c r="C631" t="s">
        <v>29</v>
      </c>
      <c r="D631" t="str">
        <f>IFERROR(VLOOKUP($C631,DATA!A:B,2,0),"")</f>
        <v>Litoral</v>
      </c>
      <c r="E631" s="41" t="s">
        <v>349</v>
      </c>
      <c r="F631" s="20" t="s">
        <v>527</v>
      </c>
      <c r="H631" s="38">
        <v>500</v>
      </c>
      <c r="I631" s="38">
        <f>IFERROR(VLOOKUP(C631,DATA!A:G,5,0),"")</f>
        <v>1550</v>
      </c>
    </row>
    <row r="632" spans="1:9" x14ac:dyDescent="0.25">
      <c r="A632">
        <v>619</v>
      </c>
      <c r="B632" s="17">
        <v>43319</v>
      </c>
      <c r="C632" t="s">
        <v>27</v>
      </c>
      <c r="D632" t="str">
        <f>IFERROR(VLOOKUP($C632,DATA!A:B,2,0),"")</f>
        <v>Ciências Sociais Aplicadas</v>
      </c>
      <c r="E632" s="41" t="s">
        <v>349</v>
      </c>
      <c r="F632" s="20" t="s">
        <v>528</v>
      </c>
      <c r="H632" s="38">
        <v>600</v>
      </c>
      <c r="I632" s="38">
        <f>IFERROR(VLOOKUP(C632,DATA!A:G,5,0),"")</f>
        <v>2100</v>
      </c>
    </row>
    <row r="633" spans="1:9" x14ac:dyDescent="0.25">
      <c r="A633">
        <v>620</v>
      </c>
      <c r="B633" s="17">
        <v>43319</v>
      </c>
      <c r="C633" t="s">
        <v>77</v>
      </c>
      <c r="D633" t="str">
        <f>IFERROR(VLOOKUP($C633,DATA!A:B,2,0),"")</f>
        <v>Ciências Biológicas</v>
      </c>
      <c r="E633" s="41" t="s">
        <v>349</v>
      </c>
      <c r="F633" s="20" t="s">
        <v>529</v>
      </c>
      <c r="H633" s="38">
        <v>1000</v>
      </c>
      <c r="I633" s="38">
        <f>IFERROR(VLOOKUP(C633,DATA!A:G,5,0),"")</f>
        <v>2600</v>
      </c>
    </row>
    <row r="634" spans="1:9" x14ac:dyDescent="0.25">
      <c r="A634">
        <v>621</v>
      </c>
      <c r="B634" s="17">
        <v>43319</v>
      </c>
      <c r="C634" t="s">
        <v>29</v>
      </c>
      <c r="D634" t="str">
        <f>IFERROR(VLOOKUP($C634,DATA!A:B,2,0),"")</f>
        <v>Litoral</v>
      </c>
      <c r="E634" s="41" t="s">
        <v>349</v>
      </c>
      <c r="F634" s="20" t="s">
        <v>530</v>
      </c>
      <c r="H634" s="38">
        <v>500</v>
      </c>
      <c r="I634" s="38">
        <f>IFERROR(VLOOKUP(C634,DATA!A:G,5,0),"")</f>
        <v>1550</v>
      </c>
    </row>
    <row r="635" spans="1:9" x14ac:dyDescent="0.25">
      <c r="A635">
        <v>622</v>
      </c>
      <c r="B635" s="17">
        <v>43319</v>
      </c>
      <c r="C635" t="s">
        <v>29</v>
      </c>
      <c r="D635" t="str">
        <f>IFERROR(VLOOKUP($C635,DATA!A:B,2,0),"")</f>
        <v>Litoral</v>
      </c>
      <c r="E635" s="41" t="s">
        <v>349</v>
      </c>
      <c r="F635" s="20" t="s">
        <v>531</v>
      </c>
      <c r="H635" s="38">
        <v>500</v>
      </c>
      <c r="I635" s="38">
        <f>IFERROR(VLOOKUP(C635,DATA!A:G,5,0),"")</f>
        <v>1550</v>
      </c>
    </row>
    <row r="636" spans="1:9" x14ac:dyDescent="0.25">
      <c r="A636">
        <v>623</v>
      </c>
      <c r="B636" s="17">
        <v>43319</v>
      </c>
      <c r="C636" t="s">
        <v>29</v>
      </c>
      <c r="D636" t="str">
        <f>IFERROR(VLOOKUP($C636,DATA!A:B,2,0),"")</f>
        <v>Litoral</v>
      </c>
      <c r="E636" s="41" t="s">
        <v>349</v>
      </c>
      <c r="F636" s="20" t="s">
        <v>532</v>
      </c>
      <c r="H636" s="38">
        <v>500</v>
      </c>
      <c r="I636" s="38">
        <f>IFERROR(VLOOKUP(C636,DATA!A:G,5,0),"")</f>
        <v>1550</v>
      </c>
    </row>
    <row r="637" spans="1:9" x14ac:dyDescent="0.25">
      <c r="A637">
        <v>624</v>
      </c>
      <c r="B637" s="17">
        <v>43319</v>
      </c>
      <c r="C637" t="s">
        <v>29</v>
      </c>
      <c r="D637" t="str">
        <f>IFERROR(VLOOKUP($C637,DATA!A:B,2,0),"")</f>
        <v>Litoral</v>
      </c>
      <c r="E637" s="41" t="s">
        <v>349</v>
      </c>
      <c r="F637" s="20" t="s">
        <v>533</v>
      </c>
      <c r="H637" s="38">
        <v>500</v>
      </c>
      <c r="I637" s="38">
        <f>IFERROR(VLOOKUP(C637,DATA!A:G,5,0),"")</f>
        <v>1550</v>
      </c>
    </row>
    <row r="638" spans="1:9" x14ac:dyDescent="0.25">
      <c r="A638">
        <v>626</v>
      </c>
      <c r="B638" s="17">
        <v>43319</v>
      </c>
      <c r="C638" t="s">
        <v>29</v>
      </c>
      <c r="D638" t="str">
        <f>IFERROR(VLOOKUP($C638,DATA!A:B,2,0),"")</f>
        <v>Litoral</v>
      </c>
      <c r="E638" s="41" t="s">
        <v>349</v>
      </c>
      <c r="F638" s="20" t="s">
        <v>534</v>
      </c>
      <c r="H638" s="38">
        <v>500</v>
      </c>
      <c r="I638" s="38">
        <f>IFERROR(VLOOKUP(C638,DATA!A:G,5,0),"")</f>
        <v>1550</v>
      </c>
    </row>
    <row r="639" spans="1:9" x14ac:dyDescent="0.25">
      <c r="A639">
        <v>627</v>
      </c>
      <c r="B639" s="17">
        <v>43319</v>
      </c>
      <c r="C639" t="s">
        <v>29</v>
      </c>
      <c r="D639" t="str">
        <f>IFERROR(VLOOKUP($C639,DATA!A:B,2,0),"")</f>
        <v>Litoral</v>
      </c>
      <c r="E639" s="41" t="s">
        <v>349</v>
      </c>
      <c r="F639" s="20" t="s">
        <v>535</v>
      </c>
      <c r="H639" s="38">
        <v>500</v>
      </c>
      <c r="I639" s="38">
        <f>IFERROR(VLOOKUP(C639,DATA!A:G,5,0),"")</f>
        <v>1550</v>
      </c>
    </row>
    <row r="640" spans="1:9" x14ac:dyDescent="0.25">
      <c r="A640">
        <v>628</v>
      </c>
      <c r="B640" s="17">
        <v>43319</v>
      </c>
      <c r="C640" t="s">
        <v>29</v>
      </c>
      <c r="D640" t="str">
        <f>IFERROR(VLOOKUP($C640,DATA!A:B,2,0),"")</f>
        <v>Litoral</v>
      </c>
      <c r="E640" s="41" t="s">
        <v>349</v>
      </c>
      <c r="F640" s="20" t="s">
        <v>840</v>
      </c>
      <c r="H640" s="38">
        <v>500</v>
      </c>
      <c r="I640" s="38">
        <f>IFERROR(VLOOKUP(C640,DATA!A:G,5,0),"")</f>
        <v>1550</v>
      </c>
    </row>
    <row r="641" spans="1:9" x14ac:dyDescent="0.25">
      <c r="A641">
        <v>629</v>
      </c>
      <c r="B641" s="17">
        <v>43319</v>
      </c>
      <c r="C641" t="s">
        <v>29</v>
      </c>
      <c r="D641" t="str">
        <f>IFERROR(VLOOKUP($C641,DATA!A:B,2,0),"")</f>
        <v>Litoral</v>
      </c>
      <c r="E641" s="41" t="s">
        <v>349</v>
      </c>
      <c r="F641" s="20" t="s">
        <v>536</v>
      </c>
      <c r="H641" s="38">
        <v>500</v>
      </c>
      <c r="I641" s="38">
        <f>IFERROR(VLOOKUP(C641,DATA!A:G,5,0),"")</f>
        <v>1550</v>
      </c>
    </row>
    <row r="642" spans="1:9" x14ac:dyDescent="0.25">
      <c r="A642">
        <v>630</v>
      </c>
      <c r="B642" s="17">
        <v>43319</v>
      </c>
      <c r="C642" t="s">
        <v>8</v>
      </c>
      <c r="D642" t="str">
        <f>IFERROR(VLOOKUP($C642,DATA!A:B,2,0),"")</f>
        <v>Ciências Agrárias</v>
      </c>
      <c r="E642" s="41" t="s">
        <v>349</v>
      </c>
      <c r="F642" s="20" t="s">
        <v>537</v>
      </c>
      <c r="H642" s="38">
        <v>1000</v>
      </c>
      <c r="I642" s="38">
        <f>IFERROR(VLOOKUP(C642,DATA!A:G,5,0),"")</f>
        <v>5200</v>
      </c>
    </row>
    <row r="643" spans="1:9" x14ac:dyDescent="0.25">
      <c r="A643">
        <v>631</v>
      </c>
      <c r="B643" s="17">
        <v>43319</v>
      </c>
      <c r="C643" t="s">
        <v>45</v>
      </c>
      <c r="D643" t="str">
        <f>IFERROR(VLOOKUP($C643,DATA!A:B,2,0),"")</f>
        <v>Ciências Agrárias</v>
      </c>
      <c r="E643" s="41" t="s">
        <v>349</v>
      </c>
      <c r="F643" s="20" t="s">
        <v>538</v>
      </c>
      <c r="H643" s="38">
        <v>1000</v>
      </c>
      <c r="I643" s="38">
        <f>IFERROR(VLOOKUP(C643,DATA!A:G,5,0),"")</f>
        <v>2600</v>
      </c>
    </row>
    <row r="644" spans="1:9" x14ac:dyDescent="0.25">
      <c r="A644">
        <v>632</v>
      </c>
      <c r="B644" s="17">
        <v>43319</v>
      </c>
      <c r="C644" t="s">
        <v>8</v>
      </c>
      <c r="D644" t="str">
        <f>IFERROR(VLOOKUP($C644,DATA!A:B,2,0),"")</f>
        <v>Ciências Agrárias</v>
      </c>
      <c r="E644" s="41" t="s">
        <v>349</v>
      </c>
      <c r="F644" s="20" t="s">
        <v>539</v>
      </c>
      <c r="H644" s="38">
        <v>531</v>
      </c>
      <c r="I644" s="38">
        <f>IFERROR(VLOOKUP(C644,DATA!A:G,5,0),"")</f>
        <v>5200</v>
      </c>
    </row>
    <row r="645" spans="1:9" x14ac:dyDescent="0.25">
      <c r="A645">
        <v>633</v>
      </c>
      <c r="B645" s="17">
        <v>43319</v>
      </c>
      <c r="C645" t="s">
        <v>59</v>
      </c>
      <c r="D645" t="str">
        <f>IFERROR(VLOOKUP($C645,DATA!A:B,2,0),"")</f>
        <v>Ciências Exatas</v>
      </c>
      <c r="E645" s="41" t="s">
        <v>349</v>
      </c>
      <c r="F645" s="20" t="s">
        <v>540</v>
      </c>
      <c r="H645" s="38">
        <v>1000</v>
      </c>
      <c r="I645" s="38">
        <f>IFERROR(VLOOKUP(C645,DATA!A:G,5,0),"")</f>
        <v>2600</v>
      </c>
    </row>
    <row r="646" spans="1:9" x14ac:dyDescent="0.25">
      <c r="A646">
        <v>634</v>
      </c>
      <c r="B646" s="17">
        <v>43319</v>
      </c>
      <c r="C646" t="s">
        <v>48</v>
      </c>
      <c r="D646" t="str">
        <f>IFERROR(VLOOKUP($C646,DATA!A:B,2,0),"")</f>
        <v>Ciências Biológicas</v>
      </c>
      <c r="E646" s="41" t="s">
        <v>349</v>
      </c>
      <c r="F646" s="20" t="s">
        <v>541</v>
      </c>
      <c r="H646" s="38">
        <v>1000</v>
      </c>
      <c r="I646" s="38">
        <f>IFERROR(VLOOKUP(C646,DATA!A:G,5,0),"")</f>
        <v>2600</v>
      </c>
    </row>
    <row r="647" spans="1:9" x14ac:dyDescent="0.25">
      <c r="A647">
        <v>635</v>
      </c>
      <c r="B647" s="17">
        <v>43319</v>
      </c>
      <c r="C647" t="s">
        <v>87</v>
      </c>
      <c r="D647" t="str">
        <f>IFERROR(VLOOKUP($C647,DATA!A:B,2,0),"")</f>
        <v>Ciências da Saúde</v>
      </c>
      <c r="E647" s="41" t="s">
        <v>349</v>
      </c>
      <c r="F647" s="20" t="s">
        <v>542</v>
      </c>
      <c r="H647" s="38">
        <v>200</v>
      </c>
      <c r="I647" s="38">
        <f>IFERROR(VLOOKUP(C647,DATA!A:G,5,0),"")</f>
        <v>0</v>
      </c>
    </row>
    <row r="648" spans="1:9" x14ac:dyDescent="0.25">
      <c r="A648">
        <v>636</v>
      </c>
      <c r="B648" s="17">
        <v>43319</v>
      </c>
      <c r="C648" t="s">
        <v>87</v>
      </c>
      <c r="D648" t="str">
        <f>IFERROR(VLOOKUP($C648,DATA!A:B,2,0),"")</f>
        <v>Ciências da Saúde</v>
      </c>
      <c r="E648" s="41" t="s">
        <v>349</v>
      </c>
      <c r="F648" s="20" t="s">
        <v>543</v>
      </c>
      <c r="H648" s="38">
        <v>200</v>
      </c>
      <c r="I648" s="38">
        <f>IFERROR(VLOOKUP(C648,DATA!A:G,5,0),"")</f>
        <v>0</v>
      </c>
    </row>
    <row r="649" spans="1:9" x14ac:dyDescent="0.25">
      <c r="A649">
        <v>637</v>
      </c>
      <c r="B649" s="17">
        <v>43319</v>
      </c>
      <c r="C649" t="s">
        <v>87</v>
      </c>
      <c r="D649" t="str">
        <f>IFERROR(VLOOKUP($C649,DATA!A:B,2,0),"")</f>
        <v>Ciências da Saúde</v>
      </c>
      <c r="E649" s="41" t="s">
        <v>349</v>
      </c>
      <c r="F649" s="20" t="s">
        <v>544</v>
      </c>
      <c r="H649" s="38">
        <v>200</v>
      </c>
      <c r="I649" s="38">
        <f>IFERROR(VLOOKUP(C649,DATA!A:G,5,0),"")</f>
        <v>0</v>
      </c>
    </row>
    <row r="650" spans="1:9" x14ac:dyDescent="0.25">
      <c r="A650">
        <v>638</v>
      </c>
      <c r="B650" s="17">
        <v>43319</v>
      </c>
      <c r="C650" t="s">
        <v>87</v>
      </c>
      <c r="D650" t="str">
        <f>IFERROR(VLOOKUP($C650,DATA!A:B,2,0),"")</f>
        <v>Ciências da Saúde</v>
      </c>
      <c r="E650" s="41" t="s">
        <v>349</v>
      </c>
      <c r="F650" s="20" t="s">
        <v>545</v>
      </c>
      <c r="H650" s="38">
        <v>200</v>
      </c>
      <c r="I650" s="38">
        <f>IFERROR(VLOOKUP(C650,DATA!A:G,5,0),"")</f>
        <v>0</v>
      </c>
    </row>
    <row r="651" spans="1:9" x14ac:dyDescent="0.25">
      <c r="A651">
        <v>639</v>
      </c>
      <c r="B651" s="17">
        <v>43319</v>
      </c>
      <c r="C651" t="s">
        <v>87</v>
      </c>
      <c r="D651" t="str">
        <f>IFERROR(VLOOKUP($C651,DATA!A:B,2,0),"")</f>
        <v>Ciências da Saúde</v>
      </c>
      <c r="E651" s="41" t="s">
        <v>349</v>
      </c>
      <c r="F651" s="20" t="s">
        <v>546</v>
      </c>
      <c r="H651" s="38">
        <v>200</v>
      </c>
      <c r="I651" s="38">
        <f>IFERROR(VLOOKUP(C651,DATA!A:G,5,0),"")</f>
        <v>0</v>
      </c>
    </row>
    <row r="652" spans="1:9" x14ac:dyDescent="0.25">
      <c r="A652">
        <v>640</v>
      </c>
      <c r="B652" s="17">
        <v>43319</v>
      </c>
      <c r="C652" t="s">
        <v>87</v>
      </c>
      <c r="D652" t="str">
        <f>IFERROR(VLOOKUP($C652,DATA!A:B,2,0),"")</f>
        <v>Ciências da Saúde</v>
      </c>
      <c r="E652" s="41" t="s">
        <v>349</v>
      </c>
      <c r="F652" s="20" t="s">
        <v>547</v>
      </c>
      <c r="H652" s="38">
        <v>200</v>
      </c>
      <c r="I652" s="38">
        <f>IFERROR(VLOOKUP(C652,DATA!A:G,5,0),"")</f>
        <v>0</v>
      </c>
    </row>
    <row r="653" spans="1:9" x14ac:dyDescent="0.25">
      <c r="A653">
        <v>641</v>
      </c>
      <c r="B653" s="17">
        <v>43319</v>
      </c>
      <c r="C653" t="s">
        <v>87</v>
      </c>
      <c r="D653" t="str">
        <f>IFERROR(VLOOKUP($C653,DATA!A:B,2,0),"")</f>
        <v>Ciências da Saúde</v>
      </c>
      <c r="E653" s="41" t="s">
        <v>349</v>
      </c>
      <c r="F653" s="20" t="s">
        <v>548</v>
      </c>
      <c r="H653" s="38">
        <v>200</v>
      </c>
      <c r="I653" s="38">
        <f>IFERROR(VLOOKUP(C653,DATA!A:G,5,0),"")</f>
        <v>0</v>
      </c>
    </row>
    <row r="654" spans="1:9" x14ac:dyDescent="0.25">
      <c r="A654">
        <v>642</v>
      </c>
      <c r="B654" s="17">
        <v>43319</v>
      </c>
      <c r="C654" t="s">
        <v>87</v>
      </c>
      <c r="D654" t="str">
        <f>IFERROR(VLOOKUP($C654,DATA!A:B,2,0),"")</f>
        <v>Ciências da Saúde</v>
      </c>
      <c r="E654" s="41" t="s">
        <v>349</v>
      </c>
      <c r="F654" s="20" t="s">
        <v>549</v>
      </c>
      <c r="H654" s="38">
        <v>200</v>
      </c>
    </row>
    <row r="655" spans="1:9" x14ac:dyDescent="0.25">
      <c r="A655">
        <v>643</v>
      </c>
      <c r="B655" s="17">
        <v>43319</v>
      </c>
      <c r="C655" t="s">
        <v>359</v>
      </c>
      <c r="D655" t="str">
        <f>IFERROR(VLOOKUP($C655,DATA!A:B,2,0),"")</f>
        <v>Ciências Agrárias</v>
      </c>
      <c r="E655" s="41" t="s">
        <v>349</v>
      </c>
      <c r="F655" s="20" t="s">
        <v>550</v>
      </c>
      <c r="H655" s="38">
        <v>672.6</v>
      </c>
      <c r="I655" s="38">
        <f>IFERROR(VLOOKUP(C655,DATA!A:G,5,0),"")</f>
        <v>2600</v>
      </c>
    </row>
    <row r="656" spans="1:9" x14ac:dyDescent="0.25">
      <c r="A656">
        <v>644</v>
      </c>
      <c r="B656" s="17">
        <v>43319</v>
      </c>
      <c r="C656" t="s">
        <v>20</v>
      </c>
      <c r="D656" t="str">
        <f>IFERROR(VLOOKUP($C656,DATA!A:B,2,0),"")</f>
        <v>Ciências Sociais Aplicadas</v>
      </c>
      <c r="E656" s="41" t="s">
        <v>349</v>
      </c>
      <c r="F656" s="20" t="s">
        <v>551</v>
      </c>
      <c r="H656" s="38">
        <v>1000</v>
      </c>
      <c r="I656" s="38">
        <f>IFERROR(VLOOKUP(C656,DATA!A:G,5,0),"")</f>
        <v>0</v>
      </c>
    </row>
    <row r="657" spans="1:9" x14ac:dyDescent="0.25">
      <c r="A657">
        <v>645</v>
      </c>
      <c r="B657" s="17">
        <v>43319</v>
      </c>
      <c r="C657" t="s">
        <v>205</v>
      </c>
      <c r="D657" t="str">
        <f>IFERROR(VLOOKUP($C657,DATA!A:B,2,0),"")</f>
        <v>Ciências Humanas</v>
      </c>
      <c r="E657" s="41" t="s">
        <v>349</v>
      </c>
      <c r="F657" s="20" t="s">
        <v>552</v>
      </c>
      <c r="H657" s="38">
        <v>531</v>
      </c>
      <c r="I657" s="38">
        <f>IFERROR(VLOOKUP(C657,DATA!A:G,5,0),"")</f>
        <v>2100</v>
      </c>
    </row>
    <row r="658" spans="1:9" x14ac:dyDescent="0.25">
      <c r="A658">
        <v>646</v>
      </c>
      <c r="B658" s="17">
        <v>43319</v>
      </c>
      <c r="C658" t="s">
        <v>87</v>
      </c>
      <c r="D658" t="str">
        <f>IFERROR(VLOOKUP($C658,DATA!A:B,2,0),"")</f>
        <v>Ciências da Saúde</v>
      </c>
      <c r="E658" s="41" t="s">
        <v>349</v>
      </c>
      <c r="F658" s="20" t="s">
        <v>553</v>
      </c>
      <c r="H658" s="38">
        <v>200</v>
      </c>
      <c r="I658" s="38">
        <f>IFERROR(VLOOKUP(C658,DATA!A:G,5,0),"")</f>
        <v>0</v>
      </c>
    </row>
    <row r="659" spans="1:9" x14ac:dyDescent="0.25">
      <c r="A659">
        <v>647</v>
      </c>
      <c r="B659" s="17">
        <v>43319</v>
      </c>
      <c r="C659" t="s">
        <v>490</v>
      </c>
      <c r="D659" t="str">
        <f>IFERROR(VLOOKUP($C659,DATA!A:B,2,0),"")</f>
        <v>Ciências Biológicas</v>
      </c>
      <c r="E659" s="41" t="s">
        <v>349</v>
      </c>
      <c r="F659" s="20" t="s">
        <v>554</v>
      </c>
      <c r="H659" s="38">
        <v>885</v>
      </c>
      <c r="I659" s="38">
        <f>IFERROR(VLOOKUP(C659,DATA!A:G,5,0),"")</f>
        <v>6300</v>
      </c>
    </row>
    <row r="660" spans="1:9" x14ac:dyDescent="0.25">
      <c r="A660">
        <v>648</v>
      </c>
      <c r="B660" s="17">
        <v>43319</v>
      </c>
      <c r="C660" t="s">
        <v>8</v>
      </c>
      <c r="D660" t="str">
        <f>IFERROR(VLOOKUP($C660,DATA!A:B,2,0),"")</f>
        <v>Ciências Agrárias</v>
      </c>
      <c r="E660" s="41" t="s">
        <v>349</v>
      </c>
      <c r="F660" s="20" t="s">
        <v>555</v>
      </c>
      <c r="H660" s="38">
        <v>320</v>
      </c>
      <c r="I660" s="38">
        <f>IFERROR(VLOOKUP(C660,DATA!A:G,5,0),"")</f>
        <v>5200</v>
      </c>
    </row>
    <row r="661" spans="1:9" x14ac:dyDescent="0.25">
      <c r="A661">
        <v>649</v>
      </c>
      <c r="B661" s="17">
        <v>43319</v>
      </c>
      <c r="C661" t="s">
        <v>56</v>
      </c>
      <c r="D661" t="str">
        <f>IFERROR(VLOOKUP($C661,DATA!A:B,2,0),"")</f>
        <v>Ciências Humanas</v>
      </c>
      <c r="E661" s="41" t="s">
        <v>349</v>
      </c>
      <c r="F661" s="20" t="s">
        <v>556</v>
      </c>
      <c r="H661" s="38">
        <v>250</v>
      </c>
      <c r="I661" s="38">
        <f>IFERROR(VLOOKUP(C661,DATA!A:G,5,0),"")</f>
        <v>2100</v>
      </c>
    </row>
    <row r="662" spans="1:9" x14ac:dyDescent="0.25">
      <c r="A662">
        <v>650</v>
      </c>
      <c r="B662" s="17">
        <v>43319</v>
      </c>
      <c r="C662" t="s">
        <v>87</v>
      </c>
      <c r="D662" t="str">
        <f>IFERROR(VLOOKUP($C662,DATA!A:B,2,0),"")</f>
        <v>Ciências da Saúde</v>
      </c>
      <c r="E662" s="41" t="s">
        <v>349</v>
      </c>
      <c r="F662" s="20" t="s">
        <v>548</v>
      </c>
      <c r="H662" s="38">
        <v>200</v>
      </c>
      <c r="I662" s="38">
        <f>IFERROR(VLOOKUP(C662,DATA!A:G,5,0),"")</f>
        <v>0</v>
      </c>
    </row>
    <row r="663" spans="1:9" x14ac:dyDescent="0.25">
      <c r="A663">
        <v>651</v>
      </c>
      <c r="B663" s="17">
        <v>43319</v>
      </c>
      <c r="C663" t="s">
        <v>40</v>
      </c>
      <c r="D663" t="str">
        <f>IFERROR(VLOOKUP($C663,DATA!A:B,2,0),"")</f>
        <v>Tecnologia</v>
      </c>
      <c r="E663" s="41" t="s">
        <v>349</v>
      </c>
      <c r="F663" s="20" t="s">
        <v>557</v>
      </c>
      <c r="H663" s="38">
        <v>800</v>
      </c>
      <c r="I663" s="38">
        <f>IFERROR(VLOOKUP(C663,DATA!A:G,5,0),"")</f>
        <v>2600</v>
      </c>
    </row>
    <row r="664" spans="1:9" x14ac:dyDescent="0.25">
      <c r="A664">
        <v>652</v>
      </c>
      <c r="B664" s="17">
        <v>43319</v>
      </c>
      <c r="C664" t="s">
        <v>40</v>
      </c>
      <c r="D664" t="str">
        <f>IFERROR(VLOOKUP($C664,DATA!A:B,2,0),"")</f>
        <v>Tecnologia</v>
      </c>
      <c r="E664" s="41" t="s">
        <v>349</v>
      </c>
      <c r="F664" s="20" t="s">
        <v>558</v>
      </c>
      <c r="H664" s="38">
        <v>600</v>
      </c>
      <c r="I664" s="38">
        <f>IFERROR(VLOOKUP(C664,DATA!A:G,5,0),"")</f>
        <v>2600</v>
      </c>
    </row>
    <row r="665" spans="1:9" x14ac:dyDescent="0.25">
      <c r="A665">
        <v>653</v>
      </c>
      <c r="B665" s="17">
        <v>43319</v>
      </c>
      <c r="C665" t="s">
        <v>40</v>
      </c>
      <c r="D665" t="str">
        <f>IFERROR(VLOOKUP($C665,DATA!A:B,2,0),"")</f>
        <v>Tecnologia</v>
      </c>
      <c r="E665" s="41" t="s">
        <v>349</v>
      </c>
      <c r="F665" s="20" t="s">
        <v>559</v>
      </c>
      <c r="H665" s="38">
        <v>200</v>
      </c>
      <c r="I665" s="38">
        <f>IFERROR(VLOOKUP(C665,DATA!A:G,5,0),"")</f>
        <v>2600</v>
      </c>
    </row>
    <row r="666" spans="1:9" x14ac:dyDescent="0.25">
      <c r="A666">
        <v>654</v>
      </c>
      <c r="B666" s="17">
        <v>43319</v>
      </c>
      <c r="C666" t="s">
        <v>40</v>
      </c>
      <c r="D666" t="str">
        <f>IFERROR(VLOOKUP($C666,DATA!A:B,2,0),"")</f>
        <v>Tecnologia</v>
      </c>
      <c r="E666" s="41" t="s">
        <v>349</v>
      </c>
      <c r="F666" s="20" t="s">
        <v>560</v>
      </c>
      <c r="H666" s="38">
        <v>800</v>
      </c>
      <c r="I666" s="38">
        <f>IFERROR(VLOOKUP(C666,DATA!A:G,5,0),"")</f>
        <v>2600</v>
      </c>
    </row>
    <row r="667" spans="1:9" x14ac:dyDescent="0.25">
      <c r="A667">
        <v>655</v>
      </c>
      <c r="B667" s="17">
        <v>43319</v>
      </c>
      <c r="C667" t="s">
        <v>40</v>
      </c>
      <c r="D667" t="str">
        <f>IFERROR(VLOOKUP($C667,DATA!A:B,2,0),"")</f>
        <v>Tecnologia</v>
      </c>
      <c r="E667" s="41" t="s">
        <v>349</v>
      </c>
      <c r="F667" s="20" t="s">
        <v>561</v>
      </c>
      <c r="H667" s="38">
        <v>550</v>
      </c>
      <c r="I667" s="38">
        <f>IFERROR(VLOOKUP(C667,DATA!A:G,5,0),"")</f>
        <v>2600</v>
      </c>
    </row>
    <row r="668" spans="1:9" x14ac:dyDescent="0.25">
      <c r="A668">
        <v>656</v>
      </c>
      <c r="B668" s="17">
        <v>43319</v>
      </c>
      <c r="C668" t="s">
        <v>40</v>
      </c>
      <c r="D668" t="str">
        <f>IFERROR(VLOOKUP($C668,DATA!A:B,2,0),"")</f>
        <v>Tecnologia</v>
      </c>
      <c r="E668" s="41" t="s">
        <v>349</v>
      </c>
      <c r="F668" s="20" t="s">
        <v>562</v>
      </c>
      <c r="H668" s="38">
        <v>800</v>
      </c>
      <c r="I668" s="38">
        <f>IFERROR(VLOOKUP(C668,DATA!A:G,5,0),"")</f>
        <v>2600</v>
      </c>
    </row>
    <row r="669" spans="1:9" x14ac:dyDescent="0.25">
      <c r="A669">
        <v>657</v>
      </c>
      <c r="B669" s="17">
        <v>43319</v>
      </c>
      <c r="C669" t="s">
        <v>44</v>
      </c>
      <c r="D669" t="str">
        <f>IFERROR(VLOOKUP($C669,DATA!A:B,2,0),"")</f>
        <v>Tecnologia</v>
      </c>
      <c r="E669" s="41" t="s">
        <v>349</v>
      </c>
      <c r="F669" s="20" t="s">
        <v>841</v>
      </c>
      <c r="H669" s="38">
        <v>1000</v>
      </c>
      <c r="I669" s="38">
        <f>IFERROR(VLOOKUP(C669,DATA!A:G,5,0),"")</f>
        <v>2100</v>
      </c>
    </row>
    <row r="670" spans="1:9" x14ac:dyDescent="0.25">
      <c r="A670">
        <v>658</v>
      </c>
      <c r="B670" s="17">
        <v>43319</v>
      </c>
      <c r="C670" t="s">
        <v>87</v>
      </c>
      <c r="D670" t="str">
        <f>IFERROR(VLOOKUP($C670,DATA!A:B,2,0),"")</f>
        <v>Ciências da Saúde</v>
      </c>
      <c r="E670" s="41" t="s">
        <v>349</v>
      </c>
      <c r="F670" s="20" t="s">
        <v>563</v>
      </c>
      <c r="H670" s="38">
        <v>200</v>
      </c>
      <c r="I670" s="38">
        <f>IFERROR(VLOOKUP(C670,DATA!A:G,5,0),"")</f>
        <v>0</v>
      </c>
    </row>
    <row r="671" spans="1:9" x14ac:dyDescent="0.25">
      <c r="A671">
        <v>659</v>
      </c>
      <c r="B671" s="17">
        <v>43319</v>
      </c>
      <c r="C671" t="s">
        <v>48</v>
      </c>
      <c r="D671" t="str">
        <f>IFERROR(VLOOKUP($C671,DATA!A:B,2,0),"")</f>
        <v>Ciências Biológicas</v>
      </c>
      <c r="E671" s="41" t="s">
        <v>349</v>
      </c>
      <c r="F671" s="20" t="s">
        <v>564</v>
      </c>
      <c r="H671" s="38">
        <v>332</v>
      </c>
      <c r="I671" s="38">
        <f>IFERROR(VLOOKUP(C671,DATA!A:G,5,0),"")</f>
        <v>2600</v>
      </c>
    </row>
    <row r="672" spans="1:9" x14ac:dyDescent="0.25">
      <c r="A672">
        <v>660</v>
      </c>
      <c r="B672" s="17">
        <v>43319</v>
      </c>
      <c r="C672" t="s">
        <v>48</v>
      </c>
      <c r="D672" t="str">
        <f>IFERROR(VLOOKUP($C672,DATA!A:B,2,0),"")</f>
        <v>Ciências Biológicas</v>
      </c>
      <c r="E672" s="41" t="s">
        <v>349</v>
      </c>
      <c r="F672" s="20" t="s">
        <v>565</v>
      </c>
      <c r="H672" s="38">
        <v>332</v>
      </c>
      <c r="I672" s="38">
        <f>IFERROR(VLOOKUP(C672,DATA!A:G,5,0),"")</f>
        <v>2600</v>
      </c>
    </row>
    <row r="673" spans="1:9" x14ac:dyDescent="0.25">
      <c r="A673">
        <v>661</v>
      </c>
      <c r="B673" s="17">
        <v>43319</v>
      </c>
      <c r="C673" t="s">
        <v>48</v>
      </c>
      <c r="D673" t="str">
        <f>IFERROR(VLOOKUP($C673,DATA!A:B,2,0),"")</f>
        <v>Ciências Biológicas</v>
      </c>
      <c r="E673" s="41" t="s">
        <v>349</v>
      </c>
      <c r="F673" s="20" t="s">
        <v>566</v>
      </c>
      <c r="H673" s="38">
        <v>332</v>
      </c>
      <c r="I673" s="38">
        <f>IFERROR(VLOOKUP(C673,DATA!A:G,5,0),"")</f>
        <v>2600</v>
      </c>
    </row>
    <row r="674" spans="1:9" x14ac:dyDescent="0.25">
      <c r="A674">
        <v>662</v>
      </c>
      <c r="B674" s="17">
        <v>43319</v>
      </c>
      <c r="C674" t="s">
        <v>77</v>
      </c>
      <c r="D674" t="str">
        <f>IFERROR(VLOOKUP($C674,DATA!A:B,2,0),"")</f>
        <v>Ciências Biológicas</v>
      </c>
      <c r="E674" s="41" t="s">
        <v>349</v>
      </c>
      <c r="F674" s="20" t="s">
        <v>567</v>
      </c>
      <c r="H674" s="38">
        <v>1000</v>
      </c>
      <c r="I674" s="38">
        <f>IFERROR(VLOOKUP(C674,DATA!A:G,5,0),"")</f>
        <v>2600</v>
      </c>
    </row>
    <row r="675" spans="1:9" x14ac:dyDescent="0.25">
      <c r="A675">
        <v>663</v>
      </c>
      <c r="B675" s="17">
        <v>43319</v>
      </c>
      <c r="C675" t="s">
        <v>8</v>
      </c>
      <c r="D675" t="str">
        <f>IFERROR(VLOOKUP($C675,DATA!A:B,2,0),"")</f>
        <v>Ciências Agrárias</v>
      </c>
      <c r="E675" s="41" t="s">
        <v>349</v>
      </c>
      <c r="F675" s="20" t="s">
        <v>568</v>
      </c>
      <c r="H675" s="38">
        <v>1000</v>
      </c>
      <c r="I675" s="38">
        <f>IFERROR(VLOOKUP(C675,DATA!A:G,5,0),"")</f>
        <v>5200</v>
      </c>
    </row>
    <row r="676" spans="1:9" x14ac:dyDescent="0.25">
      <c r="A676">
        <v>664</v>
      </c>
      <c r="B676" s="17">
        <v>43319</v>
      </c>
      <c r="C676" t="s">
        <v>43</v>
      </c>
      <c r="D676" t="str">
        <f>IFERROR(VLOOKUP($C676,DATA!A:B,2,0),"")</f>
        <v>Intersetorial - Setor de Ciências Exatas e Tecnologia</v>
      </c>
      <c r="E676" s="41" t="s">
        <v>349</v>
      </c>
      <c r="F676" s="20" t="s">
        <v>569</v>
      </c>
      <c r="H676" s="38">
        <v>1000</v>
      </c>
      <c r="I676" s="38">
        <f>IFERROR(VLOOKUP(C676,DATA!A:G,5,0),"")</f>
        <v>2600</v>
      </c>
    </row>
    <row r="677" spans="1:9" x14ac:dyDescent="0.25">
      <c r="A677">
        <v>665</v>
      </c>
      <c r="B677" s="17">
        <v>43319</v>
      </c>
      <c r="C677" t="s">
        <v>56</v>
      </c>
      <c r="D677" t="str">
        <f>IFERROR(VLOOKUP($C677,DATA!A:B,2,0),"")</f>
        <v>Ciências Humanas</v>
      </c>
      <c r="E677" s="41" t="s">
        <v>349</v>
      </c>
      <c r="F677" s="20" t="s">
        <v>570</v>
      </c>
      <c r="H677" s="38">
        <v>250</v>
      </c>
      <c r="I677" s="38">
        <f>IFERROR(VLOOKUP(C677,DATA!A:G,5,0),"")</f>
        <v>2100</v>
      </c>
    </row>
    <row r="678" spans="1:9" x14ac:dyDescent="0.25">
      <c r="A678">
        <v>666</v>
      </c>
      <c r="B678" s="17">
        <v>43319</v>
      </c>
      <c r="C678" t="s">
        <v>65</v>
      </c>
      <c r="D678" t="str">
        <f>IFERROR(VLOOKUP($C678,DATA!A:B,2,0),"")</f>
        <v>Artes, Comunicação e Design</v>
      </c>
      <c r="E678" s="41" t="s">
        <v>349</v>
      </c>
      <c r="F678" s="20" t="s">
        <v>571</v>
      </c>
      <c r="H678" s="38">
        <v>708</v>
      </c>
      <c r="I678" s="38">
        <f>IFERROR(VLOOKUP(C678,DATA!A:G,5,0),"")</f>
        <v>1650</v>
      </c>
    </row>
    <row r="679" spans="1:9" x14ac:dyDescent="0.25">
      <c r="A679">
        <v>667</v>
      </c>
      <c r="B679" s="17">
        <v>43319</v>
      </c>
      <c r="C679" t="s">
        <v>65</v>
      </c>
      <c r="D679" t="str">
        <f>IFERROR(VLOOKUP($C679,DATA!A:B,2,0),"")</f>
        <v>Artes, Comunicação e Design</v>
      </c>
      <c r="E679" s="41" t="s">
        <v>349</v>
      </c>
      <c r="F679" s="20" t="s">
        <v>572</v>
      </c>
      <c r="H679" s="38">
        <v>708</v>
      </c>
      <c r="I679" s="38">
        <f>IFERROR(VLOOKUP(C679,DATA!A:G,5,0),"")</f>
        <v>1650</v>
      </c>
    </row>
    <row r="680" spans="1:9" x14ac:dyDescent="0.25">
      <c r="A680">
        <v>668</v>
      </c>
      <c r="B680" s="17">
        <v>43319</v>
      </c>
      <c r="C680" t="s">
        <v>65</v>
      </c>
      <c r="D680" t="str">
        <f>IFERROR(VLOOKUP($C680,DATA!A:B,2,0),"")</f>
        <v>Artes, Comunicação e Design</v>
      </c>
      <c r="E680" s="41" t="s">
        <v>349</v>
      </c>
      <c r="F680" s="20" t="s">
        <v>573</v>
      </c>
      <c r="H680" s="38">
        <v>708</v>
      </c>
      <c r="I680" s="38">
        <f>IFERROR(VLOOKUP(C680,DATA!A:G,5,0),"")</f>
        <v>1650</v>
      </c>
    </row>
    <row r="681" spans="1:9" x14ac:dyDescent="0.25">
      <c r="A681">
        <v>669</v>
      </c>
      <c r="B681" s="17">
        <v>43319</v>
      </c>
      <c r="C681" t="s">
        <v>65</v>
      </c>
      <c r="D681" t="str">
        <f>IFERROR(VLOOKUP($C681,DATA!A:B,2,0),"")</f>
        <v>Artes, Comunicação e Design</v>
      </c>
      <c r="E681" s="41" t="s">
        <v>349</v>
      </c>
      <c r="F681" s="20" t="s">
        <v>354</v>
      </c>
      <c r="H681" s="38">
        <v>708</v>
      </c>
      <c r="I681" s="38">
        <f>IFERROR(VLOOKUP(C681,DATA!A:G,5,0),"")</f>
        <v>1650</v>
      </c>
    </row>
    <row r="682" spans="1:9" x14ac:dyDescent="0.25">
      <c r="A682">
        <v>670</v>
      </c>
      <c r="B682" s="17">
        <v>43319</v>
      </c>
      <c r="C682" t="s">
        <v>56</v>
      </c>
      <c r="D682" t="str">
        <f>IFERROR(VLOOKUP($C682,DATA!A:B,2,0),"")</f>
        <v>Ciências Humanas</v>
      </c>
      <c r="E682" s="41" t="s">
        <v>349</v>
      </c>
      <c r="F682" s="20" t="s">
        <v>574</v>
      </c>
      <c r="H682" s="38">
        <v>250</v>
      </c>
      <c r="I682" s="38">
        <f>IFERROR(VLOOKUP(C682,DATA!A:G,5,0),"")</f>
        <v>2100</v>
      </c>
    </row>
    <row r="683" spans="1:9" x14ac:dyDescent="0.25">
      <c r="A683">
        <v>671</v>
      </c>
      <c r="B683" s="17">
        <v>43319</v>
      </c>
      <c r="C683" t="s">
        <v>87</v>
      </c>
      <c r="D683" t="str">
        <f>IFERROR(VLOOKUP($C683,DATA!A:B,2,0),"")</f>
        <v>Ciências da Saúde</v>
      </c>
      <c r="E683" s="41" t="s">
        <v>349</v>
      </c>
      <c r="F683" s="20" t="s">
        <v>575</v>
      </c>
      <c r="H683" s="38">
        <v>200</v>
      </c>
      <c r="I683" s="38">
        <f>IFERROR(VLOOKUP(C683,DATA!A:G,5,0),"")</f>
        <v>0</v>
      </c>
    </row>
    <row r="684" spans="1:9" x14ac:dyDescent="0.25">
      <c r="A684">
        <v>672</v>
      </c>
      <c r="B684" s="17">
        <v>43319</v>
      </c>
      <c r="C684" t="s">
        <v>56</v>
      </c>
      <c r="D684" t="str">
        <f>IFERROR(VLOOKUP($C684,DATA!A:B,2,0),"")</f>
        <v>Ciências Humanas</v>
      </c>
      <c r="E684" s="41" t="s">
        <v>349</v>
      </c>
      <c r="F684" s="20" t="s">
        <v>576</v>
      </c>
      <c r="H684" s="38">
        <v>250</v>
      </c>
      <c r="I684" s="38">
        <f>IFERROR(VLOOKUP(C684,DATA!A:G,5,0),"")</f>
        <v>2100</v>
      </c>
    </row>
    <row r="685" spans="1:9" x14ac:dyDescent="0.25">
      <c r="A685">
        <v>673</v>
      </c>
      <c r="B685" s="17">
        <v>43319</v>
      </c>
      <c r="C685" t="s">
        <v>8</v>
      </c>
      <c r="D685" t="str">
        <f>IFERROR(VLOOKUP($C685,DATA!A:B,2,0),"")</f>
        <v>Ciências Agrárias</v>
      </c>
      <c r="E685" s="41" t="s">
        <v>349</v>
      </c>
      <c r="F685" s="20" t="s">
        <v>577</v>
      </c>
      <c r="H685" s="38">
        <v>1200</v>
      </c>
      <c r="I685" s="38">
        <f>IFERROR(VLOOKUP(C685,DATA!A:G,5,0),"")</f>
        <v>5200</v>
      </c>
    </row>
    <row r="686" spans="1:9" x14ac:dyDescent="0.25">
      <c r="A686">
        <v>674</v>
      </c>
      <c r="B686" s="17">
        <v>43319</v>
      </c>
      <c r="C686" t="s">
        <v>49</v>
      </c>
      <c r="D686" t="str">
        <f>IFERROR(VLOOKUP($C686,DATA!A:B,2,0),"")</f>
        <v>Ciências Humanas</v>
      </c>
      <c r="E686" s="41" t="s">
        <v>349</v>
      </c>
      <c r="F686" s="20" t="s">
        <v>578</v>
      </c>
      <c r="H686" s="38">
        <v>1110</v>
      </c>
      <c r="I686" s="38">
        <f>IFERROR(VLOOKUP(C686,DATA!A:G,5,0),"")</f>
        <v>2100</v>
      </c>
    </row>
    <row r="687" spans="1:9" x14ac:dyDescent="0.25">
      <c r="A687">
        <v>675</v>
      </c>
      <c r="B687" s="17">
        <v>43319</v>
      </c>
      <c r="C687" t="s">
        <v>8</v>
      </c>
      <c r="D687" t="str">
        <f>IFERROR(VLOOKUP($C687,DATA!A:B,2,0),"")</f>
        <v>Ciências Agrárias</v>
      </c>
      <c r="E687" s="41" t="s">
        <v>349</v>
      </c>
      <c r="F687" s="20" t="s">
        <v>579</v>
      </c>
      <c r="H687" s="38">
        <v>1400</v>
      </c>
      <c r="I687" s="38">
        <f>IFERROR(VLOOKUP(C687,DATA!A:G,5,0),"")</f>
        <v>5200</v>
      </c>
    </row>
    <row r="688" spans="1:9" x14ac:dyDescent="0.25">
      <c r="A688">
        <v>676</v>
      </c>
      <c r="B688" s="17">
        <v>43319</v>
      </c>
      <c r="C688" t="s">
        <v>357</v>
      </c>
      <c r="D688" t="str">
        <f>IFERROR(VLOOKUP($C688,DATA!A:B,2,0),"")</f>
        <v>Tecnologia</v>
      </c>
      <c r="E688" s="41" t="s">
        <v>349</v>
      </c>
      <c r="F688" s="20" t="s">
        <v>580</v>
      </c>
      <c r="H688" s="38">
        <v>1400</v>
      </c>
      <c r="I688" s="38">
        <f>IFERROR(VLOOKUP(C688,DATA!A:G,5,0),"")</f>
        <v>5200</v>
      </c>
    </row>
    <row r="689" spans="1:9" x14ac:dyDescent="0.25">
      <c r="A689">
        <v>677</v>
      </c>
      <c r="B689" s="17">
        <v>43319</v>
      </c>
      <c r="C689" t="s">
        <v>48</v>
      </c>
      <c r="D689" t="str">
        <f>IFERROR(VLOOKUP($C689,DATA!A:B,2,0),"")</f>
        <v>Ciências Biológicas</v>
      </c>
      <c r="E689" s="41" t="s">
        <v>349</v>
      </c>
      <c r="F689" s="20" t="s">
        <v>581</v>
      </c>
      <c r="H689" s="38">
        <v>600</v>
      </c>
      <c r="I689" s="38">
        <f>IFERROR(VLOOKUP(C689,DATA!A:G,5,0),"")</f>
        <v>2600</v>
      </c>
    </row>
    <row r="690" spans="1:9" x14ac:dyDescent="0.25">
      <c r="A690">
        <v>678</v>
      </c>
      <c r="B690" s="17">
        <v>43319</v>
      </c>
      <c r="C690" t="s">
        <v>48</v>
      </c>
      <c r="D690" t="str">
        <f>IFERROR(VLOOKUP($C690,DATA!A:B,2,0),"")</f>
        <v>Ciências Biológicas</v>
      </c>
      <c r="E690" s="41" t="s">
        <v>349</v>
      </c>
      <c r="F690" s="20" t="s">
        <v>582</v>
      </c>
      <c r="H690" s="38">
        <v>200</v>
      </c>
      <c r="I690" s="38">
        <f>IFERROR(VLOOKUP(C690,DATA!A:G,5,0),"")</f>
        <v>2600</v>
      </c>
    </row>
    <row r="691" spans="1:9" x14ac:dyDescent="0.25">
      <c r="A691">
        <v>679</v>
      </c>
      <c r="B691" s="17">
        <v>43319</v>
      </c>
      <c r="C691" t="s">
        <v>48</v>
      </c>
      <c r="D691" t="str">
        <f>IFERROR(VLOOKUP($C691,DATA!A:B,2,0),"")</f>
        <v>Ciências Biológicas</v>
      </c>
      <c r="E691" s="41" t="s">
        <v>349</v>
      </c>
      <c r="F691" s="20" t="s">
        <v>583</v>
      </c>
      <c r="H691" s="38">
        <v>200</v>
      </c>
      <c r="I691" s="38">
        <f>IFERROR(VLOOKUP(C691,DATA!A:G,5,0),"")</f>
        <v>2600</v>
      </c>
    </row>
    <row r="692" spans="1:9" x14ac:dyDescent="0.25">
      <c r="A692">
        <v>680</v>
      </c>
      <c r="B692" s="17">
        <v>43319</v>
      </c>
      <c r="C692" t="s">
        <v>16</v>
      </c>
      <c r="D692" t="str">
        <f>IFERROR(VLOOKUP($C692,DATA!A:B,2,0),"")</f>
        <v>Ciências Biológicas</v>
      </c>
      <c r="E692" s="41" t="s">
        <v>349</v>
      </c>
      <c r="F692" s="20" t="s">
        <v>584</v>
      </c>
      <c r="H692" s="38">
        <v>600</v>
      </c>
      <c r="I692" s="38">
        <f>IFERROR(VLOOKUP(C692,DATA!A:G,5,0),"")</f>
        <v>1550</v>
      </c>
    </row>
    <row r="693" spans="1:9" x14ac:dyDescent="0.25">
      <c r="A693">
        <v>681</v>
      </c>
      <c r="B693" s="17">
        <v>43319</v>
      </c>
      <c r="C693" t="s">
        <v>48</v>
      </c>
      <c r="D693" t="str">
        <f>IFERROR(VLOOKUP($C693,DATA!A:B,2,0),"")</f>
        <v>Ciências Biológicas</v>
      </c>
      <c r="E693" s="41" t="s">
        <v>349</v>
      </c>
      <c r="F693" s="20" t="s">
        <v>585</v>
      </c>
      <c r="H693" s="38">
        <v>1000</v>
      </c>
      <c r="I693" s="38">
        <f>IFERROR(VLOOKUP(C693,DATA!A:G,5,0),"")</f>
        <v>2600</v>
      </c>
    </row>
    <row r="694" spans="1:9" x14ac:dyDescent="0.25">
      <c r="A694">
        <v>682</v>
      </c>
      <c r="B694" s="17">
        <v>43319</v>
      </c>
      <c r="C694" t="s">
        <v>48</v>
      </c>
      <c r="D694" t="str">
        <f>IFERROR(VLOOKUP($C694,DATA!A:B,2,0),"")</f>
        <v>Ciências Biológicas</v>
      </c>
      <c r="E694" s="41" t="s">
        <v>349</v>
      </c>
      <c r="F694" s="20" t="s">
        <v>586</v>
      </c>
      <c r="H694" s="38">
        <v>710</v>
      </c>
      <c r="I694" s="38">
        <f>IFERROR(VLOOKUP(C694,DATA!A:G,5,0),"")</f>
        <v>2600</v>
      </c>
    </row>
    <row r="695" spans="1:9" x14ac:dyDescent="0.25">
      <c r="A695">
        <v>683</v>
      </c>
      <c r="B695" s="17">
        <v>43319</v>
      </c>
      <c r="C695" t="s">
        <v>62</v>
      </c>
      <c r="D695" t="str">
        <f>IFERROR(VLOOKUP($C695,DATA!A:B,2,0),"")</f>
        <v>Intersetorial - Setor de Ciências Agrárias e Ciências da Terra</v>
      </c>
      <c r="E695" s="41" t="s">
        <v>349</v>
      </c>
      <c r="F695" s="20" t="s">
        <v>587</v>
      </c>
      <c r="H695" s="38">
        <v>500</v>
      </c>
      <c r="I695" s="38">
        <f>IFERROR(VLOOKUP(C695,DATA!A:G,5,0),"")</f>
        <v>0</v>
      </c>
    </row>
    <row r="696" spans="1:9" x14ac:dyDescent="0.25">
      <c r="A696">
        <v>684</v>
      </c>
      <c r="B696" s="17">
        <v>43319</v>
      </c>
      <c r="C696" t="s">
        <v>45</v>
      </c>
      <c r="D696" t="str">
        <f>IFERROR(VLOOKUP($C696,DATA!A:B,2,0),"")</f>
        <v>Ciências Agrárias</v>
      </c>
      <c r="E696" s="41" t="s">
        <v>349</v>
      </c>
      <c r="F696" s="20" t="s">
        <v>588</v>
      </c>
      <c r="H696" s="38">
        <v>1000</v>
      </c>
      <c r="I696" s="38">
        <f>IFERROR(VLOOKUP(C696,DATA!A:G,5,0),"")</f>
        <v>2600</v>
      </c>
    </row>
    <row r="697" spans="1:9" x14ac:dyDescent="0.25">
      <c r="A697">
        <v>685</v>
      </c>
      <c r="B697" s="17">
        <v>43319</v>
      </c>
      <c r="C697" t="s">
        <v>45</v>
      </c>
      <c r="D697" t="str">
        <f>IFERROR(VLOOKUP($C697,DATA!A:B,2,0),"")</f>
        <v>Ciências Agrárias</v>
      </c>
      <c r="E697" s="41" t="s">
        <v>349</v>
      </c>
      <c r="F697" s="20" t="s">
        <v>589</v>
      </c>
      <c r="H697" s="38">
        <v>1000</v>
      </c>
      <c r="I697" s="38">
        <f>IFERROR(VLOOKUP(C697,DATA!A:G,5,0),"")</f>
        <v>2600</v>
      </c>
    </row>
    <row r="698" spans="1:9" x14ac:dyDescent="0.25">
      <c r="A698">
        <v>686</v>
      </c>
      <c r="B698" s="17">
        <v>43319</v>
      </c>
      <c r="C698" t="s">
        <v>45</v>
      </c>
      <c r="D698" t="str">
        <f>IFERROR(VLOOKUP($C698,DATA!A:B,2,0),"")</f>
        <v>Ciências Agrárias</v>
      </c>
      <c r="E698" s="41" t="s">
        <v>349</v>
      </c>
      <c r="F698" s="20" t="s">
        <v>590</v>
      </c>
      <c r="H698" s="38">
        <v>1000</v>
      </c>
      <c r="I698" s="38">
        <f>IFERROR(VLOOKUP(C698,DATA!A:G,5,0),"")</f>
        <v>2600</v>
      </c>
    </row>
    <row r="699" spans="1:9" x14ac:dyDescent="0.25">
      <c r="A699">
        <v>687</v>
      </c>
      <c r="B699" s="17">
        <v>43319</v>
      </c>
      <c r="C699" t="s">
        <v>17</v>
      </c>
      <c r="D699" t="str">
        <f>IFERROR(VLOOKUP($C699,DATA!A:B,2,0),"")</f>
        <v>Palotina</v>
      </c>
      <c r="E699" s="41" t="s">
        <v>349</v>
      </c>
      <c r="F699" s="20" t="s">
        <v>591</v>
      </c>
      <c r="H699" s="38">
        <v>320</v>
      </c>
      <c r="I699" s="38">
        <f>IFERROR(VLOOKUP(C699,DATA!A:G,5,0),"")</f>
        <v>1550</v>
      </c>
    </row>
    <row r="700" spans="1:9" x14ac:dyDescent="0.25">
      <c r="A700">
        <v>688</v>
      </c>
      <c r="B700" s="17">
        <v>43319</v>
      </c>
      <c r="C700" t="s">
        <v>17</v>
      </c>
      <c r="D700" t="str">
        <f>IFERROR(VLOOKUP($C700,DATA!A:B,2,0),"")</f>
        <v>Palotina</v>
      </c>
      <c r="E700" s="41" t="s">
        <v>349</v>
      </c>
      <c r="F700" s="20" t="s">
        <v>592</v>
      </c>
      <c r="H700" s="38">
        <v>320</v>
      </c>
      <c r="I700" s="38">
        <f>IFERROR(VLOOKUP(C700,DATA!A:G,5,0),"")</f>
        <v>1550</v>
      </c>
    </row>
    <row r="701" spans="1:9" x14ac:dyDescent="0.25">
      <c r="A701">
        <v>689</v>
      </c>
      <c r="B701" s="17">
        <v>43319</v>
      </c>
      <c r="C701" t="s">
        <v>10</v>
      </c>
      <c r="D701" t="str">
        <f>IFERROR(VLOOKUP($C701,DATA!A:B,2,0),"")</f>
        <v>Ciências Humanas</v>
      </c>
      <c r="E701" t="s">
        <v>111</v>
      </c>
      <c r="F701" s="20" t="s">
        <v>593</v>
      </c>
      <c r="H701" s="38">
        <v>906.85</v>
      </c>
      <c r="I701" s="38">
        <f>IFERROR(VLOOKUP(C701,DATA!A:G,5,0),"")</f>
        <v>1650</v>
      </c>
    </row>
    <row r="702" spans="1:9" x14ac:dyDescent="0.25">
      <c r="A702">
        <v>690</v>
      </c>
      <c r="B702" s="17">
        <v>43319</v>
      </c>
      <c r="C702" t="s">
        <v>10</v>
      </c>
      <c r="D702" t="str">
        <f>IFERROR(VLOOKUP($C702,DATA!A:B,2,0),"")</f>
        <v>Ciências Humanas</v>
      </c>
      <c r="E702" t="s">
        <v>111</v>
      </c>
      <c r="F702" s="20" t="s">
        <v>594</v>
      </c>
      <c r="H702" s="38">
        <v>697.44</v>
      </c>
      <c r="I702" s="38">
        <f>IFERROR(VLOOKUP(C702,DATA!A:G,5,0),"")</f>
        <v>1650</v>
      </c>
    </row>
    <row r="703" spans="1:9" x14ac:dyDescent="0.25">
      <c r="A703">
        <v>691</v>
      </c>
      <c r="B703" s="17">
        <v>43319</v>
      </c>
      <c r="C703" t="s">
        <v>10</v>
      </c>
      <c r="D703" t="str">
        <f>IFERROR(VLOOKUP($C703,DATA!A:B,2,0),"")</f>
        <v>Ciências Humanas</v>
      </c>
      <c r="E703" t="s">
        <v>111</v>
      </c>
      <c r="F703" s="20" t="s">
        <v>595</v>
      </c>
      <c r="H703" s="38">
        <v>379.34</v>
      </c>
      <c r="I703" s="38">
        <f>IFERROR(VLOOKUP(C703,DATA!A:G,5,0),"")</f>
        <v>1650</v>
      </c>
    </row>
    <row r="704" spans="1:9" x14ac:dyDescent="0.25">
      <c r="A704">
        <v>692</v>
      </c>
      <c r="B704" s="17">
        <v>43319</v>
      </c>
      <c r="C704" t="s">
        <v>19</v>
      </c>
      <c r="D704" t="str">
        <f>IFERROR(VLOOKUP($C704,DATA!A:B,2,0),"")</f>
        <v>Ciências Humanas</v>
      </c>
      <c r="E704" t="s">
        <v>111</v>
      </c>
      <c r="F704" s="20" t="s">
        <v>596</v>
      </c>
      <c r="H704" s="38">
        <v>872.75</v>
      </c>
      <c r="I704" s="38">
        <f>IFERROR(VLOOKUP(C704,DATA!A:G,5,0),"")</f>
        <v>2100</v>
      </c>
    </row>
    <row r="705" spans="1:9" x14ac:dyDescent="0.25">
      <c r="A705">
        <v>693</v>
      </c>
      <c r="B705" s="17">
        <v>43319</v>
      </c>
      <c r="C705" t="s">
        <v>19</v>
      </c>
      <c r="D705" t="str">
        <f>IFERROR(VLOOKUP($C705,DATA!A:B,2,0),"")</f>
        <v>Ciências Humanas</v>
      </c>
      <c r="E705" t="s">
        <v>111</v>
      </c>
      <c r="F705" s="20" t="s">
        <v>597</v>
      </c>
      <c r="H705" s="38">
        <v>773.1</v>
      </c>
      <c r="I705" s="38">
        <f>IFERROR(VLOOKUP(C705,DATA!A:G,5,0),"")</f>
        <v>2100</v>
      </c>
    </row>
    <row r="706" spans="1:9" x14ac:dyDescent="0.25">
      <c r="A706">
        <v>694</v>
      </c>
      <c r="B706" s="17">
        <v>43319</v>
      </c>
      <c r="C706" t="s">
        <v>19</v>
      </c>
      <c r="D706" t="str">
        <f>IFERROR(VLOOKUP($C706,DATA!A:B,2,0),"")</f>
        <v>Ciências Humanas</v>
      </c>
      <c r="E706" t="s">
        <v>111</v>
      </c>
      <c r="F706" s="20" t="s">
        <v>598</v>
      </c>
      <c r="H706" s="38">
        <v>737.1</v>
      </c>
      <c r="I706" s="38">
        <f>IFERROR(VLOOKUP(C706,DATA!A:G,5,0),"")</f>
        <v>2100</v>
      </c>
    </row>
    <row r="707" spans="1:9" x14ac:dyDescent="0.25">
      <c r="A707">
        <v>695</v>
      </c>
      <c r="B707" s="17">
        <v>43319</v>
      </c>
      <c r="C707" t="s">
        <v>19</v>
      </c>
      <c r="D707" t="str">
        <f>IFERROR(VLOOKUP($C707,DATA!A:B,2,0),"")</f>
        <v>Ciências Humanas</v>
      </c>
      <c r="E707" t="s">
        <v>111</v>
      </c>
      <c r="F707" s="20" t="s">
        <v>599</v>
      </c>
      <c r="H707" s="38">
        <v>781.14</v>
      </c>
      <c r="I707" s="38">
        <f>IFERROR(VLOOKUP(C707,DATA!A:G,5,0),"")</f>
        <v>2100</v>
      </c>
    </row>
    <row r="708" spans="1:9" x14ac:dyDescent="0.25">
      <c r="A708">
        <v>696</v>
      </c>
      <c r="B708" s="17">
        <v>43319</v>
      </c>
      <c r="C708" t="s">
        <v>19</v>
      </c>
      <c r="D708" t="str">
        <f>IFERROR(VLOOKUP($C708,DATA!A:B,2,0),"")</f>
        <v>Ciências Humanas</v>
      </c>
      <c r="E708" t="s">
        <v>111</v>
      </c>
      <c r="F708" s="20" t="s">
        <v>600</v>
      </c>
      <c r="H708" s="38">
        <v>357.98</v>
      </c>
      <c r="I708" s="38">
        <f>IFERROR(VLOOKUP(C708,DATA!A:G,5,0),"")</f>
        <v>2100</v>
      </c>
    </row>
    <row r="709" spans="1:9" x14ac:dyDescent="0.25">
      <c r="A709">
        <v>697</v>
      </c>
      <c r="B709" s="17">
        <v>43319</v>
      </c>
      <c r="C709" t="s">
        <v>20</v>
      </c>
      <c r="D709" t="str">
        <f>IFERROR(VLOOKUP($C709,DATA!A:B,2,0),"")</f>
        <v>Ciências Sociais Aplicadas</v>
      </c>
      <c r="E709" t="s">
        <v>111</v>
      </c>
      <c r="F709" s="20" t="s">
        <v>601</v>
      </c>
      <c r="H709" s="38">
        <v>534.57000000000005</v>
      </c>
      <c r="I709" s="38">
        <f>IFERROR(VLOOKUP(C709,DATA!A:G,5,0),"")</f>
        <v>0</v>
      </c>
    </row>
    <row r="710" spans="1:9" x14ac:dyDescent="0.25">
      <c r="A710">
        <v>698</v>
      </c>
      <c r="B710" s="17">
        <v>43319</v>
      </c>
      <c r="C710" t="s">
        <v>24</v>
      </c>
      <c r="D710" t="str">
        <f>IFERROR(VLOOKUP($C710,DATA!A:B,2,0),"")</f>
        <v>Ciências da Terra</v>
      </c>
      <c r="E710" t="s">
        <v>111</v>
      </c>
      <c r="F710" s="20" t="s">
        <v>602</v>
      </c>
      <c r="H710" s="38">
        <v>725.66</v>
      </c>
      <c r="I710" s="38">
        <f>IFERROR(VLOOKUP(C710,DATA!A:G,5,0),"")</f>
        <v>0</v>
      </c>
    </row>
    <row r="711" spans="1:9" x14ac:dyDescent="0.25">
      <c r="A711">
        <v>699</v>
      </c>
      <c r="B711" s="17">
        <v>43319</v>
      </c>
      <c r="C711" t="s">
        <v>24</v>
      </c>
      <c r="D711" t="str">
        <f>IFERROR(VLOOKUP($C711,DATA!A:B,2,0),"")</f>
        <v>Ciências da Terra</v>
      </c>
      <c r="E711" t="s">
        <v>111</v>
      </c>
      <c r="F711" s="20" t="s">
        <v>603</v>
      </c>
      <c r="H711" s="38">
        <v>644.49</v>
      </c>
      <c r="I711" s="38">
        <f>IFERROR(VLOOKUP(C711,DATA!A:G,5,0),"")</f>
        <v>0</v>
      </c>
    </row>
    <row r="712" spans="1:9" x14ac:dyDescent="0.25">
      <c r="A712">
        <v>700</v>
      </c>
      <c r="B712" s="17">
        <v>43319</v>
      </c>
      <c r="C712" t="s">
        <v>34</v>
      </c>
      <c r="D712" t="str">
        <f>IFERROR(VLOOKUP($C712,DATA!A:B,2,0),"")</f>
        <v>Ciências Exatas</v>
      </c>
      <c r="E712" t="s">
        <v>111</v>
      </c>
      <c r="F712" s="20" t="s">
        <v>604</v>
      </c>
      <c r="H712" s="38">
        <v>583.64</v>
      </c>
      <c r="I712" s="38">
        <f>IFERROR(VLOOKUP(C712,DATA!A:G,5,0),"")</f>
        <v>0</v>
      </c>
    </row>
    <row r="713" spans="1:9" x14ac:dyDescent="0.25">
      <c r="A713">
        <v>701</v>
      </c>
      <c r="B713" s="17">
        <v>43319</v>
      </c>
      <c r="C713" t="s">
        <v>34</v>
      </c>
      <c r="D713" t="str">
        <f>IFERROR(VLOOKUP($C713,DATA!A:B,2,0),"")</f>
        <v>Ciências Exatas</v>
      </c>
      <c r="E713" t="s">
        <v>111</v>
      </c>
      <c r="F713" s="20" t="s">
        <v>605</v>
      </c>
      <c r="H713" s="38">
        <v>877.4</v>
      </c>
      <c r="I713" s="38">
        <f>IFERROR(VLOOKUP(C713,DATA!A:G,5,0),"")</f>
        <v>0</v>
      </c>
    </row>
    <row r="714" spans="1:9" x14ac:dyDescent="0.25">
      <c r="A714">
        <v>702</v>
      </c>
      <c r="B714" s="17">
        <v>43319</v>
      </c>
      <c r="C714" t="s">
        <v>36</v>
      </c>
      <c r="D714" t="str">
        <f>IFERROR(VLOOKUP($C714,DATA!A:B,2,0),"")</f>
        <v>Ciências da Saúde</v>
      </c>
      <c r="E714" t="s">
        <v>111</v>
      </c>
      <c r="F714" s="20" t="s">
        <v>606</v>
      </c>
      <c r="H714" s="38">
        <v>220.98</v>
      </c>
      <c r="I714" s="38">
        <f>IFERROR(VLOOKUP(C714,DATA!A:G,5,0),"")</f>
        <v>2600</v>
      </c>
    </row>
    <row r="715" spans="1:9" x14ac:dyDescent="0.25">
      <c r="A715">
        <v>703</v>
      </c>
      <c r="B715" s="17">
        <v>43319</v>
      </c>
      <c r="C715" t="s">
        <v>44</v>
      </c>
      <c r="D715" t="str">
        <f>IFERROR(VLOOKUP($C715,DATA!A:B,2,0),"")</f>
        <v>Tecnologia</v>
      </c>
      <c r="E715" t="s">
        <v>111</v>
      </c>
      <c r="F715" s="20" t="s">
        <v>607</v>
      </c>
      <c r="H715" s="38">
        <v>351.18</v>
      </c>
      <c r="I715" s="38">
        <f>IFERROR(VLOOKUP(C715,DATA!A:G,5,0),"")</f>
        <v>2100</v>
      </c>
    </row>
    <row r="716" spans="1:9" x14ac:dyDescent="0.25">
      <c r="A716">
        <v>704</v>
      </c>
      <c r="B716" s="17">
        <v>43319</v>
      </c>
      <c r="C716" t="s">
        <v>45</v>
      </c>
      <c r="D716" t="str">
        <f>IFERROR(VLOOKUP($C716,DATA!A:B,2,0),"")</f>
        <v>Ciências Agrárias</v>
      </c>
      <c r="E716" t="s">
        <v>111</v>
      </c>
      <c r="F716" s="20" t="s">
        <v>608</v>
      </c>
      <c r="H716" s="38">
        <v>1216.6400000000001</v>
      </c>
      <c r="I716" s="38">
        <f>IFERROR(VLOOKUP(C716,DATA!A:G,5,0),"")</f>
        <v>2600</v>
      </c>
    </row>
    <row r="717" spans="1:9" x14ac:dyDescent="0.25">
      <c r="A717">
        <v>705</v>
      </c>
      <c r="B717" s="17">
        <v>43319</v>
      </c>
      <c r="C717" t="s">
        <v>45</v>
      </c>
      <c r="D717" t="str">
        <f>IFERROR(VLOOKUP($C717,DATA!A:B,2,0),"")</f>
        <v>Ciências Agrárias</v>
      </c>
      <c r="E717" t="s">
        <v>111</v>
      </c>
      <c r="F717" s="20" t="s">
        <v>609</v>
      </c>
      <c r="H717" s="38">
        <v>627.24</v>
      </c>
      <c r="I717" s="38">
        <f>IFERROR(VLOOKUP(C717,DATA!A:G,5,0),"")</f>
        <v>2600</v>
      </c>
    </row>
    <row r="718" spans="1:9" x14ac:dyDescent="0.25">
      <c r="A718">
        <v>706</v>
      </c>
      <c r="B718" s="17">
        <v>43319</v>
      </c>
      <c r="C718" t="s">
        <v>45</v>
      </c>
      <c r="D718" t="str">
        <f>IFERROR(VLOOKUP($C718,DATA!A:B,2,0),"")</f>
        <v>Ciências Agrárias</v>
      </c>
      <c r="E718" t="s">
        <v>111</v>
      </c>
      <c r="F718" s="20" t="s">
        <v>610</v>
      </c>
      <c r="H718" s="38">
        <v>1635.42</v>
      </c>
      <c r="I718" s="38">
        <f>IFERROR(VLOOKUP(C718,DATA!A:G,5,0),"")</f>
        <v>2600</v>
      </c>
    </row>
    <row r="719" spans="1:9" x14ac:dyDescent="0.25">
      <c r="A719">
        <v>707</v>
      </c>
      <c r="B719" s="17">
        <v>43319</v>
      </c>
      <c r="C719" t="s">
        <v>22</v>
      </c>
      <c r="D719" t="str">
        <f>IFERROR(VLOOKUP($C719,DATA!A:B,2,0),"")</f>
        <v>Ciências Biológicas</v>
      </c>
      <c r="E719" t="s">
        <v>111</v>
      </c>
      <c r="F719" s="20" t="s">
        <v>611</v>
      </c>
      <c r="H719" s="38">
        <v>1537.64</v>
      </c>
      <c r="I719" s="38">
        <f>IFERROR(VLOOKUP(C719,DATA!A:G,5,0),"")</f>
        <v>5200</v>
      </c>
    </row>
    <row r="720" spans="1:9" x14ac:dyDescent="0.25">
      <c r="A720">
        <v>708</v>
      </c>
      <c r="B720" s="17">
        <v>43319</v>
      </c>
      <c r="C720" t="s">
        <v>22</v>
      </c>
      <c r="D720" t="str">
        <f>IFERROR(VLOOKUP($C720,DATA!A:B,2,0),"")</f>
        <v>Ciências Biológicas</v>
      </c>
      <c r="E720" t="s">
        <v>111</v>
      </c>
      <c r="F720" s="20" t="s">
        <v>612</v>
      </c>
      <c r="H720" s="38">
        <v>1688.1</v>
      </c>
      <c r="I720" s="38">
        <f>IFERROR(VLOOKUP(C720,DATA!A:G,5,0),"")</f>
        <v>5200</v>
      </c>
    </row>
    <row r="721" spans="1:9" x14ac:dyDescent="0.25">
      <c r="A721">
        <v>709</v>
      </c>
      <c r="B721" s="17">
        <v>43319</v>
      </c>
      <c r="C721" t="s">
        <v>22</v>
      </c>
      <c r="D721" t="str">
        <f>IFERROR(VLOOKUP($C721,DATA!A:B,2,0),"")</f>
        <v>Ciências Biológicas</v>
      </c>
      <c r="E721" t="s">
        <v>111</v>
      </c>
      <c r="F721" s="20" t="s">
        <v>613</v>
      </c>
      <c r="H721" s="38">
        <v>622.34</v>
      </c>
      <c r="I721" s="38">
        <f>IFERROR(VLOOKUP(C721,DATA!A:G,5,0),"")</f>
        <v>5200</v>
      </c>
    </row>
    <row r="722" spans="1:9" x14ac:dyDescent="0.25">
      <c r="A722">
        <v>710</v>
      </c>
      <c r="B722" s="17">
        <v>43319</v>
      </c>
      <c r="C722" t="s">
        <v>22</v>
      </c>
      <c r="D722" t="str">
        <f>IFERROR(VLOOKUP($C722,DATA!A:B,2,0),"")</f>
        <v>Ciências Biológicas</v>
      </c>
      <c r="E722" t="s">
        <v>111</v>
      </c>
      <c r="F722" s="20" t="s">
        <v>614</v>
      </c>
      <c r="H722" s="38">
        <v>831.42</v>
      </c>
      <c r="I722" s="38">
        <f>IFERROR(VLOOKUP(C722,DATA!A:G,5,0),"")</f>
        <v>5200</v>
      </c>
    </row>
    <row r="723" spans="1:9" x14ac:dyDescent="0.25">
      <c r="A723">
        <v>711</v>
      </c>
      <c r="B723" s="17">
        <v>43319</v>
      </c>
      <c r="C723" t="s">
        <v>22</v>
      </c>
      <c r="D723" t="str">
        <f>IFERROR(VLOOKUP($C723,DATA!A:B,2,0),"")</f>
        <v>Ciências Biológicas</v>
      </c>
      <c r="E723" t="s">
        <v>111</v>
      </c>
      <c r="F723" s="20" t="s">
        <v>615</v>
      </c>
      <c r="H723" s="38">
        <v>411.42</v>
      </c>
      <c r="I723" s="38">
        <f>IFERROR(VLOOKUP(C723,DATA!A:G,5,0),"")</f>
        <v>5200</v>
      </c>
    </row>
    <row r="724" spans="1:9" x14ac:dyDescent="0.25">
      <c r="A724">
        <v>712</v>
      </c>
      <c r="B724" s="17">
        <v>43319</v>
      </c>
      <c r="C724" t="s">
        <v>49</v>
      </c>
      <c r="D724" t="str">
        <f>IFERROR(VLOOKUP($C724,DATA!A:B,2,0),"")</f>
        <v>Ciências Humanas</v>
      </c>
      <c r="E724" t="s">
        <v>111</v>
      </c>
      <c r="F724" s="20" t="s">
        <v>616</v>
      </c>
      <c r="H724" s="38">
        <v>762.34</v>
      </c>
      <c r="I724" s="38">
        <f>IFERROR(VLOOKUP(C724,DATA!A:G,5,0),"")</f>
        <v>2100</v>
      </c>
    </row>
    <row r="725" spans="1:9" x14ac:dyDescent="0.25">
      <c r="A725">
        <v>713</v>
      </c>
      <c r="B725" s="17">
        <v>43319</v>
      </c>
      <c r="C725" t="s">
        <v>49</v>
      </c>
      <c r="D725" t="str">
        <f>IFERROR(VLOOKUP($C725,DATA!A:B,2,0),"")</f>
        <v>Ciências Humanas</v>
      </c>
      <c r="E725" t="s">
        <v>111</v>
      </c>
      <c r="F725" s="20" t="s">
        <v>617</v>
      </c>
      <c r="H725" s="38">
        <v>368.85</v>
      </c>
      <c r="I725" s="38">
        <f>IFERROR(VLOOKUP(C725,DATA!A:G,5,0),"")</f>
        <v>2100</v>
      </c>
    </row>
    <row r="726" spans="1:9" x14ac:dyDescent="0.25">
      <c r="A726">
        <v>715</v>
      </c>
      <c r="B726" s="17">
        <v>43319</v>
      </c>
      <c r="C726" t="s">
        <v>49</v>
      </c>
      <c r="D726" t="str">
        <f>IFERROR(VLOOKUP($C726,DATA!A:B,2,0),"")</f>
        <v>Ciências Humanas</v>
      </c>
      <c r="E726" t="s">
        <v>111</v>
      </c>
      <c r="F726" s="20" t="s">
        <v>619</v>
      </c>
      <c r="H726" s="38">
        <v>484</v>
      </c>
      <c r="I726" s="38">
        <f>IFERROR(VLOOKUP(C726,DATA!A:G,5,0),"")</f>
        <v>2100</v>
      </c>
    </row>
    <row r="727" spans="1:9" x14ac:dyDescent="0.25">
      <c r="A727">
        <v>716</v>
      </c>
      <c r="B727" s="17">
        <v>43319</v>
      </c>
      <c r="C727" t="s">
        <v>55</v>
      </c>
      <c r="D727" t="str">
        <f>IFERROR(VLOOKUP($C727,DATA!A:B,2,0),"")</f>
        <v>Ciências da Terra</v>
      </c>
      <c r="E727" t="s">
        <v>111</v>
      </c>
      <c r="F727" s="20" t="s">
        <v>620</v>
      </c>
      <c r="H727" s="38">
        <v>841.76</v>
      </c>
      <c r="I727" s="38">
        <f>IFERROR(VLOOKUP(C727,DATA!A:G,5,0),"")</f>
        <v>2100</v>
      </c>
    </row>
    <row r="728" spans="1:9" x14ac:dyDescent="0.25">
      <c r="A728">
        <v>717</v>
      </c>
      <c r="B728" s="17">
        <v>43319</v>
      </c>
      <c r="C728" t="s">
        <v>55</v>
      </c>
      <c r="D728" t="str">
        <f>IFERROR(VLOOKUP($C728,DATA!A:B,2,0),"")</f>
        <v>Ciências da Terra</v>
      </c>
      <c r="E728" t="s">
        <v>111</v>
      </c>
      <c r="F728" s="20" t="s">
        <v>621</v>
      </c>
      <c r="H728" s="38">
        <v>572.70000000000005</v>
      </c>
      <c r="I728" s="38">
        <f>IFERROR(VLOOKUP(C728,DATA!A:G,5,0),"")</f>
        <v>2100</v>
      </c>
    </row>
    <row r="729" spans="1:9" x14ac:dyDescent="0.25">
      <c r="A729">
        <v>718</v>
      </c>
      <c r="B729" s="17">
        <v>43319</v>
      </c>
      <c r="C729" t="s">
        <v>55</v>
      </c>
      <c r="D729" t="str">
        <f>IFERROR(VLOOKUP($C729,DATA!A:B,2,0),"")</f>
        <v>Ciências da Terra</v>
      </c>
      <c r="E729" t="s">
        <v>111</v>
      </c>
      <c r="F729" s="20" t="s">
        <v>622</v>
      </c>
      <c r="H729" s="38">
        <v>362.17</v>
      </c>
      <c r="I729" s="38">
        <f>IFERROR(VLOOKUP(C729,DATA!A:G,5,0),"")</f>
        <v>2100</v>
      </c>
    </row>
    <row r="730" spans="1:9" x14ac:dyDescent="0.25">
      <c r="A730">
        <v>719</v>
      </c>
      <c r="B730" s="17">
        <v>43319</v>
      </c>
      <c r="C730" t="s">
        <v>56</v>
      </c>
      <c r="D730" t="str">
        <f>IFERROR(VLOOKUP($C730,DATA!A:B,2,0),"")</f>
        <v>Ciências Humanas</v>
      </c>
      <c r="E730" t="s">
        <v>111</v>
      </c>
      <c r="F730" s="20" t="s">
        <v>623</v>
      </c>
      <c r="H730" s="38">
        <v>326.44</v>
      </c>
      <c r="I730" s="38">
        <f>IFERROR(VLOOKUP(C730,DATA!A:G,5,0),"")</f>
        <v>2100</v>
      </c>
    </row>
    <row r="731" spans="1:9" x14ac:dyDescent="0.25">
      <c r="A731">
        <v>720</v>
      </c>
      <c r="B731" s="17">
        <v>43319</v>
      </c>
      <c r="C731" t="s">
        <v>56</v>
      </c>
      <c r="D731" t="str">
        <f>IFERROR(VLOOKUP($C731,DATA!A:B,2,0),"")</f>
        <v>Ciências Humanas</v>
      </c>
      <c r="E731" t="s">
        <v>111</v>
      </c>
      <c r="F731" s="20" t="s">
        <v>624</v>
      </c>
      <c r="H731" s="38">
        <v>335.48</v>
      </c>
      <c r="I731" s="38">
        <f>IFERROR(VLOOKUP(C731,DATA!A:G,5,0),"")</f>
        <v>2100</v>
      </c>
    </row>
    <row r="732" spans="1:9" x14ac:dyDescent="0.25">
      <c r="A732">
        <v>721</v>
      </c>
      <c r="B732" s="17">
        <v>43319</v>
      </c>
      <c r="C732" t="s">
        <v>56</v>
      </c>
      <c r="D732" t="str">
        <f>IFERROR(VLOOKUP($C732,DATA!A:B,2,0),"")</f>
        <v>Ciências Humanas</v>
      </c>
      <c r="E732" t="s">
        <v>111</v>
      </c>
      <c r="F732" s="20" t="s">
        <v>625</v>
      </c>
      <c r="H732" s="38">
        <v>372.94</v>
      </c>
      <c r="I732" s="38">
        <f>IFERROR(VLOOKUP(C732,DATA!A:G,5,0),"")</f>
        <v>2100</v>
      </c>
    </row>
    <row r="733" spans="1:9" x14ac:dyDescent="0.25">
      <c r="A733">
        <v>722</v>
      </c>
      <c r="B733" s="17">
        <v>43319</v>
      </c>
      <c r="C733" t="s">
        <v>56</v>
      </c>
      <c r="D733" t="str">
        <f>IFERROR(VLOOKUP($C733,DATA!A:B,2,0),"")</f>
        <v>Ciências Humanas</v>
      </c>
      <c r="E733" t="s">
        <v>111</v>
      </c>
      <c r="F733" s="20" t="s">
        <v>626</v>
      </c>
      <c r="H733" s="38">
        <v>874.56</v>
      </c>
      <c r="I733" s="38">
        <f>IFERROR(VLOOKUP(C733,DATA!A:G,5,0),"")</f>
        <v>2100</v>
      </c>
    </row>
    <row r="734" spans="1:9" x14ac:dyDescent="0.25">
      <c r="A734">
        <v>723</v>
      </c>
      <c r="B734" s="17">
        <v>43319</v>
      </c>
      <c r="C734" t="s">
        <v>56</v>
      </c>
      <c r="D734" t="str">
        <f>IFERROR(VLOOKUP($C734,DATA!A:B,2,0),"")</f>
        <v>Ciências Humanas</v>
      </c>
      <c r="E734" t="s">
        <v>111</v>
      </c>
      <c r="F734" s="20" t="s">
        <v>627</v>
      </c>
      <c r="H734" s="38">
        <v>772.14</v>
      </c>
      <c r="I734" s="38">
        <f>IFERROR(VLOOKUP(C734,DATA!A:G,5,0),"")</f>
        <v>2100</v>
      </c>
    </row>
    <row r="735" spans="1:9" x14ac:dyDescent="0.25">
      <c r="A735">
        <v>724</v>
      </c>
      <c r="B735" s="17">
        <v>43319</v>
      </c>
      <c r="C735" t="s">
        <v>56</v>
      </c>
      <c r="D735" t="str">
        <f>IFERROR(VLOOKUP($C735,DATA!A:B,2,0),"")</f>
        <v>Ciências Humanas</v>
      </c>
      <c r="E735" t="s">
        <v>111</v>
      </c>
      <c r="F735" s="20" t="s">
        <v>628</v>
      </c>
      <c r="H735" s="38">
        <v>282.33999999999997</v>
      </c>
      <c r="I735" s="38">
        <f>IFERROR(VLOOKUP(C735,DATA!A:G,5,0),"")</f>
        <v>2100</v>
      </c>
    </row>
    <row r="736" spans="1:9" x14ac:dyDescent="0.25">
      <c r="A736">
        <v>725</v>
      </c>
      <c r="B736" s="17">
        <v>43319</v>
      </c>
      <c r="C736" t="s">
        <v>56</v>
      </c>
      <c r="D736" t="str">
        <f>IFERROR(VLOOKUP($C736,DATA!A:B,2,0),"")</f>
        <v>Ciências Humanas</v>
      </c>
      <c r="E736" t="s">
        <v>111</v>
      </c>
      <c r="F736" s="20" t="s">
        <v>629</v>
      </c>
      <c r="H736" s="38">
        <v>342.34</v>
      </c>
      <c r="I736" s="38">
        <f>IFERROR(VLOOKUP(C736,DATA!A:G,5,0),"")</f>
        <v>2100</v>
      </c>
    </row>
    <row r="737" spans="1:9" x14ac:dyDescent="0.25">
      <c r="A737">
        <v>726</v>
      </c>
      <c r="B737" s="17">
        <v>43319</v>
      </c>
      <c r="C737" t="s">
        <v>56</v>
      </c>
      <c r="D737" t="str">
        <f>IFERROR(VLOOKUP($C737,DATA!A:B,2,0),"")</f>
        <v>Ciências Humanas</v>
      </c>
      <c r="E737" t="s">
        <v>111</v>
      </c>
      <c r="F737" s="20" t="s">
        <v>630</v>
      </c>
      <c r="H737" s="38">
        <v>261.8</v>
      </c>
      <c r="I737" s="38">
        <f>IFERROR(VLOOKUP(C737,DATA!A:G,5,0),"")</f>
        <v>2100</v>
      </c>
    </row>
    <row r="738" spans="1:9" x14ac:dyDescent="0.25">
      <c r="A738">
        <v>727</v>
      </c>
      <c r="B738" s="17">
        <v>43319</v>
      </c>
      <c r="C738" t="s">
        <v>57</v>
      </c>
      <c r="D738" t="str">
        <f>IFERROR(VLOOKUP($C738,DATA!A:B,2,0),"")</f>
        <v>Ciências Exatas</v>
      </c>
      <c r="E738" t="s">
        <v>111</v>
      </c>
      <c r="F738" s="20" t="s">
        <v>675</v>
      </c>
      <c r="H738" s="38">
        <v>900.52</v>
      </c>
      <c r="I738" s="38">
        <f>IFERROR(VLOOKUP(C738,DATA!A:G,5,0),"")</f>
        <v>2600</v>
      </c>
    </row>
    <row r="739" spans="1:9" x14ac:dyDescent="0.25">
      <c r="A739">
        <v>728</v>
      </c>
      <c r="B739" s="17">
        <v>43319</v>
      </c>
      <c r="C739" t="s">
        <v>65</v>
      </c>
      <c r="D739" t="str">
        <f>IFERROR(VLOOKUP($C739,DATA!A:B,2,0),"")</f>
        <v>Artes, Comunicação e Design</v>
      </c>
      <c r="E739" t="s">
        <v>111</v>
      </c>
      <c r="F739" s="20" t="s">
        <v>631</v>
      </c>
      <c r="H739" s="38">
        <v>769.45</v>
      </c>
      <c r="I739" s="38">
        <f>IFERROR(VLOOKUP(C739,DATA!A:G,5,0),"")</f>
        <v>1650</v>
      </c>
    </row>
    <row r="740" spans="1:9" x14ac:dyDescent="0.25">
      <c r="A740">
        <v>729</v>
      </c>
      <c r="B740" s="17">
        <v>43319</v>
      </c>
      <c r="C740" t="s">
        <v>65</v>
      </c>
      <c r="D740" t="str">
        <f>IFERROR(VLOOKUP($C740,DATA!A:B,2,0),"")</f>
        <v>Artes, Comunicação e Design</v>
      </c>
      <c r="E740" t="s">
        <v>111</v>
      </c>
      <c r="F740" s="20" t="s">
        <v>632</v>
      </c>
      <c r="H740" s="38">
        <v>823.89</v>
      </c>
      <c r="I740" s="38">
        <f>IFERROR(VLOOKUP(C740,DATA!A:G,5,0),"")</f>
        <v>1650</v>
      </c>
    </row>
    <row r="741" spans="1:9" x14ac:dyDescent="0.25">
      <c r="A741">
        <v>730</v>
      </c>
      <c r="B741" s="17">
        <v>43319</v>
      </c>
      <c r="C741" t="s">
        <v>65</v>
      </c>
      <c r="D741" t="str">
        <f>IFERROR(VLOOKUP($C741,DATA!A:B,2,0),"")</f>
        <v>Artes, Comunicação e Design</v>
      </c>
      <c r="E741" t="s">
        <v>111</v>
      </c>
      <c r="F741" s="20" t="s">
        <v>633</v>
      </c>
      <c r="H741" s="38">
        <v>1508.1</v>
      </c>
      <c r="I741" s="38">
        <f>IFERROR(VLOOKUP(C741,DATA!A:G,5,0),"")</f>
        <v>1650</v>
      </c>
    </row>
    <row r="742" spans="1:9" x14ac:dyDescent="0.25">
      <c r="A742">
        <v>731</v>
      </c>
      <c r="B742" s="17">
        <v>43319</v>
      </c>
      <c r="C742" t="s">
        <v>475</v>
      </c>
      <c r="D742" t="str">
        <f>IFERROR(VLOOKUP($C742,DATA!A:B,2,0),"")</f>
        <v>Ciências da Saúde</v>
      </c>
      <c r="E742" t="s">
        <v>111</v>
      </c>
      <c r="F742" s="20" t="s">
        <v>634</v>
      </c>
      <c r="H742" s="38">
        <v>1327.64</v>
      </c>
      <c r="I742" s="38">
        <f>IFERROR(VLOOKUP(C742,DATA!A:G,5,0),"")</f>
        <v>2100</v>
      </c>
    </row>
    <row r="743" spans="1:9" x14ac:dyDescent="0.25">
      <c r="A743">
        <v>732</v>
      </c>
      <c r="B743" s="17">
        <v>43319</v>
      </c>
      <c r="C743" t="s">
        <v>68</v>
      </c>
      <c r="D743" t="str">
        <f>IFERROR(VLOOKUP($C743,DATA!A:B,2,0),"")</f>
        <v>Ciências Sociais Aplicadas</v>
      </c>
      <c r="E743" t="s">
        <v>111</v>
      </c>
      <c r="F743" s="20" t="s">
        <v>635</v>
      </c>
      <c r="H743" s="38">
        <v>572.34</v>
      </c>
      <c r="I743" s="38">
        <f>IFERROR(VLOOKUP(C743,DATA!A:G,5,0),"")</f>
        <v>0</v>
      </c>
    </row>
    <row r="744" spans="1:9" x14ac:dyDescent="0.25">
      <c r="A744">
        <v>733</v>
      </c>
      <c r="B744" s="17">
        <v>43319</v>
      </c>
      <c r="C744" t="s">
        <v>69</v>
      </c>
      <c r="D744" t="str">
        <f>IFERROR(VLOOKUP($C744,DATA!A:B,2,0),"")</f>
        <v>Ciências Humanas</v>
      </c>
      <c r="E744" t="s">
        <v>111</v>
      </c>
      <c r="F744" s="20" t="s">
        <v>636</v>
      </c>
      <c r="H744" s="38">
        <v>566.64</v>
      </c>
      <c r="I744" s="38">
        <f>IFERROR(VLOOKUP(C744,DATA!A:G,5,0),"")</f>
        <v>0</v>
      </c>
    </row>
    <row r="745" spans="1:9" x14ac:dyDescent="0.25">
      <c r="A745">
        <v>734</v>
      </c>
      <c r="B745" s="17">
        <v>43319</v>
      </c>
      <c r="C745" t="s">
        <v>72</v>
      </c>
      <c r="D745" t="str">
        <f>IFERROR(VLOOKUP($C745,DATA!A:B,2,0),"")</f>
        <v>Ciências da Terra</v>
      </c>
      <c r="E745" t="s">
        <v>111</v>
      </c>
      <c r="F745" s="20" t="s">
        <v>637</v>
      </c>
      <c r="H745" s="38">
        <v>346.34</v>
      </c>
      <c r="I745" s="38">
        <f>IFERROR(VLOOKUP(C745,DATA!A:G,5,0),"")</f>
        <v>2600</v>
      </c>
    </row>
    <row r="746" spans="1:9" x14ac:dyDescent="0.25">
      <c r="A746">
        <v>735</v>
      </c>
      <c r="B746" s="17">
        <v>43320</v>
      </c>
      <c r="C746" t="s">
        <v>44</v>
      </c>
      <c r="D746" t="str">
        <f>IFERROR(VLOOKUP($C746,DATA!A:B,2,0),"")</f>
        <v>Tecnologia</v>
      </c>
      <c r="E746" t="s">
        <v>111</v>
      </c>
      <c r="F746" s="20" t="s">
        <v>607</v>
      </c>
      <c r="H746" s="38">
        <v>73.97</v>
      </c>
      <c r="I746" s="38">
        <f>IFERROR(VLOOKUP(C746,DATA!A:G,5,0),"")</f>
        <v>2100</v>
      </c>
    </row>
    <row r="747" spans="1:9" x14ac:dyDescent="0.25">
      <c r="A747">
        <v>736</v>
      </c>
      <c r="B747" s="17">
        <v>43320</v>
      </c>
      <c r="C747" t="s">
        <v>8</v>
      </c>
      <c r="D747" t="str">
        <f>IFERROR(VLOOKUP($C747,DATA!A:B,2,0),"")</f>
        <v>Ciências Agrárias</v>
      </c>
      <c r="E747" t="s">
        <v>113</v>
      </c>
      <c r="F747" s="20" t="s">
        <v>638</v>
      </c>
      <c r="H747" s="38">
        <v>801.72</v>
      </c>
      <c r="I747" s="38">
        <f>IFERROR(VLOOKUP(C747,DATA!A:G,5,0),"")</f>
        <v>5200</v>
      </c>
    </row>
    <row r="748" spans="1:9" x14ac:dyDescent="0.25">
      <c r="A748">
        <v>737</v>
      </c>
      <c r="B748" s="17">
        <v>43320</v>
      </c>
      <c r="C748" t="s">
        <v>8</v>
      </c>
      <c r="D748" t="str">
        <f>IFERROR(VLOOKUP($C748,DATA!A:B,2,0),"")</f>
        <v>Ciências Agrárias</v>
      </c>
      <c r="E748" t="s">
        <v>113</v>
      </c>
      <c r="F748" s="20" t="s">
        <v>639</v>
      </c>
      <c r="H748" s="38">
        <v>1276.5</v>
      </c>
      <c r="I748" s="38">
        <f>IFERROR(VLOOKUP(C748,DATA!A:G,5,0),"")</f>
        <v>5200</v>
      </c>
    </row>
    <row r="749" spans="1:9" x14ac:dyDescent="0.25">
      <c r="A749">
        <v>738</v>
      </c>
      <c r="B749" s="17">
        <v>43320</v>
      </c>
      <c r="C749" t="s">
        <v>8</v>
      </c>
      <c r="D749" t="str">
        <f>IFERROR(VLOOKUP($C749,DATA!A:B,2,0),"")</f>
        <v>Ciências Agrárias</v>
      </c>
      <c r="E749" t="s">
        <v>113</v>
      </c>
      <c r="F749" s="20" t="s">
        <v>639</v>
      </c>
      <c r="H749" s="38">
        <v>380.04</v>
      </c>
      <c r="I749" s="38">
        <f>IFERROR(VLOOKUP(C749,DATA!A:G,5,0),"")</f>
        <v>5200</v>
      </c>
    </row>
    <row r="750" spans="1:9" x14ac:dyDescent="0.25">
      <c r="A750">
        <v>739</v>
      </c>
      <c r="B750" s="17">
        <v>43320</v>
      </c>
      <c r="C750" t="s">
        <v>8</v>
      </c>
      <c r="D750" t="str">
        <f>IFERROR(VLOOKUP($C750,DATA!A:B,2,0),"")</f>
        <v>Ciências Agrárias</v>
      </c>
      <c r="E750" t="s">
        <v>113</v>
      </c>
      <c r="F750" s="20" t="s">
        <v>640</v>
      </c>
      <c r="H750" s="38">
        <v>904.8</v>
      </c>
      <c r="I750" s="38">
        <f>IFERROR(VLOOKUP(C750,DATA!A:G,5,0),"")</f>
        <v>5200</v>
      </c>
    </row>
    <row r="751" spans="1:9" x14ac:dyDescent="0.25">
      <c r="A751">
        <v>740</v>
      </c>
      <c r="B751" s="17">
        <v>43320</v>
      </c>
      <c r="C751" t="s">
        <v>8</v>
      </c>
      <c r="D751" t="str">
        <f>IFERROR(VLOOKUP($C751,DATA!A:B,2,0),"")</f>
        <v>Ciências Agrárias</v>
      </c>
      <c r="E751" t="s">
        <v>113</v>
      </c>
      <c r="F751" s="20" t="s">
        <v>456</v>
      </c>
      <c r="H751" s="38">
        <v>780.9</v>
      </c>
      <c r="I751" s="38">
        <f>IFERROR(VLOOKUP(C751,DATA!A:G,5,0),"")</f>
        <v>5200</v>
      </c>
    </row>
    <row r="752" spans="1:9" x14ac:dyDescent="0.25">
      <c r="A752">
        <v>741</v>
      </c>
      <c r="B752" s="17">
        <v>43320</v>
      </c>
      <c r="C752" t="s">
        <v>10</v>
      </c>
      <c r="D752" t="str">
        <f>IFERROR(VLOOKUP($C752,DATA!A:B,2,0),"")</f>
        <v>Ciências Humanas</v>
      </c>
      <c r="E752" t="s">
        <v>113</v>
      </c>
      <c r="F752" s="20" t="s">
        <v>641</v>
      </c>
      <c r="H752" s="38">
        <v>354.26</v>
      </c>
      <c r="I752" s="38">
        <f>IFERROR(VLOOKUP(C752,DATA!A:G,5,0),"")</f>
        <v>1650</v>
      </c>
    </row>
    <row r="753" spans="1:9" x14ac:dyDescent="0.25">
      <c r="A753">
        <v>742</v>
      </c>
      <c r="B753" s="17">
        <v>43320</v>
      </c>
      <c r="C753" t="s">
        <v>11</v>
      </c>
      <c r="D753" t="str">
        <f>IFERROR(VLOOKUP($C753,DATA!A:B,2,0),"")</f>
        <v>Palotina</v>
      </c>
      <c r="E753" t="s">
        <v>113</v>
      </c>
      <c r="F753" s="20" t="s">
        <v>642</v>
      </c>
      <c r="H753" s="38">
        <v>433.74</v>
      </c>
      <c r="I753" s="38">
        <f>IFERROR(VLOOKUP(C753,DATA!A:G,5,0),"")</f>
        <v>1550</v>
      </c>
    </row>
    <row r="754" spans="1:9" x14ac:dyDescent="0.25">
      <c r="A754">
        <v>743</v>
      </c>
      <c r="B754" s="17">
        <v>43320</v>
      </c>
      <c r="C754" t="s">
        <v>11</v>
      </c>
      <c r="D754" t="str">
        <f>IFERROR(VLOOKUP($C754,DATA!A:B,2,0),"")</f>
        <v>Palotina</v>
      </c>
      <c r="E754" t="s">
        <v>113</v>
      </c>
      <c r="F754" s="20" t="s">
        <v>643</v>
      </c>
      <c r="H754" s="38">
        <v>380.38</v>
      </c>
      <c r="I754" s="38">
        <f>IFERROR(VLOOKUP(C754,DATA!A:G,5,0),"")</f>
        <v>1550</v>
      </c>
    </row>
    <row r="755" spans="1:9" x14ac:dyDescent="0.25">
      <c r="A755">
        <v>744</v>
      </c>
      <c r="B755" s="17">
        <v>43320</v>
      </c>
      <c r="C755" t="s">
        <v>15</v>
      </c>
      <c r="D755" t="str">
        <f>IFERROR(VLOOKUP($C755,DATA!A:B,2,0),"")</f>
        <v>Ciências Biológicas</v>
      </c>
      <c r="E755" t="s">
        <v>113</v>
      </c>
      <c r="F755" s="20" t="s">
        <v>644</v>
      </c>
      <c r="H755" s="38">
        <v>563.54</v>
      </c>
      <c r="I755" s="38">
        <f>IFERROR(VLOOKUP(C755,DATA!A:G,5,0),"")</f>
        <v>5200</v>
      </c>
    </row>
    <row r="756" spans="1:9" x14ac:dyDescent="0.25">
      <c r="A756">
        <v>745</v>
      </c>
      <c r="B756" s="17">
        <v>43320</v>
      </c>
      <c r="C756" t="s">
        <v>15</v>
      </c>
      <c r="D756" t="str">
        <f>IFERROR(VLOOKUP($C756,DATA!A:B,2,0),"")</f>
        <v>Ciências Biológicas</v>
      </c>
      <c r="E756" t="s">
        <v>113</v>
      </c>
      <c r="F756" s="20" t="s">
        <v>645</v>
      </c>
      <c r="H756" s="38">
        <v>1125.2</v>
      </c>
      <c r="I756" s="38">
        <f>IFERROR(VLOOKUP(C756,DATA!A:G,5,0),"")</f>
        <v>5200</v>
      </c>
    </row>
    <row r="757" spans="1:9" x14ac:dyDescent="0.25">
      <c r="A757">
        <v>746</v>
      </c>
      <c r="B757" s="17">
        <v>43320</v>
      </c>
      <c r="C757" t="s">
        <v>15</v>
      </c>
      <c r="D757" t="str">
        <f>IFERROR(VLOOKUP($C757,DATA!A:B,2,0),"")</f>
        <v>Ciências Biológicas</v>
      </c>
      <c r="E757" t="s">
        <v>113</v>
      </c>
      <c r="F757" s="20" t="s">
        <v>646</v>
      </c>
      <c r="H757" s="38">
        <v>584.36</v>
      </c>
      <c r="I757" s="38">
        <f>IFERROR(VLOOKUP(C757,DATA!A:G,5,0),"")</f>
        <v>5200</v>
      </c>
    </row>
    <row r="758" spans="1:9" x14ac:dyDescent="0.25">
      <c r="A758">
        <v>747</v>
      </c>
      <c r="B758" s="17">
        <v>43320</v>
      </c>
      <c r="C758" t="s">
        <v>15</v>
      </c>
      <c r="D758" t="str">
        <f>IFERROR(VLOOKUP($C758,DATA!A:B,2,0),"")</f>
        <v>Ciências Biológicas</v>
      </c>
      <c r="E758" t="s">
        <v>113</v>
      </c>
      <c r="F758" s="20" t="s">
        <v>647</v>
      </c>
      <c r="H758" s="38">
        <v>536.22</v>
      </c>
      <c r="I758" s="38">
        <f>IFERROR(VLOOKUP(C758,DATA!A:G,5,0),"")</f>
        <v>5200</v>
      </c>
    </row>
    <row r="759" spans="1:9" x14ac:dyDescent="0.25">
      <c r="A759">
        <v>748</v>
      </c>
      <c r="B759" s="17">
        <v>43320</v>
      </c>
      <c r="C759" t="s">
        <v>20</v>
      </c>
      <c r="D759" t="str">
        <f>IFERROR(VLOOKUP($C759,DATA!A:B,2,0),"")</f>
        <v>Ciências Sociais Aplicadas</v>
      </c>
      <c r="E759" t="s">
        <v>113</v>
      </c>
      <c r="F759" s="20" t="s">
        <v>601</v>
      </c>
      <c r="H759" s="38">
        <v>593.04</v>
      </c>
      <c r="I759" s="38">
        <f>IFERROR(VLOOKUP(C759,DATA!A:G,5,0),"")</f>
        <v>0</v>
      </c>
    </row>
    <row r="760" spans="1:9" x14ac:dyDescent="0.25">
      <c r="A760">
        <v>749</v>
      </c>
      <c r="B760" s="17">
        <v>43320</v>
      </c>
      <c r="C760" t="s">
        <v>18</v>
      </c>
      <c r="E760" t="s">
        <v>113</v>
      </c>
      <c r="F760" s="20" t="s">
        <v>648</v>
      </c>
      <c r="H760" s="38">
        <v>999.8</v>
      </c>
      <c r="I760" s="38">
        <f>IFERROR(VLOOKUP(C760,DATA!A:G,5,0),"")</f>
        <v>2600</v>
      </c>
    </row>
    <row r="761" spans="1:9" x14ac:dyDescent="0.25">
      <c r="A761">
        <v>750</v>
      </c>
      <c r="B761" s="17">
        <v>43320</v>
      </c>
      <c r="C761" t="s">
        <v>24</v>
      </c>
      <c r="D761" t="str">
        <f>IFERROR(VLOOKUP($C761,DATA!A:B,2,0),"")</f>
        <v>Ciências da Terra</v>
      </c>
      <c r="E761" t="s">
        <v>113</v>
      </c>
      <c r="F761" s="20" t="s">
        <v>649</v>
      </c>
      <c r="I761" s="38">
        <f>IFERROR(VLOOKUP(C761,DATA!A:G,5,0),"")</f>
        <v>0</v>
      </c>
    </row>
    <row r="762" spans="1:9" x14ac:dyDescent="0.25">
      <c r="A762">
        <v>751</v>
      </c>
      <c r="B762" s="17">
        <v>43320</v>
      </c>
      <c r="C762" t="s">
        <v>24</v>
      </c>
      <c r="D762" t="str">
        <f>IFERROR(VLOOKUP($C762,DATA!A:B,2,0),"")</f>
        <v>Ciências da Terra</v>
      </c>
      <c r="E762" t="s">
        <v>113</v>
      </c>
      <c r="F762" s="20" t="s">
        <v>238</v>
      </c>
      <c r="H762" s="38">
        <v>259.26</v>
      </c>
      <c r="I762" s="38">
        <f>IFERROR(VLOOKUP(C762,DATA!A:G,5,0),"")</f>
        <v>0</v>
      </c>
    </row>
    <row r="763" spans="1:9" x14ac:dyDescent="0.25">
      <c r="A763">
        <v>752</v>
      </c>
      <c r="B763" s="17">
        <v>43320</v>
      </c>
      <c r="C763" t="s">
        <v>40</v>
      </c>
      <c r="D763" t="str">
        <f>IFERROR(VLOOKUP($C763,DATA!A:B,2,0),"")</f>
        <v>Tecnologia</v>
      </c>
      <c r="E763" t="s">
        <v>113</v>
      </c>
      <c r="F763" s="20" t="s">
        <v>650</v>
      </c>
      <c r="H763" s="38">
        <v>1170.3</v>
      </c>
      <c r="I763" s="38">
        <f>IFERROR(VLOOKUP(C763,DATA!A:G,5,0),"")</f>
        <v>2600</v>
      </c>
    </row>
    <row r="764" spans="1:9" x14ac:dyDescent="0.25">
      <c r="A764">
        <v>753</v>
      </c>
      <c r="B764" s="17">
        <v>43320</v>
      </c>
      <c r="C764" t="s">
        <v>29</v>
      </c>
      <c r="D764" t="str">
        <f>IFERROR(VLOOKUP($C764,DATA!A:B,2,0),"")</f>
        <v>Litoral</v>
      </c>
      <c r="E764" t="s">
        <v>113</v>
      </c>
      <c r="F764" s="20" t="s">
        <v>651</v>
      </c>
      <c r="H764" s="38">
        <v>652.04</v>
      </c>
      <c r="I764" s="38">
        <f>IFERROR(VLOOKUP(C764,DATA!A:G,5,0),"")</f>
        <v>1550</v>
      </c>
    </row>
    <row r="765" spans="1:9" x14ac:dyDescent="0.25">
      <c r="A765">
        <v>754</v>
      </c>
      <c r="B765" s="17">
        <v>43320</v>
      </c>
      <c r="C765" t="s">
        <v>30</v>
      </c>
      <c r="D765" t="str">
        <f>IFERROR(VLOOKUP($C765,DATA!A:B,2,0),"")</f>
        <v>Artes, Comunicação e Design</v>
      </c>
      <c r="E765" t="s">
        <v>113</v>
      </c>
      <c r="F765" s="20" t="s">
        <v>652</v>
      </c>
      <c r="H765" s="38">
        <v>300.89999999999998</v>
      </c>
      <c r="I765" s="38">
        <f>IFERROR(VLOOKUP(C765,DATA!A:G,5,0),"")</f>
        <v>0</v>
      </c>
    </row>
    <row r="766" spans="1:9" x14ac:dyDescent="0.25">
      <c r="A766">
        <v>755</v>
      </c>
      <c r="B766" s="17">
        <v>43320</v>
      </c>
      <c r="C766" t="s">
        <v>34</v>
      </c>
      <c r="D766" t="str">
        <f>IFERROR(VLOOKUP($C766,DATA!A:B,2,0),"")</f>
        <v>Ciências Exatas</v>
      </c>
      <c r="E766" t="s">
        <v>113</v>
      </c>
      <c r="F766" s="20" t="s">
        <v>428</v>
      </c>
      <c r="H766" s="38">
        <v>375.08</v>
      </c>
      <c r="I766" s="38">
        <f>IFERROR(VLOOKUP(C766,DATA!A:G,5,0),"")</f>
        <v>0</v>
      </c>
    </row>
    <row r="767" spans="1:9" x14ac:dyDescent="0.25">
      <c r="A767">
        <v>756</v>
      </c>
      <c r="B767" s="17">
        <v>43320</v>
      </c>
      <c r="C767" t="s">
        <v>34</v>
      </c>
      <c r="D767" t="str">
        <f>IFERROR(VLOOKUP($C767,DATA!A:B,2,0),"")</f>
        <v>Ciências Exatas</v>
      </c>
      <c r="E767" t="s">
        <v>113</v>
      </c>
      <c r="F767" s="20" t="s">
        <v>605</v>
      </c>
      <c r="H767" s="38">
        <v>454.56</v>
      </c>
      <c r="I767" s="38">
        <f>IFERROR(VLOOKUP(C767,DATA!A:G,5,0),"")</f>
        <v>0</v>
      </c>
    </row>
    <row r="768" spans="1:9" x14ac:dyDescent="0.25">
      <c r="A768">
        <v>757</v>
      </c>
      <c r="B768" s="17">
        <v>43320</v>
      </c>
      <c r="C768" t="s">
        <v>373</v>
      </c>
      <c r="D768" t="str">
        <f>IFERROR(VLOOKUP($C768,DATA!A:B,2,0),"")</f>
        <v>Tecnologia</v>
      </c>
      <c r="E768" t="s">
        <v>113</v>
      </c>
      <c r="F768" s="20" t="s">
        <v>653</v>
      </c>
      <c r="H768" s="38">
        <v>1322.8</v>
      </c>
      <c r="I768" s="38">
        <f>IFERROR(VLOOKUP(C768,DATA!A:G,5,0),"")</f>
        <v>2100</v>
      </c>
    </row>
    <row r="769" spans="1:9" x14ac:dyDescent="0.25">
      <c r="A769">
        <v>758</v>
      </c>
      <c r="B769" s="17">
        <v>43320</v>
      </c>
      <c r="C769" t="s">
        <v>44</v>
      </c>
      <c r="D769" t="str">
        <f>IFERROR(VLOOKUP($C769,DATA!A:B,2,0),"")</f>
        <v>Tecnologia</v>
      </c>
      <c r="E769" t="s">
        <v>113</v>
      </c>
      <c r="F769" s="20" t="s">
        <v>607</v>
      </c>
      <c r="H769" s="38">
        <v>274.77999999999997</v>
      </c>
      <c r="I769" s="38">
        <f>IFERROR(VLOOKUP(C769,DATA!A:G,5,0),"")</f>
        <v>2100</v>
      </c>
    </row>
    <row r="770" spans="1:9" x14ac:dyDescent="0.25">
      <c r="A770">
        <v>759</v>
      </c>
      <c r="B770" s="17">
        <v>43320</v>
      </c>
      <c r="C770" t="s">
        <v>45</v>
      </c>
      <c r="D770" t="str">
        <f>IFERROR(VLOOKUP($C770,DATA!A:B,2,0),"")</f>
        <v>Ciências Agrárias</v>
      </c>
      <c r="E770" t="s">
        <v>113</v>
      </c>
      <c r="F770" s="20" t="s">
        <v>610</v>
      </c>
      <c r="H770" s="38">
        <v>631.79</v>
      </c>
      <c r="I770" s="38">
        <f>IFERROR(VLOOKUP(C770,DATA!A:G,5,0),"")</f>
        <v>2600</v>
      </c>
    </row>
    <row r="771" spans="1:9" x14ac:dyDescent="0.25">
      <c r="A771">
        <v>760</v>
      </c>
      <c r="B771" s="17">
        <v>43320</v>
      </c>
      <c r="C771" t="s">
        <v>357</v>
      </c>
      <c r="D771" t="str">
        <f>IFERROR(VLOOKUP($C771,DATA!A:B,2,0),"")</f>
        <v>Tecnologia</v>
      </c>
      <c r="E771" t="s">
        <v>113</v>
      </c>
      <c r="F771" s="20" t="s">
        <v>654</v>
      </c>
      <c r="H771" s="38">
        <v>1014.72</v>
      </c>
      <c r="I771" s="38">
        <f>IFERROR(VLOOKUP(C771,DATA!A:G,5,0),"")</f>
        <v>5200</v>
      </c>
    </row>
    <row r="772" spans="1:9" x14ac:dyDescent="0.25">
      <c r="A772">
        <v>761</v>
      </c>
      <c r="B772" s="17">
        <v>43320</v>
      </c>
      <c r="C772" t="s">
        <v>22</v>
      </c>
      <c r="D772" t="str">
        <f>IFERROR(VLOOKUP($C772,DATA!A:B,2,0),"")</f>
        <v>Ciências Biológicas</v>
      </c>
      <c r="E772" t="s">
        <v>113</v>
      </c>
      <c r="F772" s="20" t="s">
        <v>615</v>
      </c>
      <c r="H772" s="38">
        <v>375.08</v>
      </c>
      <c r="I772" s="38">
        <f>IFERROR(VLOOKUP(C772,DATA!A:G,5,0),"")</f>
        <v>5200</v>
      </c>
    </row>
    <row r="773" spans="1:9" x14ac:dyDescent="0.25">
      <c r="A773">
        <v>762</v>
      </c>
      <c r="B773" s="17">
        <v>43320</v>
      </c>
      <c r="C773" t="s">
        <v>22</v>
      </c>
      <c r="D773" t="str">
        <f>IFERROR(VLOOKUP($C773,DATA!A:B,2,0),"")</f>
        <v>Ciências Biológicas</v>
      </c>
      <c r="E773" t="s">
        <v>113</v>
      </c>
      <c r="F773" s="20" t="s">
        <v>612</v>
      </c>
      <c r="H773" s="38">
        <v>354.26</v>
      </c>
      <c r="I773" s="38">
        <f>IFERROR(VLOOKUP(C773,DATA!A:G,5,0),"")</f>
        <v>5200</v>
      </c>
    </row>
    <row r="774" spans="1:9" x14ac:dyDescent="0.25">
      <c r="A774">
        <v>763</v>
      </c>
      <c r="B774" s="17">
        <v>43320</v>
      </c>
      <c r="C774" t="s">
        <v>22</v>
      </c>
      <c r="D774" t="str">
        <f>IFERROR(VLOOKUP($C774,DATA!A:B,2,0),"")</f>
        <v>Ciências Biológicas</v>
      </c>
      <c r="E774" t="s">
        <v>113</v>
      </c>
      <c r="F774" s="20" t="s">
        <v>655</v>
      </c>
      <c r="H774" s="38">
        <v>158.96</v>
      </c>
      <c r="I774" s="38">
        <f>IFERROR(VLOOKUP(C774,DATA!A:G,5,0),"")</f>
        <v>5200</v>
      </c>
    </row>
    <row r="775" spans="1:9" x14ac:dyDescent="0.25">
      <c r="A775">
        <v>764</v>
      </c>
      <c r="B775" s="17">
        <v>43320</v>
      </c>
      <c r="C775" t="s">
        <v>22</v>
      </c>
      <c r="D775" t="str">
        <f>IFERROR(VLOOKUP($C775,DATA!A:B,2,0),"")</f>
        <v>Ciências Biológicas</v>
      </c>
      <c r="E775" t="s">
        <v>113</v>
      </c>
      <c r="F775" s="20" t="s">
        <v>614</v>
      </c>
      <c r="H775" s="38">
        <v>345.18</v>
      </c>
      <c r="I775" s="38">
        <f>IFERROR(VLOOKUP(C775,DATA!A:G,5,0),"")</f>
        <v>5200</v>
      </c>
    </row>
    <row r="776" spans="1:9" x14ac:dyDescent="0.25">
      <c r="A776">
        <v>765</v>
      </c>
      <c r="B776" s="17">
        <v>43320</v>
      </c>
      <c r="C776" t="s">
        <v>22</v>
      </c>
      <c r="D776" t="str">
        <f>IFERROR(VLOOKUP($C776,DATA!A:B,2,0),"")</f>
        <v>Ciências Biológicas</v>
      </c>
      <c r="E776" t="s">
        <v>113</v>
      </c>
      <c r="F776" s="20" t="s">
        <v>611</v>
      </c>
      <c r="H776" s="38">
        <v>354.26</v>
      </c>
      <c r="I776" s="38">
        <f>IFERROR(VLOOKUP(C776,DATA!A:G,5,0),"")</f>
        <v>5200</v>
      </c>
    </row>
    <row r="777" spans="1:9" x14ac:dyDescent="0.25">
      <c r="A777">
        <v>766</v>
      </c>
      <c r="B777" s="17">
        <v>43320</v>
      </c>
      <c r="C777" t="s">
        <v>48</v>
      </c>
      <c r="D777" t="str">
        <f>IFERROR(VLOOKUP($C777,DATA!A:B,2,0),"")</f>
        <v>Ciências Biológicas</v>
      </c>
      <c r="E777" t="s">
        <v>113</v>
      </c>
      <c r="F777" s="20" t="s">
        <v>656</v>
      </c>
      <c r="H777" s="38">
        <v>798.6</v>
      </c>
      <c r="I777" s="38">
        <f>IFERROR(VLOOKUP(C777,DATA!A:G,5,0),"")</f>
        <v>2600</v>
      </c>
    </row>
    <row r="778" spans="1:9" x14ac:dyDescent="0.25">
      <c r="A778">
        <v>767</v>
      </c>
      <c r="B778" s="17">
        <v>43320</v>
      </c>
      <c r="C778" t="s">
        <v>48</v>
      </c>
      <c r="D778" t="str">
        <f>IFERROR(VLOOKUP($C778,DATA!A:B,2,0),"")</f>
        <v>Ciências Biológicas</v>
      </c>
      <c r="E778" t="s">
        <v>113</v>
      </c>
      <c r="F778" s="20" t="s">
        <v>657</v>
      </c>
      <c r="H778" s="38">
        <v>713.22</v>
      </c>
      <c r="I778" s="38">
        <f>IFERROR(VLOOKUP(C778,DATA!A:G,5,0),"")</f>
        <v>2600</v>
      </c>
    </row>
    <row r="779" spans="1:9" x14ac:dyDescent="0.25">
      <c r="A779">
        <v>768</v>
      </c>
      <c r="B779" s="17">
        <v>43320</v>
      </c>
      <c r="C779" t="s">
        <v>49</v>
      </c>
      <c r="D779" t="str">
        <f>IFERROR(VLOOKUP($C779,DATA!A:B,2,0),"")</f>
        <v>Ciências Humanas</v>
      </c>
      <c r="E779" t="s">
        <v>113</v>
      </c>
      <c r="F779" s="20" t="s">
        <v>616</v>
      </c>
      <c r="H779" s="38">
        <v>167.62</v>
      </c>
      <c r="I779" s="38">
        <f>IFERROR(VLOOKUP(C779,DATA!A:G,5,0),"")</f>
        <v>2100</v>
      </c>
    </row>
    <row r="780" spans="1:9" x14ac:dyDescent="0.25">
      <c r="A780">
        <v>769</v>
      </c>
      <c r="B780" s="17">
        <v>43320</v>
      </c>
      <c r="C780" t="s">
        <v>49</v>
      </c>
      <c r="D780" t="str">
        <f>IFERROR(VLOOKUP($C780,DATA!A:B,2,0),"")</f>
        <v>Ciências Humanas</v>
      </c>
      <c r="E780" t="s">
        <v>113</v>
      </c>
      <c r="F780" s="20" t="s">
        <v>617</v>
      </c>
      <c r="H780" s="38">
        <v>834.94</v>
      </c>
      <c r="I780" s="38">
        <f>IFERROR(VLOOKUP(C780,DATA!A:G,5,0),"")</f>
        <v>2100</v>
      </c>
    </row>
    <row r="781" spans="1:9" x14ac:dyDescent="0.25">
      <c r="A781">
        <v>770</v>
      </c>
      <c r="B781" s="17">
        <v>43320</v>
      </c>
      <c r="C781" t="s">
        <v>49</v>
      </c>
      <c r="D781" t="str">
        <f>IFERROR(VLOOKUP($C781,DATA!A:B,2,0),"")</f>
        <v>Ciências Humanas</v>
      </c>
      <c r="E781" t="s">
        <v>113</v>
      </c>
      <c r="F781" s="20" t="s">
        <v>619</v>
      </c>
      <c r="H781" s="38">
        <v>274.77999999999997</v>
      </c>
      <c r="I781" s="38">
        <f>IFERROR(VLOOKUP(C781,DATA!A:G,5,0),"")</f>
        <v>2100</v>
      </c>
    </row>
    <row r="782" spans="1:9" x14ac:dyDescent="0.25">
      <c r="A782">
        <v>771</v>
      </c>
      <c r="B782" s="17">
        <v>43320</v>
      </c>
      <c r="C782" t="s">
        <v>55</v>
      </c>
      <c r="D782" t="str">
        <f>IFERROR(VLOOKUP($C782,DATA!A:B,2,0),"")</f>
        <v>Ciências da Terra</v>
      </c>
      <c r="E782" t="s">
        <v>113</v>
      </c>
      <c r="F782" s="20" t="s">
        <v>622</v>
      </c>
      <c r="H782" s="38">
        <v>488.06</v>
      </c>
      <c r="I782" s="38">
        <f>IFERROR(VLOOKUP(C782,DATA!A:G,5,0),"")</f>
        <v>2100</v>
      </c>
    </row>
    <row r="783" spans="1:9" x14ac:dyDescent="0.25">
      <c r="A783">
        <v>772</v>
      </c>
      <c r="B783" s="17">
        <v>43320</v>
      </c>
      <c r="C783" t="s">
        <v>56</v>
      </c>
      <c r="D783" t="str">
        <f>IFERROR(VLOOKUP($C783,DATA!A:B,2,0),"")</f>
        <v>Ciências Humanas</v>
      </c>
      <c r="E783" t="s">
        <v>113</v>
      </c>
      <c r="F783" s="20" t="s">
        <v>623</v>
      </c>
      <c r="H783" s="38">
        <v>634.34</v>
      </c>
      <c r="I783" s="38">
        <f>IFERROR(VLOOKUP(C783,DATA!A:G,5,0),"")</f>
        <v>2100</v>
      </c>
    </row>
    <row r="784" spans="1:9" x14ac:dyDescent="0.25">
      <c r="A784">
        <v>773</v>
      </c>
      <c r="B784" s="17">
        <v>43320</v>
      </c>
      <c r="C784" t="s">
        <v>56</v>
      </c>
      <c r="D784" t="str">
        <f>IFERROR(VLOOKUP($C784,DATA!A:B,2,0),"")</f>
        <v>Ciências Humanas</v>
      </c>
      <c r="E784" t="s">
        <v>113</v>
      </c>
      <c r="F784" s="20" t="s">
        <v>627</v>
      </c>
      <c r="H784" s="38">
        <v>194.03</v>
      </c>
      <c r="I784" s="38">
        <f>IFERROR(VLOOKUP(C784,DATA!A:G,5,0),"")</f>
        <v>2100</v>
      </c>
    </row>
    <row r="785" spans="1:9" x14ac:dyDescent="0.25">
      <c r="A785">
        <v>774</v>
      </c>
      <c r="B785" s="17">
        <v>43320</v>
      </c>
      <c r="C785" t="s">
        <v>62</v>
      </c>
      <c r="D785" t="str">
        <f>IFERROR(VLOOKUP($C785,DATA!A:B,2,0),"")</f>
        <v>Intersetorial - Setor de Ciências Agrárias e Ciências da Terra</v>
      </c>
      <c r="E785" t="s">
        <v>113</v>
      </c>
      <c r="F785" s="20" t="s">
        <v>658</v>
      </c>
      <c r="H785" s="38">
        <v>79.48</v>
      </c>
      <c r="I785" s="38">
        <f>IFERROR(VLOOKUP(C785,DATA!A:G,5,0),"")</f>
        <v>0</v>
      </c>
    </row>
    <row r="786" spans="1:9" x14ac:dyDescent="0.25">
      <c r="A786">
        <v>775</v>
      </c>
      <c r="B786" s="17">
        <v>43320</v>
      </c>
      <c r="C786" t="s">
        <v>62</v>
      </c>
      <c r="D786" t="str">
        <f>IFERROR(VLOOKUP($C786,DATA!A:B,2,0),"")</f>
        <v>Intersetorial - Setor de Ciências Agrárias e Ciências da Terra</v>
      </c>
      <c r="E786" t="s">
        <v>113</v>
      </c>
      <c r="F786" s="20" t="s">
        <v>658</v>
      </c>
      <c r="H786" s="38">
        <v>79.48</v>
      </c>
      <c r="I786" s="38">
        <f>IFERROR(VLOOKUP(C786,DATA!A:G,5,0),"")</f>
        <v>0</v>
      </c>
    </row>
    <row r="787" spans="1:9" x14ac:dyDescent="0.25">
      <c r="A787">
        <v>776</v>
      </c>
      <c r="B787" s="17">
        <v>43320</v>
      </c>
      <c r="C787" t="s">
        <v>64</v>
      </c>
      <c r="D787" t="str">
        <f>IFERROR(VLOOKUP($C787,DATA!A:B,2,0),"")</f>
        <v>Ciências Biológicas</v>
      </c>
      <c r="E787" t="s">
        <v>113</v>
      </c>
      <c r="F787" s="20" t="s">
        <v>659</v>
      </c>
      <c r="H787" s="38">
        <v>427.58</v>
      </c>
      <c r="I787" s="38">
        <f>IFERROR(VLOOKUP(C787,DATA!A:G,5,0),"")</f>
        <v>2600</v>
      </c>
    </row>
    <row r="788" spans="1:9" x14ac:dyDescent="0.25">
      <c r="A788">
        <v>777</v>
      </c>
      <c r="B788" s="17">
        <v>43320</v>
      </c>
      <c r="C788" t="s">
        <v>65</v>
      </c>
      <c r="D788" t="str">
        <f>IFERROR(VLOOKUP($C788,DATA!A:B,2,0),"")</f>
        <v>Artes, Comunicação e Design</v>
      </c>
      <c r="E788" t="s">
        <v>113</v>
      </c>
      <c r="F788" s="20" t="s">
        <v>632</v>
      </c>
      <c r="H788" s="38">
        <v>922.02</v>
      </c>
      <c r="I788" s="38">
        <f>IFERROR(VLOOKUP(C788,DATA!A:G,5,0),"")</f>
        <v>1650</v>
      </c>
    </row>
    <row r="789" spans="1:9" x14ac:dyDescent="0.25">
      <c r="A789">
        <v>778</v>
      </c>
      <c r="B789" s="17">
        <v>43320</v>
      </c>
      <c r="C789" t="s">
        <v>65</v>
      </c>
      <c r="D789" t="str">
        <f>IFERROR(VLOOKUP($C789,DATA!A:B,2,0),"")</f>
        <v>Artes, Comunicação e Design</v>
      </c>
      <c r="E789" t="s">
        <v>113</v>
      </c>
      <c r="F789" s="20" t="s">
        <v>633</v>
      </c>
      <c r="H789" s="38">
        <v>993.9</v>
      </c>
      <c r="I789" s="38">
        <f>IFERROR(VLOOKUP(C789,DATA!A:G,5,0),"")</f>
        <v>1650</v>
      </c>
    </row>
    <row r="790" spans="1:9" x14ac:dyDescent="0.25">
      <c r="A790">
        <v>779</v>
      </c>
      <c r="B790" s="17">
        <v>43320</v>
      </c>
      <c r="C790" t="s">
        <v>65</v>
      </c>
      <c r="D790" t="str">
        <f>IFERROR(VLOOKUP($C790,DATA!A:B,2,0),"")</f>
        <v>Artes, Comunicação e Design</v>
      </c>
      <c r="E790" t="s">
        <v>113</v>
      </c>
      <c r="F790" s="20" t="s">
        <v>660</v>
      </c>
      <c r="H790" s="38">
        <v>652.70000000000005</v>
      </c>
      <c r="I790" s="38">
        <f>IFERROR(VLOOKUP(C790,DATA!A:G,5,0),"")</f>
        <v>1650</v>
      </c>
    </row>
    <row r="791" spans="1:9" x14ac:dyDescent="0.25">
      <c r="A791">
        <v>780</v>
      </c>
      <c r="B791" s="17">
        <v>43320</v>
      </c>
      <c r="C791" t="s">
        <v>65</v>
      </c>
      <c r="D791" t="str">
        <f>IFERROR(VLOOKUP($C791,DATA!A:B,2,0),"")</f>
        <v>Artes, Comunicação e Design</v>
      </c>
      <c r="E791" t="s">
        <v>113</v>
      </c>
      <c r="F791" s="20" t="s">
        <v>661</v>
      </c>
      <c r="H791" s="38">
        <v>798.6</v>
      </c>
      <c r="I791" s="38">
        <f>IFERROR(VLOOKUP(C791,DATA!A:G,5,0),"")</f>
        <v>1650</v>
      </c>
    </row>
    <row r="792" spans="1:9" x14ac:dyDescent="0.25">
      <c r="A792">
        <v>781</v>
      </c>
      <c r="B792" s="17">
        <v>43320</v>
      </c>
      <c r="C792" t="s">
        <v>68</v>
      </c>
      <c r="D792" t="str">
        <f>IFERROR(VLOOKUP($C792,DATA!A:B,2,0),"")</f>
        <v>Ciências Sociais Aplicadas</v>
      </c>
      <c r="E792" t="s">
        <v>113</v>
      </c>
      <c r="F792" s="20" t="s">
        <v>662</v>
      </c>
      <c r="H792" s="38">
        <v>396.08</v>
      </c>
      <c r="I792" s="38">
        <f>IFERROR(VLOOKUP(C792,DATA!A:G,5,0),"")</f>
        <v>0</v>
      </c>
    </row>
    <row r="793" spans="1:9" x14ac:dyDescent="0.25">
      <c r="A793">
        <v>782</v>
      </c>
      <c r="B793" s="17">
        <v>43320</v>
      </c>
      <c r="C793" t="s">
        <v>69</v>
      </c>
      <c r="D793" t="str">
        <f>IFERROR(VLOOKUP($C793,DATA!A:B,2,0),"")</f>
        <v>Ciências Humanas</v>
      </c>
      <c r="E793" t="s">
        <v>113</v>
      </c>
      <c r="F793" s="20" t="s">
        <v>663</v>
      </c>
      <c r="H793" s="38">
        <v>722.24</v>
      </c>
      <c r="I793" s="38">
        <f>IFERROR(VLOOKUP(C793,DATA!A:G,5,0),"")</f>
        <v>0</v>
      </c>
    </row>
    <row r="794" spans="1:9" x14ac:dyDescent="0.25">
      <c r="A794">
        <v>783</v>
      </c>
      <c r="B794" s="17">
        <v>43320</v>
      </c>
      <c r="C794" t="s">
        <v>69</v>
      </c>
      <c r="D794" t="str">
        <f>IFERROR(VLOOKUP($C794,DATA!A:B,2,0),"")</f>
        <v>Ciências Humanas</v>
      </c>
      <c r="E794" t="s">
        <v>113</v>
      </c>
      <c r="F794" s="20" t="s">
        <v>664</v>
      </c>
      <c r="H794" s="38">
        <v>722.24</v>
      </c>
      <c r="I794" s="38">
        <f>IFERROR(VLOOKUP(C794,DATA!A:G,5,0),"")</f>
        <v>0</v>
      </c>
    </row>
    <row r="795" spans="1:9" x14ac:dyDescent="0.25">
      <c r="A795">
        <v>784</v>
      </c>
      <c r="B795" s="17">
        <v>43320</v>
      </c>
      <c r="C795" t="s">
        <v>72</v>
      </c>
      <c r="D795" t="str">
        <f>IFERROR(VLOOKUP($C795,DATA!A:B,2,0),"")</f>
        <v>Ciências da Terra</v>
      </c>
      <c r="E795" t="s">
        <v>113</v>
      </c>
      <c r="F795" s="20" t="s">
        <v>637</v>
      </c>
      <c r="H795" s="38">
        <v>162.68</v>
      </c>
      <c r="I795" s="38">
        <f>IFERROR(VLOOKUP(C795,DATA!A:G,5,0),"")</f>
        <v>2600</v>
      </c>
    </row>
    <row r="796" spans="1:9" x14ac:dyDescent="0.25">
      <c r="A796">
        <v>785</v>
      </c>
      <c r="B796" s="17">
        <v>43320</v>
      </c>
      <c r="C796" t="s">
        <v>76</v>
      </c>
      <c r="D796" t="str">
        <f>IFERROR(VLOOKUP($C796,DATA!A:B,2,0),"")</f>
        <v>Ciências Humanas</v>
      </c>
      <c r="E796" t="s">
        <v>113</v>
      </c>
      <c r="F796" s="20" t="s">
        <v>665</v>
      </c>
      <c r="H796" s="38">
        <v>32.06</v>
      </c>
      <c r="I796" s="38">
        <f>IFERROR(VLOOKUP(C796,DATA!A:G,5,0),"")</f>
        <v>1200</v>
      </c>
    </row>
    <row r="797" spans="1:9" x14ac:dyDescent="0.25">
      <c r="A797">
        <v>786</v>
      </c>
      <c r="B797" s="17">
        <v>43320</v>
      </c>
      <c r="C797" t="s">
        <v>17</v>
      </c>
      <c r="D797" t="str">
        <f>IFERROR(VLOOKUP($C797,DATA!A:B,2,0),"")</f>
        <v>Palotina</v>
      </c>
      <c r="E797" t="s">
        <v>116</v>
      </c>
      <c r="F797" s="20" t="s">
        <v>666</v>
      </c>
      <c r="H797" s="38">
        <v>88.5</v>
      </c>
      <c r="I797" s="38">
        <f>IFERROR(VLOOKUP(C797,DATA!A:G,5,0),"")</f>
        <v>1550</v>
      </c>
    </row>
    <row r="798" spans="1:9" x14ac:dyDescent="0.25">
      <c r="A798">
        <v>787</v>
      </c>
      <c r="B798" s="17">
        <v>43320</v>
      </c>
      <c r="C798" t="s">
        <v>17</v>
      </c>
      <c r="D798" t="str">
        <f>IFERROR(VLOOKUP($C798,DATA!A:B,2,0),"")</f>
        <v>Palotina</v>
      </c>
      <c r="E798" t="s">
        <v>116</v>
      </c>
      <c r="F798" s="20" t="s">
        <v>667</v>
      </c>
      <c r="H798" s="38">
        <v>200.6</v>
      </c>
      <c r="I798" s="38">
        <f>IFERROR(VLOOKUP(C798,DATA!A:G,5,0),"")</f>
        <v>1550</v>
      </c>
    </row>
    <row r="799" spans="1:9" x14ac:dyDescent="0.25">
      <c r="A799">
        <v>788</v>
      </c>
      <c r="B799" s="17">
        <v>43320</v>
      </c>
      <c r="C799" t="s">
        <v>17</v>
      </c>
      <c r="D799" t="str">
        <f>IFERROR(VLOOKUP($C799,DATA!A:B,2,0),"")</f>
        <v>Palotina</v>
      </c>
      <c r="E799" t="s">
        <v>116</v>
      </c>
      <c r="F799" s="20" t="s">
        <v>668</v>
      </c>
      <c r="H799" s="38">
        <v>531</v>
      </c>
      <c r="I799" s="38">
        <f>IFERROR(VLOOKUP(C799,DATA!A:G,5,0),"")</f>
        <v>1550</v>
      </c>
    </row>
    <row r="800" spans="1:9" x14ac:dyDescent="0.25">
      <c r="A800">
        <v>789</v>
      </c>
      <c r="B800" s="17">
        <v>43320</v>
      </c>
      <c r="C800" t="s">
        <v>17</v>
      </c>
      <c r="D800" t="str">
        <f>IFERROR(VLOOKUP($C800,DATA!A:B,2,0),"")</f>
        <v>Palotina</v>
      </c>
      <c r="E800" t="s">
        <v>116</v>
      </c>
      <c r="F800" s="20" t="s">
        <v>669</v>
      </c>
      <c r="H800" s="38">
        <v>88.5</v>
      </c>
      <c r="I800" s="38">
        <f>IFERROR(VLOOKUP(C800,DATA!A:G,5,0),"")</f>
        <v>1550</v>
      </c>
    </row>
    <row r="801" spans="1:9" x14ac:dyDescent="0.25">
      <c r="A801">
        <v>790</v>
      </c>
      <c r="B801" s="17">
        <v>43320</v>
      </c>
      <c r="C801" t="s">
        <v>18</v>
      </c>
      <c r="D801" t="str">
        <f>IFERROR(VLOOKUP($C801,DATA!A:B,2,0),"")</f>
        <v>Ciências Agrárias</v>
      </c>
      <c r="E801" t="s">
        <v>116</v>
      </c>
      <c r="F801" s="20" t="s">
        <v>670</v>
      </c>
      <c r="H801" s="38">
        <v>1003</v>
      </c>
      <c r="I801" s="38">
        <f>IFERROR(VLOOKUP(C801,DATA!A:G,5,0),"")</f>
        <v>2600</v>
      </c>
    </row>
    <row r="802" spans="1:9" x14ac:dyDescent="0.25">
      <c r="A802">
        <v>791</v>
      </c>
      <c r="B802" s="17">
        <v>43320</v>
      </c>
      <c r="C802" t="s">
        <v>19</v>
      </c>
      <c r="D802" t="str">
        <f>IFERROR(VLOOKUP($C802,DATA!A:B,2,0),"")</f>
        <v>Ciências Humanas</v>
      </c>
      <c r="E802" t="s">
        <v>116</v>
      </c>
      <c r="F802" s="20" t="s">
        <v>671</v>
      </c>
      <c r="H802" s="38">
        <v>401.2</v>
      </c>
      <c r="I802" s="38">
        <f>IFERROR(VLOOKUP(C802,DATA!A:G,5,0),"")</f>
        <v>2100</v>
      </c>
    </row>
    <row r="803" spans="1:9" x14ac:dyDescent="0.25">
      <c r="A803">
        <v>792</v>
      </c>
      <c r="B803" s="17">
        <v>43320</v>
      </c>
      <c r="C803" t="s">
        <v>19</v>
      </c>
      <c r="D803" t="str">
        <f>IFERROR(VLOOKUP($C803,DATA!A:B,2,0),"")</f>
        <v>Ciências Humanas</v>
      </c>
      <c r="E803" t="s">
        <v>116</v>
      </c>
      <c r="F803" s="20" t="s">
        <v>600</v>
      </c>
      <c r="H803" s="38">
        <v>395.9</v>
      </c>
      <c r="I803" s="38">
        <f>IFERROR(VLOOKUP(C803,DATA!A:G,5,0),"")</f>
        <v>2100</v>
      </c>
    </row>
    <row r="804" spans="1:9" x14ac:dyDescent="0.25">
      <c r="A804">
        <v>793</v>
      </c>
      <c r="B804" s="17">
        <v>43320</v>
      </c>
      <c r="C804" t="s">
        <v>24</v>
      </c>
      <c r="D804" t="str">
        <f>IFERROR(VLOOKUP($C804,DATA!A:B,2,0),"")</f>
        <v>Ciências da Terra</v>
      </c>
      <c r="E804" t="s">
        <v>116</v>
      </c>
      <c r="F804" s="20" t="s">
        <v>603</v>
      </c>
      <c r="H804" s="38">
        <v>395.9</v>
      </c>
      <c r="I804" s="38">
        <f>IFERROR(VLOOKUP(C804,DATA!A:G,5,0),"")</f>
        <v>0</v>
      </c>
    </row>
    <row r="805" spans="1:9" x14ac:dyDescent="0.25">
      <c r="A805">
        <v>794</v>
      </c>
      <c r="B805" s="17">
        <v>43320</v>
      </c>
      <c r="C805" t="s">
        <v>25</v>
      </c>
      <c r="D805" t="str">
        <f>IFERROR(VLOOKUP($C805,DATA!A:B,2,0),"")</f>
        <v>Ciências Agrárias</v>
      </c>
      <c r="E805" t="s">
        <v>116</v>
      </c>
      <c r="F805" s="20" t="s">
        <v>449</v>
      </c>
      <c r="H805" s="38">
        <v>395.9</v>
      </c>
      <c r="I805" s="38">
        <f>IFERROR(VLOOKUP(C805,DATA!A:G,5,0),"")</f>
        <v>0</v>
      </c>
    </row>
    <row r="806" spans="1:9" x14ac:dyDescent="0.25">
      <c r="A806">
        <v>795</v>
      </c>
      <c r="B806" s="17">
        <v>43320</v>
      </c>
      <c r="C806" t="s">
        <v>29</v>
      </c>
      <c r="D806" t="str">
        <f>IFERROR(VLOOKUP($C806,DATA!A:B,2,0),"")</f>
        <v>Litoral</v>
      </c>
      <c r="E806" t="s">
        <v>116</v>
      </c>
      <c r="F806" s="20" t="s">
        <v>672</v>
      </c>
      <c r="H806" s="38">
        <v>796.5</v>
      </c>
      <c r="I806" s="38">
        <f>IFERROR(VLOOKUP(C806,DATA!A:G,5,0),"")</f>
        <v>1550</v>
      </c>
    </row>
    <row r="807" spans="1:9" x14ac:dyDescent="0.25">
      <c r="A807">
        <v>796</v>
      </c>
      <c r="B807" s="17">
        <v>43320</v>
      </c>
      <c r="C807" t="s">
        <v>34</v>
      </c>
      <c r="D807" t="str">
        <f>IFERROR(VLOOKUP($C807,DATA!A:B,2,0),"")</f>
        <v>Ciências Exatas</v>
      </c>
      <c r="E807" t="s">
        <v>116</v>
      </c>
      <c r="F807" s="20" t="s">
        <v>604</v>
      </c>
      <c r="H807" s="38">
        <v>696.8</v>
      </c>
      <c r="I807" s="38">
        <f>IFERROR(VLOOKUP(C807,DATA!A:G,5,0),"")</f>
        <v>0</v>
      </c>
    </row>
    <row r="808" spans="1:9" x14ac:dyDescent="0.25">
      <c r="A808">
        <v>797</v>
      </c>
      <c r="B808" s="17">
        <v>43320</v>
      </c>
      <c r="C808" t="s">
        <v>22</v>
      </c>
      <c r="D808" t="str">
        <f>IFERROR(VLOOKUP($C808,DATA!A:B,2,0),"")</f>
        <v>Ciências Biológicas</v>
      </c>
      <c r="E808" t="s">
        <v>116</v>
      </c>
      <c r="F808" s="20" t="s">
        <v>613</v>
      </c>
      <c r="H808" s="38">
        <v>395.9</v>
      </c>
      <c r="I808" s="38">
        <f>IFERROR(VLOOKUP(C808,DATA!A:G,5,0),"")</f>
        <v>5200</v>
      </c>
    </row>
    <row r="809" spans="1:9" x14ac:dyDescent="0.25">
      <c r="A809">
        <v>798</v>
      </c>
      <c r="B809" s="17">
        <v>43320</v>
      </c>
      <c r="C809" t="s">
        <v>48</v>
      </c>
      <c r="D809" t="str">
        <f>IFERROR(VLOOKUP($C809,DATA!A:B,2,0),"")</f>
        <v>Ciências Biológicas</v>
      </c>
      <c r="E809" t="s">
        <v>116</v>
      </c>
      <c r="F809" s="20" t="s">
        <v>673</v>
      </c>
      <c r="H809" s="38">
        <v>1103.3</v>
      </c>
      <c r="I809" s="38">
        <f>IFERROR(VLOOKUP(C809,DATA!A:G,5,0),"")</f>
        <v>2600</v>
      </c>
    </row>
    <row r="810" spans="1:9" x14ac:dyDescent="0.25">
      <c r="A810">
        <v>800</v>
      </c>
      <c r="B810" s="17">
        <v>43320</v>
      </c>
      <c r="C810" t="s">
        <v>56</v>
      </c>
      <c r="D810" t="str">
        <f>IFERROR(VLOOKUP($C810,DATA!A:B,2,0),"")</f>
        <v>Ciências Humanas</v>
      </c>
      <c r="E810" t="s">
        <v>116</v>
      </c>
      <c r="F810" s="20" t="s">
        <v>628</v>
      </c>
      <c r="H810" s="38">
        <v>195.3</v>
      </c>
      <c r="I810" s="38">
        <f>IFERROR(VLOOKUP(C810,DATA!A:G,5,0),"")</f>
        <v>2100</v>
      </c>
    </row>
    <row r="811" spans="1:9" x14ac:dyDescent="0.25">
      <c r="A811">
        <v>801</v>
      </c>
      <c r="B811" s="17">
        <v>43320</v>
      </c>
      <c r="C811" t="s">
        <v>56</v>
      </c>
      <c r="D811" t="str">
        <f>IFERROR(VLOOKUP($C811,DATA!A:B,2,0),"")</f>
        <v>Ciências Humanas</v>
      </c>
      <c r="E811" t="s">
        <v>116</v>
      </c>
      <c r="F811" s="20" t="s">
        <v>626</v>
      </c>
      <c r="H811" s="38">
        <v>496.2</v>
      </c>
      <c r="I811" s="38">
        <f>IFERROR(VLOOKUP(C811,DATA!A:G,5,0),"")</f>
        <v>2100</v>
      </c>
    </row>
    <row r="812" spans="1:9" x14ac:dyDescent="0.25">
      <c r="A812">
        <v>802</v>
      </c>
      <c r="B812" s="17">
        <v>43320</v>
      </c>
      <c r="C812" t="s">
        <v>56</v>
      </c>
      <c r="D812" t="str">
        <f>IFERROR(VLOOKUP($C812,DATA!A:B,2,0),"")</f>
        <v>Ciências Humanas</v>
      </c>
      <c r="E812" t="s">
        <v>116</v>
      </c>
      <c r="F812" s="20" t="s">
        <v>272</v>
      </c>
      <c r="H812" s="38">
        <v>100.3</v>
      </c>
      <c r="I812" s="38">
        <f>IFERROR(VLOOKUP(C812,DATA!A:G,5,0),"")</f>
        <v>2100</v>
      </c>
    </row>
    <row r="813" spans="1:9" x14ac:dyDescent="0.25">
      <c r="A813">
        <v>803</v>
      </c>
      <c r="B813" s="17">
        <v>43320</v>
      </c>
      <c r="C813" t="s">
        <v>56</v>
      </c>
      <c r="D813" t="str">
        <f>IFERROR(VLOOKUP($C813,DATA!A:B,2,0),"")</f>
        <v>Ciências Humanas</v>
      </c>
      <c r="E813" t="s">
        <v>116</v>
      </c>
      <c r="F813" s="20" t="s">
        <v>674</v>
      </c>
      <c r="H813" s="38">
        <v>100.3</v>
      </c>
      <c r="I813" s="38">
        <f>IFERROR(VLOOKUP(C813,DATA!A:G,5,0),"")</f>
        <v>2100</v>
      </c>
    </row>
    <row r="814" spans="1:9" x14ac:dyDescent="0.25">
      <c r="A814">
        <v>804</v>
      </c>
      <c r="B814" s="17">
        <v>43320</v>
      </c>
      <c r="C814" t="s">
        <v>56</v>
      </c>
      <c r="D814" t="str">
        <f>IFERROR(VLOOKUP($C814,DATA!A:B,2,0),"")</f>
        <v>Ciências Humanas</v>
      </c>
      <c r="E814" t="s">
        <v>116</v>
      </c>
      <c r="F814" s="20" t="s">
        <v>629</v>
      </c>
      <c r="H814" s="38">
        <v>395.9</v>
      </c>
      <c r="I814" s="38">
        <f>IFERROR(VLOOKUP(C814,DATA!A:G,5,0),"")</f>
        <v>2100</v>
      </c>
    </row>
    <row r="815" spans="1:9" x14ac:dyDescent="0.25">
      <c r="A815">
        <v>805</v>
      </c>
      <c r="B815" s="17">
        <v>43320</v>
      </c>
      <c r="C815" t="s">
        <v>56</v>
      </c>
      <c r="D815" t="str">
        <f>IFERROR(VLOOKUP($C815,DATA!A:B,2,0),"")</f>
        <v>Ciências Humanas</v>
      </c>
      <c r="E815" t="s">
        <v>116</v>
      </c>
      <c r="F815" s="20" t="s">
        <v>630</v>
      </c>
      <c r="H815" s="38">
        <v>395.9</v>
      </c>
      <c r="I815" s="38">
        <f>IFERROR(VLOOKUP(C815,DATA!A:G,5,0),"")</f>
        <v>2100</v>
      </c>
    </row>
    <row r="816" spans="1:9" x14ac:dyDescent="0.25">
      <c r="A816">
        <v>806</v>
      </c>
      <c r="B816" s="17">
        <v>43320</v>
      </c>
      <c r="C816" t="s">
        <v>57</v>
      </c>
      <c r="D816" t="str">
        <f>IFERROR(VLOOKUP($C816,DATA!A:B,2,0),"")</f>
        <v>Ciências Exatas</v>
      </c>
      <c r="E816" t="s">
        <v>116</v>
      </c>
      <c r="F816" s="20" t="s">
        <v>675</v>
      </c>
      <c r="H816" s="38">
        <v>797.1</v>
      </c>
      <c r="I816" s="38">
        <f>IFERROR(VLOOKUP(C816,DATA!A:G,5,0),"")</f>
        <v>2600</v>
      </c>
    </row>
    <row r="817" spans="1:9" x14ac:dyDescent="0.25">
      <c r="A817">
        <v>807</v>
      </c>
      <c r="B817" s="17">
        <v>43320</v>
      </c>
      <c r="C817" t="s">
        <v>59</v>
      </c>
      <c r="D817" t="str">
        <f>IFERROR(VLOOKUP($C817,DATA!A:B,2,0),"")</f>
        <v>Ciências Exatas</v>
      </c>
      <c r="E817" t="s">
        <v>116</v>
      </c>
      <c r="F817" s="20" t="s">
        <v>676</v>
      </c>
      <c r="H817" s="38">
        <v>100.3</v>
      </c>
      <c r="I817" s="38">
        <f>IFERROR(VLOOKUP(C817,DATA!A:G,5,0),"")</f>
        <v>2600</v>
      </c>
    </row>
    <row r="818" spans="1:9" x14ac:dyDescent="0.25">
      <c r="A818">
        <v>808</v>
      </c>
      <c r="B818" s="17">
        <v>43320</v>
      </c>
      <c r="C818" t="s">
        <v>62</v>
      </c>
      <c r="D818" t="str">
        <f>IFERROR(VLOOKUP($C818,DATA!A:B,2,0),"")</f>
        <v>Intersetorial - Setor de Ciências Agrárias e Ciências da Terra</v>
      </c>
      <c r="E818" t="s">
        <v>116</v>
      </c>
      <c r="F818" s="20" t="s">
        <v>677</v>
      </c>
      <c r="H818" s="38">
        <v>401.2</v>
      </c>
      <c r="I818" s="38">
        <f>IFERROR(VLOOKUP(C818,DATA!A:G,5,0),"")</f>
        <v>0</v>
      </c>
    </row>
    <row r="819" spans="1:9" x14ac:dyDescent="0.25">
      <c r="A819">
        <v>809</v>
      </c>
      <c r="B819" s="17">
        <v>43320</v>
      </c>
      <c r="C819" t="s">
        <v>65</v>
      </c>
      <c r="D819" t="str">
        <f>IFERROR(VLOOKUP($C819,DATA!A:B,2,0),"")</f>
        <v>Artes, Comunicação e Design</v>
      </c>
      <c r="E819" t="s">
        <v>116</v>
      </c>
      <c r="F819" s="20" t="s">
        <v>631</v>
      </c>
      <c r="H819" s="38">
        <v>295.60000000000002</v>
      </c>
      <c r="I819" s="38">
        <f>IFERROR(VLOOKUP(C819,DATA!A:G,5,0),"")</f>
        <v>1650</v>
      </c>
    </row>
    <row r="820" spans="1:9" x14ac:dyDescent="0.25">
      <c r="A820">
        <v>810</v>
      </c>
      <c r="B820" s="17">
        <v>43320</v>
      </c>
      <c r="C820" t="s">
        <v>66</v>
      </c>
      <c r="D820" t="str">
        <f>IFERROR(VLOOKUP($C820,DATA!A:B,2,0),"")</f>
        <v>Ciências da Saúde</v>
      </c>
      <c r="E820" t="s">
        <v>116</v>
      </c>
      <c r="F820" s="20" t="s">
        <v>678</v>
      </c>
      <c r="H820" s="38">
        <v>100.3</v>
      </c>
      <c r="I820" s="38">
        <f>IFERROR(VLOOKUP(C820,DATA!A:G,5,0),"")</f>
        <v>2100</v>
      </c>
    </row>
    <row r="821" spans="1:9" x14ac:dyDescent="0.25">
      <c r="A821">
        <v>811</v>
      </c>
      <c r="B821" s="17">
        <v>43320</v>
      </c>
      <c r="C821" t="s">
        <v>66</v>
      </c>
      <c r="D821" t="str">
        <f>IFERROR(VLOOKUP($C821,DATA!A:B,2,0),"")</f>
        <v>Ciências da Saúde</v>
      </c>
      <c r="E821" t="s">
        <v>116</v>
      </c>
      <c r="F821" s="20" t="s">
        <v>679</v>
      </c>
      <c r="H821" s="38">
        <v>100.3</v>
      </c>
      <c r="I821" s="38">
        <f>IFERROR(VLOOKUP(C821,DATA!A:G,5,0),"")</f>
        <v>2100</v>
      </c>
    </row>
    <row r="822" spans="1:9" x14ac:dyDescent="0.25">
      <c r="A822">
        <v>812</v>
      </c>
      <c r="B822" s="17">
        <v>43320</v>
      </c>
      <c r="C822" t="s">
        <v>66</v>
      </c>
      <c r="D822" t="str">
        <f>IFERROR(VLOOKUP($C822,DATA!A:B,2,0),"")</f>
        <v>Ciências da Saúde</v>
      </c>
      <c r="E822" t="s">
        <v>116</v>
      </c>
      <c r="F822" s="20" t="s">
        <v>634</v>
      </c>
      <c r="H822" s="38">
        <v>195.3</v>
      </c>
      <c r="I822" s="38">
        <f>IFERROR(VLOOKUP(C822,DATA!A:G,5,0),"")</f>
        <v>2100</v>
      </c>
    </row>
    <row r="823" spans="1:9" x14ac:dyDescent="0.25">
      <c r="A823">
        <v>813</v>
      </c>
      <c r="B823" s="17">
        <v>43320</v>
      </c>
      <c r="C823" t="s">
        <v>68</v>
      </c>
      <c r="D823" t="str">
        <f>IFERROR(VLOOKUP($C823,DATA!A:B,2,0),"")</f>
        <v>Ciências Sociais Aplicadas</v>
      </c>
      <c r="E823" t="s">
        <v>116</v>
      </c>
      <c r="F823" s="20" t="s">
        <v>635</v>
      </c>
      <c r="H823" s="38">
        <v>395.9</v>
      </c>
      <c r="I823" s="38">
        <f>IFERROR(VLOOKUP(C823,DATA!A:G,5,0),"")</f>
        <v>0</v>
      </c>
    </row>
    <row r="824" spans="1:9" x14ac:dyDescent="0.25">
      <c r="A824">
        <v>814</v>
      </c>
      <c r="B824" s="17">
        <v>43320</v>
      </c>
      <c r="C824" t="s">
        <v>69</v>
      </c>
      <c r="D824" t="str">
        <f>IFERROR(VLOOKUP($C824,DATA!A:B,2,0),"")</f>
        <v>Ciências Humanas</v>
      </c>
      <c r="E824" t="s">
        <v>116</v>
      </c>
      <c r="F824" s="20" t="s">
        <v>636</v>
      </c>
      <c r="H824" s="38">
        <v>295.60000000000002</v>
      </c>
      <c r="I824" s="38">
        <f>IFERROR(VLOOKUP(C824,DATA!A:G,5,0),"")</f>
        <v>0</v>
      </c>
    </row>
    <row r="825" spans="1:9" x14ac:dyDescent="0.25">
      <c r="A825">
        <v>815</v>
      </c>
      <c r="B825" s="17">
        <v>43320</v>
      </c>
      <c r="C825" t="s">
        <v>87</v>
      </c>
      <c r="D825" t="str">
        <f>IFERROR(VLOOKUP($C825,DATA!A:B,2,0),"")</f>
        <v>Ciências da Saúde</v>
      </c>
      <c r="E825" t="s">
        <v>116</v>
      </c>
      <c r="F825" s="20" t="s">
        <v>680</v>
      </c>
      <c r="H825" s="38">
        <v>100.3</v>
      </c>
      <c r="I825" s="38">
        <f>IFERROR(VLOOKUP(C825,DATA!A:G,5,0),"")</f>
        <v>0</v>
      </c>
    </row>
    <row r="826" spans="1:9" x14ac:dyDescent="0.25">
      <c r="A826">
        <v>816</v>
      </c>
      <c r="B826" s="17">
        <v>43320</v>
      </c>
      <c r="C826" t="s">
        <v>77</v>
      </c>
      <c r="D826" t="str">
        <f>IFERROR(VLOOKUP($C826,DATA!A:B,2,0),"")</f>
        <v>Ciências Biológicas</v>
      </c>
      <c r="E826" t="s">
        <v>116</v>
      </c>
      <c r="F826" s="20" t="s">
        <v>681</v>
      </c>
      <c r="H826" s="38">
        <v>501.5</v>
      </c>
      <c r="I826" s="38">
        <f>IFERROR(VLOOKUP(C826,DATA!A:G,5,0),"")</f>
        <v>2600</v>
      </c>
    </row>
    <row r="827" spans="1:9" x14ac:dyDescent="0.25">
      <c r="A827">
        <v>817</v>
      </c>
      <c r="B827" s="17">
        <v>43320</v>
      </c>
      <c r="C827" t="s">
        <v>37</v>
      </c>
      <c r="D827" t="str">
        <f>IFERROR(VLOOKUP($C827,DATA!A:B,2,0),"")</f>
        <v>Tecnologia</v>
      </c>
      <c r="E827" t="s">
        <v>114</v>
      </c>
      <c r="F827" s="20" t="s">
        <v>682</v>
      </c>
      <c r="H827" s="38">
        <v>2202.12</v>
      </c>
      <c r="I827" s="38">
        <f>IFERROR(VLOOKUP(C827,DATA!A:G,5,0),"")</f>
        <v>2100</v>
      </c>
    </row>
    <row r="828" spans="1:9" x14ac:dyDescent="0.25">
      <c r="A828">
        <v>818</v>
      </c>
      <c r="B828" s="17">
        <v>43320</v>
      </c>
      <c r="C828" t="s">
        <v>40</v>
      </c>
      <c r="D828" t="str">
        <f>IFERROR(VLOOKUP($C828,DATA!A:B,2,0),"")</f>
        <v>Tecnologia</v>
      </c>
      <c r="E828" t="s">
        <v>114</v>
      </c>
      <c r="F828" s="20" t="s">
        <v>683</v>
      </c>
      <c r="H828" s="38">
        <v>10054.66</v>
      </c>
      <c r="I828" s="38">
        <f>IFERROR(VLOOKUP(C828,DATA!A:G,5,0),"")</f>
        <v>2600</v>
      </c>
    </row>
    <row r="829" spans="1:9" x14ac:dyDescent="0.25">
      <c r="A829">
        <v>819</v>
      </c>
      <c r="B829" s="17">
        <v>43320</v>
      </c>
      <c r="C829" t="s">
        <v>52</v>
      </c>
      <c r="D829" t="str">
        <f>IFERROR(VLOOKUP($C829,DATA!A:B,2,0),"")</f>
        <v>Ciências Biológicas</v>
      </c>
      <c r="E829" t="s">
        <v>114</v>
      </c>
      <c r="F829" s="20" t="s">
        <v>684</v>
      </c>
      <c r="H829" s="38">
        <v>1345.98</v>
      </c>
      <c r="I829" s="38">
        <f>IFERROR(VLOOKUP(C829,DATA!A:G,5,0),"")</f>
        <v>2100</v>
      </c>
    </row>
    <row r="830" spans="1:9" x14ac:dyDescent="0.25">
      <c r="A830">
        <v>820</v>
      </c>
      <c r="B830" s="17">
        <v>43320</v>
      </c>
      <c r="C830" t="s">
        <v>65</v>
      </c>
      <c r="D830" t="str">
        <f>IFERROR(VLOOKUP($C830,DATA!A:B,2,0),"")</f>
        <v>Artes, Comunicação e Design</v>
      </c>
      <c r="E830" t="s">
        <v>114</v>
      </c>
      <c r="F830" s="20" t="s">
        <v>685</v>
      </c>
      <c r="H830" s="38">
        <v>1417.25</v>
      </c>
      <c r="I830" s="38">
        <f>IFERROR(VLOOKUP(C830,DATA!A:G,5,0),"")</f>
        <v>1650</v>
      </c>
    </row>
    <row r="831" spans="1:9" x14ac:dyDescent="0.25">
      <c r="A831">
        <v>821</v>
      </c>
      <c r="B831" s="17">
        <v>43320</v>
      </c>
      <c r="C831" t="s">
        <v>68</v>
      </c>
      <c r="D831" t="str">
        <f>IFERROR(VLOOKUP($C831,DATA!A:B,2,0),"")</f>
        <v>Ciências Sociais Aplicadas</v>
      </c>
      <c r="E831" t="s">
        <v>114</v>
      </c>
      <c r="F831" s="20" t="s">
        <v>686</v>
      </c>
      <c r="H831" s="38">
        <v>1363.19</v>
      </c>
      <c r="I831" s="38">
        <f>IFERROR(VLOOKUP(C831,DATA!A:G,5,0),"")</f>
        <v>0</v>
      </c>
    </row>
    <row r="832" spans="1:9" x14ac:dyDescent="0.25">
      <c r="A832">
        <v>822</v>
      </c>
      <c r="B832" s="17">
        <v>43320</v>
      </c>
      <c r="C832" t="s">
        <v>78</v>
      </c>
      <c r="D832" t="str">
        <f>IFERROR(VLOOKUP($C832,DATA!A:B,2,0),"")</f>
        <v>Ciências Agrárias</v>
      </c>
      <c r="E832" t="s">
        <v>114</v>
      </c>
      <c r="F832" s="20" t="s">
        <v>687</v>
      </c>
      <c r="H832" s="38">
        <v>5518.43</v>
      </c>
      <c r="I832" s="38">
        <f>IFERROR(VLOOKUP(C832,DATA!A:G,5,0),"")</f>
        <v>2100</v>
      </c>
    </row>
    <row r="833" spans="1:9" x14ac:dyDescent="0.25">
      <c r="A833">
        <v>823</v>
      </c>
      <c r="B833" s="17">
        <v>43320</v>
      </c>
      <c r="C833" t="s">
        <v>357</v>
      </c>
      <c r="D833" t="str">
        <f>IFERROR(VLOOKUP($C833,DATA!A:B,2,0),"")</f>
        <v>Tecnologia</v>
      </c>
      <c r="E833" t="s">
        <v>117</v>
      </c>
      <c r="F833" s="20" t="s">
        <v>688</v>
      </c>
      <c r="H833" s="38">
        <v>105</v>
      </c>
      <c r="I833" s="38">
        <f>IFERROR(VLOOKUP(C833,DATA!A:G,5,0),"")</f>
        <v>5200</v>
      </c>
    </row>
    <row r="834" spans="1:9" x14ac:dyDescent="0.25">
      <c r="A834">
        <v>824</v>
      </c>
      <c r="B834" s="17">
        <v>43320</v>
      </c>
      <c r="C834" t="s">
        <v>56</v>
      </c>
      <c r="D834" t="str">
        <f>IFERROR(VLOOKUP($C834,DATA!A:B,2,0),"")</f>
        <v>Ciências Humanas</v>
      </c>
      <c r="E834" t="s">
        <v>117</v>
      </c>
      <c r="F834" s="20" t="s">
        <v>440</v>
      </c>
      <c r="H834" s="38">
        <v>105</v>
      </c>
      <c r="I834" s="38">
        <f>IFERROR(VLOOKUP(C834,DATA!A:G,5,0),"")</f>
        <v>2100</v>
      </c>
    </row>
    <row r="835" spans="1:9" x14ac:dyDescent="0.25">
      <c r="A835">
        <v>825</v>
      </c>
      <c r="B835" s="17">
        <v>43320</v>
      </c>
      <c r="C835" t="s">
        <v>56</v>
      </c>
      <c r="D835" t="str">
        <f>IFERROR(VLOOKUP($C835,DATA!A:B,2,0),"")</f>
        <v>Ciências Humanas</v>
      </c>
      <c r="E835" t="s">
        <v>117</v>
      </c>
      <c r="F835" s="20" t="s">
        <v>624</v>
      </c>
      <c r="H835" s="38">
        <v>105</v>
      </c>
      <c r="I835" s="38">
        <f>IFERROR(VLOOKUP(C835,DATA!A:G,5,0),"")</f>
        <v>2100</v>
      </c>
    </row>
    <row r="836" spans="1:9" x14ac:dyDescent="0.25">
      <c r="A836">
        <v>826</v>
      </c>
      <c r="B836" s="17">
        <v>43320</v>
      </c>
      <c r="C836" t="s">
        <v>62</v>
      </c>
      <c r="D836" t="str">
        <f>IFERROR(VLOOKUP($C836,DATA!A:B,2,0),"")</f>
        <v>Intersetorial - Setor de Ciências Agrárias e Ciências da Terra</v>
      </c>
      <c r="E836" t="s">
        <v>117</v>
      </c>
      <c r="F836" s="20" t="s">
        <v>689</v>
      </c>
      <c r="H836" s="38">
        <v>294</v>
      </c>
      <c r="I836" s="38">
        <f>IFERROR(VLOOKUP(C836,DATA!A:G,5,0),"")</f>
        <v>0</v>
      </c>
    </row>
    <row r="837" spans="1:9" x14ac:dyDescent="0.25">
      <c r="A837">
        <v>827</v>
      </c>
      <c r="B837" s="17">
        <v>43320</v>
      </c>
      <c r="C837" t="s">
        <v>49</v>
      </c>
      <c r="D837" t="str">
        <f>IFERROR(VLOOKUP($C837,DATA!A:B,2,0),"")</f>
        <v>Ciências Humanas</v>
      </c>
      <c r="E837" t="s">
        <v>117</v>
      </c>
      <c r="F837" s="20" t="s">
        <v>690</v>
      </c>
      <c r="H837" s="38">
        <v>1500</v>
      </c>
      <c r="I837" s="38">
        <f>IFERROR(VLOOKUP(C837,DATA!A:G,5,0),"")</f>
        <v>2100</v>
      </c>
    </row>
    <row r="838" spans="1:9" x14ac:dyDescent="0.25">
      <c r="A838">
        <v>828</v>
      </c>
      <c r="B838" s="17">
        <v>43320</v>
      </c>
      <c r="C838" t="s">
        <v>19</v>
      </c>
      <c r="D838" t="str">
        <f>IFERROR(VLOOKUP($C838,DATA!A:B,2,0),"")</f>
        <v>Ciências Humanas</v>
      </c>
      <c r="E838" t="s">
        <v>117</v>
      </c>
      <c r="F838" s="20" t="s">
        <v>691</v>
      </c>
      <c r="H838" s="38">
        <v>2695</v>
      </c>
      <c r="I838" s="38">
        <f>IFERROR(VLOOKUP(C838,DATA!A:G,5,0),"")</f>
        <v>2100</v>
      </c>
    </row>
    <row r="839" spans="1:9" x14ac:dyDescent="0.25">
      <c r="A839">
        <v>830</v>
      </c>
      <c r="B839" s="17">
        <v>43320</v>
      </c>
      <c r="C839" t="s">
        <v>46</v>
      </c>
      <c r="D839" t="str">
        <f>IFERROR(VLOOKUP($C839,DATA!A:B,2,0),"")</f>
        <v>Tecnologia</v>
      </c>
      <c r="E839" t="s">
        <v>117</v>
      </c>
      <c r="F839" s="20" t="s">
        <v>692</v>
      </c>
      <c r="H839" s="38">
        <v>1000</v>
      </c>
      <c r="I839" s="38">
        <f>IFERROR(VLOOKUP(C839,DATA!A:G,5,0),"")</f>
        <v>5200</v>
      </c>
    </row>
    <row r="840" spans="1:9" x14ac:dyDescent="0.25">
      <c r="A840">
        <v>831</v>
      </c>
      <c r="B840" s="17">
        <v>43320</v>
      </c>
      <c r="C840" t="s">
        <v>48</v>
      </c>
      <c r="D840" t="str">
        <f>IFERROR(VLOOKUP($C840,DATA!A:B,2,0),"")</f>
        <v>Ciências Biológicas</v>
      </c>
      <c r="E840" t="s">
        <v>117</v>
      </c>
      <c r="F840" s="20" t="s">
        <v>693</v>
      </c>
      <c r="H840" s="38">
        <v>575</v>
      </c>
      <c r="I840" s="38">
        <f>IFERROR(VLOOKUP(C840,DATA!A:G,5,0),"")</f>
        <v>2600</v>
      </c>
    </row>
    <row r="841" spans="1:9" x14ac:dyDescent="0.25">
      <c r="A841">
        <v>832</v>
      </c>
      <c r="B841" s="17">
        <v>43320</v>
      </c>
      <c r="C841" t="s">
        <v>44</v>
      </c>
      <c r="D841" t="str">
        <f>IFERROR(VLOOKUP($C841,DATA!A:B,2,0),"")</f>
        <v>Tecnologia</v>
      </c>
      <c r="E841" t="s">
        <v>117</v>
      </c>
      <c r="F841" s="20" t="s">
        <v>694</v>
      </c>
      <c r="H841" s="38">
        <v>1600</v>
      </c>
      <c r="I841" s="38">
        <f>IFERROR(VLOOKUP(C841,DATA!A:G,5,0),"")</f>
        <v>2100</v>
      </c>
    </row>
    <row r="842" spans="1:9" x14ac:dyDescent="0.25">
      <c r="A842">
        <v>833</v>
      </c>
      <c r="B842" s="17">
        <v>43320</v>
      </c>
      <c r="C842" t="s">
        <v>52</v>
      </c>
      <c r="D842" t="str">
        <f>IFERROR(VLOOKUP($C842,DATA!A:B,2,0),"")</f>
        <v>Ciências Biológicas</v>
      </c>
      <c r="E842" t="s">
        <v>117</v>
      </c>
      <c r="F842" s="20" t="s">
        <v>695</v>
      </c>
      <c r="H842" s="38">
        <v>500</v>
      </c>
      <c r="I842" s="38">
        <f>IFERROR(VLOOKUP(C842,DATA!A:G,5,0),"")</f>
        <v>2100</v>
      </c>
    </row>
    <row r="843" spans="1:9" x14ac:dyDescent="0.25">
      <c r="A843">
        <v>834</v>
      </c>
      <c r="B843" s="17">
        <v>43320</v>
      </c>
      <c r="C843" t="s">
        <v>8</v>
      </c>
      <c r="D843" t="str">
        <f>IFERROR(VLOOKUP($C843,DATA!A:B,2,0),"")</f>
        <v>Ciências Agrárias</v>
      </c>
      <c r="E843" t="s">
        <v>117</v>
      </c>
      <c r="F843" s="20" t="s">
        <v>639</v>
      </c>
      <c r="H843" s="38">
        <v>590</v>
      </c>
      <c r="I843" s="38">
        <f>IFERROR(VLOOKUP(C843,DATA!A:G,5,0),"")</f>
        <v>5200</v>
      </c>
    </row>
    <row r="844" spans="1:9" x14ac:dyDescent="0.25">
      <c r="A844">
        <v>835</v>
      </c>
      <c r="B844" s="17">
        <v>43320</v>
      </c>
      <c r="C844" t="s">
        <v>107</v>
      </c>
      <c r="D844" t="str">
        <f>IFERROR(VLOOKUP($C844,DATA!A:B,2,0),"")</f>
        <v>PRPPG</v>
      </c>
      <c r="E844" t="s">
        <v>117</v>
      </c>
      <c r="F844" s="20" t="s">
        <v>696</v>
      </c>
      <c r="H844" s="38">
        <v>3009.09</v>
      </c>
      <c r="I844" s="38">
        <f>IFERROR(VLOOKUP(C844,DATA!A:G,5,0),"")</f>
        <v>0</v>
      </c>
    </row>
    <row r="845" spans="1:9" x14ac:dyDescent="0.25">
      <c r="A845">
        <v>836</v>
      </c>
      <c r="B845" s="17">
        <v>43320</v>
      </c>
      <c r="C845" t="s">
        <v>64</v>
      </c>
      <c r="D845" t="str">
        <f>IFERROR(VLOOKUP($C845,DATA!A:B,2,0),"")</f>
        <v>Ciências Biológicas</v>
      </c>
      <c r="E845" t="s">
        <v>343</v>
      </c>
      <c r="F845" s="20" t="s">
        <v>697</v>
      </c>
      <c r="H845" s="38">
        <v>1049.75</v>
      </c>
      <c r="I845" s="38">
        <f>IFERROR(VLOOKUP(C845,DATA!A:G,5,0),"")</f>
        <v>2600</v>
      </c>
    </row>
    <row r="846" spans="1:9" x14ac:dyDescent="0.25">
      <c r="A846">
        <v>837</v>
      </c>
      <c r="B846" s="17">
        <v>43320</v>
      </c>
      <c r="C846" t="s">
        <v>46</v>
      </c>
      <c r="D846" t="str">
        <f>IFERROR(VLOOKUP($C846,DATA!A:B,2,0),"")</f>
        <v>Tecnologia</v>
      </c>
      <c r="E846" t="s">
        <v>343</v>
      </c>
      <c r="F846" s="20" t="s">
        <v>692</v>
      </c>
      <c r="H846" s="38">
        <v>135</v>
      </c>
      <c r="I846" s="38">
        <f>IFERROR(VLOOKUP(C846,DATA!A:G,5,0),"")</f>
        <v>5200</v>
      </c>
    </row>
    <row r="847" spans="1:9" x14ac:dyDescent="0.25">
      <c r="A847">
        <v>838</v>
      </c>
      <c r="B847" s="17">
        <v>43320</v>
      </c>
      <c r="C847" t="s">
        <v>46</v>
      </c>
      <c r="D847" t="str">
        <f>IFERROR(VLOOKUP($C847,DATA!A:B,2,0),"")</f>
        <v>Tecnologia</v>
      </c>
      <c r="E847" t="s">
        <v>343</v>
      </c>
      <c r="F847" s="20" t="s">
        <v>692</v>
      </c>
      <c r="H847" s="38">
        <v>25.87</v>
      </c>
      <c r="I847" s="38">
        <f>IFERROR(VLOOKUP(C847,DATA!A:G,5,0),"")</f>
        <v>5200</v>
      </c>
    </row>
    <row r="848" spans="1:9" x14ac:dyDescent="0.25">
      <c r="A848">
        <v>839</v>
      </c>
      <c r="B848" s="17">
        <v>43320</v>
      </c>
      <c r="C848" t="s">
        <v>46</v>
      </c>
      <c r="D848" t="str">
        <f>IFERROR(VLOOKUP($C848,DATA!A:B,2,0),"")</f>
        <v>Tecnologia</v>
      </c>
      <c r="E848" t="s">
        <v>343</v>
      </c>
      <c r="F848" s="20" t="s">
        <v>692</v>
      </c>
      <c r="H848" s="38">
        <v>184.88</v>
      </c>
      <c r="I848" s="38">
        <f>IFERROR(VLOOKUP(C848,DATA!A:G,5,0),"")</f>
        <v>5200</v>
      </c>
    </row>
    <row r="849" spans="1:9" x14ac:dyDescent="0.25">
      <c r="A849">
        <v>840</v>
      </c>
      <c r="B849" s="17">
        <v>43320</v>
      </c>
      <c r="C849" t="s">
        <v>46</v>
      </c>
      <c r="D849" t="str">
        <f>IFERROR(VLOOKUP($C849,DATA!A:B,2,0),"")</f>
        <v>Tecnologia</v>
      </c>
      <c r="E849" t="s">
        <v>343</v>
      </c>
      <c r="F849" s="20" t="s">
        <v>692</v>
      </c>
      <c r="H849" s="38">
        <v>290.2</v>
      </c>
      <c r="I849" s="38">
        <f>IFERROR(VLOOKUP(C849,DATA!A:G,5,0),"")</f>
        <v>5200</v>
      </c>
    </row>
    <row r="850" spans="1:9" x14ac:dyDescent="0.25">
      <c r="A850">
        <v>841</v>
      </c>
      <c r="B850" s="17">
        <v>43320</v>
      </c>
      <c r="C850" t="s">
        <v>46</v>
      </c>
      <c r="D850" t="str">
        <f>IFERROR(VLOOKUP($C850,DATA!A:B,2,0),"")</f>
        <v>Tecnologia</v>
      </c>
      <c r="E850" t="s">
        <v>343</v>
      </c>
      <c r="F850" s="20" t="s">
        <v>692</v>
      </c>
      <c r="H850" s="38">
        <v>139</v>
      </c>
      <c r="I850" s="38">
        <f>IFERROR(VLOOKUP(C850,DATA!A:G,5,0),"")</f>
        <v>5200</v>
      </c>
    </row>
    <row r="851" spans="1:9" x14ac:dyDescent="0.25">
      <c r="A851">
        <v>842</v>
      </c>
      <c r="B851" s="17">
        <v>43320</v>
      </c>
      <c r="C851" t="s">
        <v>46</v>
      </c>
      <c r="D851" t="str">
        <f>IFERROR(VLOOKUP($C851,DATA!A:B,2,0),"")</f>
        <v>Tecnologia</v>
      </c>
      <c r="E851" t="s">
        <v>343</v>
      </c>
      <c r="F851" s="20" t="s">
        <v>692</v>
      </c>
      <c r="H851" s="38">
        <v>258</v>
      </c>
      <c r="I851" s="38">
        <f>IFERROR(VLOOKUP(C851,DATA!A:G,5,0),"")</f>
        <v>5200</v>
      </c>
    </row>
    <row r="852" spans="1:9" x14ac:dyDescent="0.25">
      <c r="A852">
        <v>843</v>
      </c>
      <c r="B852" s="17">
        <v>43320</v>
      </c>
      <c r="C852" t="s">
        <v>16</v>
      </c>
      <c r="D852" t="str">
        <f>IFERROR(VLOOKUP($C852,DATA!A:B,2,0),"")</f>
        <v>Ciências Biológicas</v>
      </c>
      <c r="E852" t="s">
        <v>343</v>
      </c>
      <c r="F852" s="20" t="s">
        <v>698</v>
      </c>
      <c r="H852" s="38">
        <v>276.94</v>
      </c>
      <c r="I852" s="38">
        <f>IFERROR(VLOOKUP(C852,DATA!A:G,5,0),"")</f>
        <v>1550</v>
      </c>
    </row>
    <row r="853" spans="1:9" x14ac:dyDescent="0.25">
      <c r="A853">
        <v>844</v>
      </c>
      <c r="B853" s="17">
        <v>43320</v>
      </c>
      <c r="C853" t="s">
        <v>16</v>
      </c>
      <c r="D853" t="str">
        <f>IFERROR(VLOOKUP($C853,DATA!A:B,2,0),"")</f>
        <v>Ciências Biológicas</v>
      </c>
      <c r="E853" t="s">
        <v>343</v>
      </c>
      <c r="F853" s="20" t="s">
        <v>698</v>
      </c>
      <c r="H853" s="38">
        <v>159</v>
      </c>
      <c r="I853" s="38">
        <f>IFERROR(VLOOKUP(C853,DATA!A:G,5,0),"")</f>
        <v>1550</v>
      </c>
    </row>
    <row r="854" spans="1:9" x14ac:dyDescent="0.25">
      <c r="A854">
        <v>845</v>
      </c>
      <c r="B854" s="17">
        <v>43320</v>
      </c>
      <c r="C854" t="s">
        <v>53</v>
      </c>
      <c r="D854" t="str">
        <f>IFERROR(VLOOKUP($C854,DATA!A:B,2,0),"")</f>
        <v>Ciências Biológicas</v>
      </c>
      <c r="E854" t="s">
        <v>343</v>
      </c>
      <c r="F854" s="20" t="s">
        <v>699</v>
      </c>
      <c r="H854" s="38">
        <v>1816.01</v>
      </c>
      <c r="I854" s="38">
        <f>IFERROR(VLOOKUP(C854,DATA!A:G,5,0),"")</f>
        <v>6300</v>
      </c>
    </row>
    <row r="855" spans="1:9" x14ac:dyDescent="0.25">
      <c r="A855">
        <v>846</v>
      </c>
      <c r="B855" s="17">
        <v>43320</v>
      </c>
      <c r="C855" t="s">
        <v>64</v>
      </c>
      <c r="D855" t="str">
        <f>IFERROR(VLOOKUP($C855,DATA!A:B,2,0),"")</f>
        <v>Ciências Biológicas</v>
      </c>
      <c r="E855" t="s">
        <v>343</v>
      </c>
      <c r="F855" s="20" t="s">
        <v>700</v>
      </c>
      <c r="H855" s="38">
        <v>480.11</v>
      </c>
      <c r="I855" s="38">
        <f>IFERROR(VLOOKUP(C855,DATA!A:G,5,0),"")</f>
        <v>2600</v>
      </c>
    </row>
    <row r="856" spans="1:9" x14ac:dyDescent="0.25">
      <c r="A856">
        <v>847</v>
      </c>
      <c r="B856" s="17">
        <v>43320</v>
      </c>
      <c r="C856" t="s">
        <v>46</v>
      </c>
      <c r="D856" t="str">
        <f>IFERROR(VLOOKUP($C856,DATA!A:B,2,0),"")</f>
        <v>Tecnologia</v>
      </c>
      <c r="E856" t="s">
        <v>343</v>
      </c>
      <c r="F856" s="20" t="s">
        <v>707</v>
      </c>
      <c r="H856" s="38">
        <v>295.39999999999998</v>
      </c>
      <c r="I856" s="38">
        <f>IFERROR(VLOOKUP(C856,DATA!A:G,5,0),"")</f>
        <v>5200</v>
      </c>
    </row>
    <row r="857" spans="1:9" x14ac:dyDescent="0.25">
      <c r="A857">
        <v>848</v>
      </c>
      <c r="B857" s="17">
        <v>43320</v>
      </c>
      <c r="C857" t="s">
        <v>53</v>
      </c>
      <c r="D857" t="str">
        <f>IFERROR(VLOOKUP($C857,DATA!A:B,2,0),"")</f>
        <v>Ciências Biológicas</v>
      </c>
      <c r="E857" t="s">
        <v>343</v>
      </c>
      <c r="F857" s="20" t="s">
        <v>701</v>
      </c>
      <c r="H857" s="38">
        <v>88.6</v>
      </c>
      <c r="I857" s="38">
        <f>IFERROR(VLOOKUP(C857,DATA!A:G,5,0),"")</f>
        <v>6300</v>
      </c>
    </row>
    <row r="858" spans="1:9" x14ac:dyDescent="0.25">
      <c r="A858">
        <v>849</v>
      </c>
      <c r="B858" s="17">
        <v>43320</v>
      </c>
      <c r="C858" t="s">
        <v>8</v>
      </c>
      <c r="D858" t="str">
        <f>IFERROR(VLOOKUP($C858,DATA!A:B,2,0),"")</f>
        <v>Ciências Agrárias</v>
      </c>
      <c r="E858" t="s">
        <v>343</v>
      </c>
      <c r="F858" s="20" t="s">
        <v>639</v>
      </c>
      <c r="H858" s="38">
        <v>139.4</v>
      </c>
      <c r="I858" s="38">
        <f>IFERROR(VLOOKUP(C858,DATA!A:G,5,0),"")</f>
        <v>5200</v>
      </c>
    </row>
    <row r="859" spans="1:9" x14ac:dyDescent="0.25">
      <c r="A859">
        <v>850</v>
      </c>
      <c r="B859" s="17">
        <v>43320</v>
      </c>
      <c r="C859" t="s">
        <v>53</v>
      </c>
      <c r="D859" t="str">
        <f>IFERROR(VLOOKUP($C859,DATA!A:B,2,0),"")</f>
        <v>Ciências Biológicas</v>
      </c>
      <c r="E859" t="s">
        <v>343</v>
      </c>
      <c r="F859" s="20" t="s">
        <v>702</v>
      </c>
      <c r="H859" s="38">
        <v>67.2</v>
      </c>
      <c r="I859" s="38">
        <f>IFERROR(VLOOKUP(C859,DATA!A:G,5,0),"")</f>
        <v>6300</v>
      </c>
    </row>
    <row r="860" spans="1:9" x14ac:dyDescent="0.25">
      <c r="A860">
        <v>851</v>
      </c>
      <c r="B860" s="17">
        <v>43320</v>
      </c>
      <c r="C860" t="s">
        <v>48</v>
      </c>
      <c r="D860" t="str">
        <f>IFERROR(VLOOKUP($C860,DATA!A:B,2,0),"")</f>
        <v>Ciências Biológicas</v>
      </c>
      <c r="E860" t="s">
        <v>343</v>
      </c>
      <c r="F860" s="20" t="s">
        <v>703</v>
      </c>
      <c r="H860" s="38">
        <v>709.6</v>
      </c>
      <c r="I860" s="38">
        <f>IFERROR(VLOOKUP(C860,DATA!A:G,5,0),"")</f>
        <v>2600</v>
      </c>
    </row>
    <row r="861" spans="1:9" x14ac:dyDescent="0.25">
      <c r="A861">
        <v>852</v>
      </c>
      <c r="B861" s="17">
        <v>43320</v>
      </c>
      <c r="C861" t="s">
        <v>15</v>
      </c>
      <c r="D861" t="str">
        <f>IFERROR(VLOOKUP($C861,DATA!A:B,2,0),"")</f>
        <v>Ciências Biológicas</v>
      </c>
      <c r="E861" t="s">
        <v>343</v>
      </c>
      <c r="F861" s="20" t="s">
        <v>704</v>
      </c>
      <c r="H861" s="38">
        <v>6502.5</v>
      </c>
      <c r="I861" s="38">
        <f>IFERROR(VLOOKUP(C861,DATA!A:G,5,0),"")</f>
        <v>5200</v>
      </c>
    </row>
    <row r="862" spans="1:9" x14ac:dyDescent="0.25">
      <c r="A862">
        <v>853</v>
      </c>
      <c r="B862" s="17">
        <v>43320</v>
      </c>
      <c r="C862" t="s">
        <v>47</v>
      </c>
      <c r="D862" t="str">
        <f>IFERROR(VLOOKUP($C862,DATA!A:B,2,0),"")</f>
        <v>Tecnologia</v>
      </c>
      <c r="E862" t="s">
        <v>343</v>
      </c>
      <c r="F862" s="20" t="s">
        <v>705</v>
      </c>
      <c r="H862" s="38">
        <v>3922</v>
      </c>
      <c r="I862" s="38">
        <f>IFERROR(VLOOKUP(C862,DATA!A:G,5,0),"")</f>
        <v>2100</v>
      </c>
    </row>
    <row r="863" spans="1:9" x14ac:dyDescent="0.25">
      <c r="A863">
        <v>854</v>
      </c>
      <c r="B863" s="17">
        <v>43320</v>
      </c>
      <c r="C863" t="s">
        <v>23</v>
      </c>
      <c r="D863" t="str">
        <f>IFERROR(VLOOKUP($C863,DATA!A:B,2,0),"")</f>
        <v>Ciências da Saúde</v>
      </c>
      <c r="E863" t="s">
        <v>343</v>
      </c>
      <c r="F863" s="20" t="s">
        <v>706</v>
      </c>
      <c r="H863" s="38">
        <v>1100</v>
      </c>
      <c r="I863" s="38">
        <f>IFERROR(VLOOKUP(C863,DATA!A:G,5,0),"")</f>
        <v>2600</v>
      </c>
    </row>
    <row r="864" spans="1:9" x14ac:dyDescent="0.25">
      <c r="A864">
        <v>855</v>
      </c>
      <c r="B864" s="17">
        <v>43320</v>
      </c>
      <c r="C864" t="s">
        <v>46</v>
      </c>
      <c r="D864" t="str">
        <f>IFERROR(VLOOKUP($C864,DATA!A:B,2,0),"")</f>
        <v>Tecnologia</v>
      </c>
      <c r="E864" t="s">
        <v>343</v>
      </c>
      <c r="F864" s="20" t="s">
        <v>708</v>
      </c>
      <c r="H864" s="38">
        <v>62.55</v>
      </c>
      <c r="I864" s="38">
        <f>IFERROR(VLOOKUP(C864,DATA!A:G,5,0),"")</f>
        <v>5200</v>
      </c>
    </row>
    <row r="865" spans="1:9" x14ac:dyDescent="0.25">
      <c r="A865">
        <v>864</v>
      </c>
      <c r="B865" s="17">
        <v>43321</v>
      </c>
      <c r="C865" t="s">
        <v>53</v>
      </c>
      <c r="D865" t="str">
        <f>IFERROR(VLOOKUP($C865,DATA!A:B,2,0),"")</f>
        <v>Ciências Biológicas</v>
      </c>
      <c r="E865" t="s">
        <v>343</v>
      </c>
      <c r="F865" s="20" t="s">
        <v>702</v>
      </c>
      <c r="H865" s="38">
        <v>2119.8000000000002</v>
      </c>
      <c r="I865" s="38">
        <f>IFERROR(VLOOKUP(C865,DATA!A:G,5,0),"")</f>
        <v>6300</v>
      </c>
    </row>
    <row r="866" spans="1:9" x14ac:dyDescent="0.25">
      <c r="A866">
        <v>865</v>
      </c>
      <c r="B866" s="17">
        <v>43321</v>
      </c>
      <c r="C866" t="s">
        <v>73</v>
      </c>
      <c r="D866" t="str">
        <f>IFERROR(VLOOKUP($C866,DATA!A:B,2,0),"")</f>
        <v>Ciências Humanas</v>
      </c>
      <c r="E866" t="s">
        <v>343</v>
      </c>
      <c r="F866" s="20" t="s">
        <v>799</v>
      </c>
      <c r="H866" s="38">
        <v>585</v>
      </c>
      <c r="I866" s="38">
        <f>IFERROR(VLOOKUP(C866,DATA!A:G,5,0),"")</f>
        <v>2100</v>
      </c>
    </row>
    <row r="867" spans="1:9" x14ac:dyDescent="0.25">
      <c r="A867">
        <v>866</v>
      </c>
      <c r="B867" s="17">
        <v>43321</v>
      </c>
      <c r="C867" t="s">
        <v>46</v>
      </c>
      <c r="D867" t="str">
        <f>IFERROR(VLOOKUP($C867,DATA!A:B,2,0),"")</f>
        <v>Tecnologia</v>
      </c>
      <c r="E867" t="s">
        <v>343</v>
      </c>
      <c r="F867" s="20" t="s">
        <v>800</v>
      </c>
      <c r="H867" s="38">
        <v>2400</v>
      </c>
      <c r="I867" s="38">
        <f>IFERROR(VLOOKUP(C867,DATA!A:G,5,0),"")</f>
        <v>5200</v>
      </c>
    </row>
    <row r="868" spans="1:9" x14ac:dyDescent="0.25">
      <c r="A868">
        <v>867</v>
      </c>
      <c r="B868" s="17">
        <v>43321</v>
      </c>
      <c r="C868" t="s">
        <v>46</v>
      </c>
      <c r="D868" t="str">
        <f>IFERROR(VLOOKUP($C868,DATA!A:B,2,0),"")</f>
        <v>Tecnologia</v>
      </c>
      <c r="E868" t="s">
        <v>343</v>
      </c>
      <c r="F868" s="20" t="s">
        <v>801</v>
      </c>
      <c r="H868" s="38">
        <v>182.3</v>
      </c>
      <c r="I868" s="38">
        <f>IFERROR(VLOOKUP(C868,DATA!A:G,5,0),"")</f>
        <v>5200</v>
      </c>
    </row>
    <row r="869" spans="1:9" x14ac:dyDescent="0.25">
      <c r="A869">
        <v>868</v>
      </c>
      <c r="B869" s="17">
        <v>43321</v>
      </c>
      <c r="C869" t="s">
        <v>23</v>
      </c>
      <c r="D869" t="str">
        <f>IFERROR(VLOOKUP($C869,DATA!A:B,2,0),"")</f>
        <v>Ciências da Saúde</v>
      </c>
      <c r="E869" t="s">
        <v>343</v>
      </c>
      <c r="F869" s="20" t="s">
        <v>802</v>
      </c>
      <c r="H869" s="38">
        <v>1050</v>
      </c>
      <c r="I869" s="38">
        <f>IFERROR(VLOOKUP(C869,DATA!A:G,5,0),"")</f>
        <v>2600</v>
      </c>
    </row>
    <row r="870" spans="1:9" x14ac:dyDescent="0.25">
      <c r="A870">
        <v>869</v>
      </c>
      <c r="B870" s="17">
        <v>43321</v>
      </c>
      <c r="C870" t="s">
        <v>64</v>
      </c>
      <c r="D870" t="str">
        <f>IFERROR(VLOOKUP($C870,DATA!A:B,2,0),"")</f>
        <v>Ciências Biológicas</v>
      </c>
      <c r="E870" t="s">
        <v>343</v>
      </c>
      <c r="F870" s="20" t="s">
        <v>803</v>
      </c>
      <c r="H870" s="38">
        <v>525.71</v>
      </c>
      <c r="I870" s="38">
        <f>IFERROR(VLOOKUP(C870,DATA!A:G,5,0),"")</f>
        <v>2600</v>
      </c>
    </row>
    <row r="871" spans="1:9" x14ac:dyDescent="0.25">
      <c r="A871">
        <v>870</v>
      </c>
      <c r="B871" s="17">
        <v>43321</v>
      </c>
      <c r="C871" t="s">
        <v>15</v>
      </c>
      <c r="D871" t="str">
        <f>IFERROR(VLOOKUP($C871,DATA!A:B,2,0),"")</f>
        <v>Ciências Biológicas</v>
      </c>
      <c r="E871" t="s">
        <v>343</v>
      </c>
      <c r="F871" s="20" t="s">
        <v>704</v>
      </c>
      <c r="H871" s="38">
        <v>720</v>
      </c>
      <c r="I871" s="38">
        <f>IFERROR(VLOOKUP(C871,DATA!A:G,5,0),"")</f>
        <v>5200</v>
      </c>
    </row>
    <row r="872" spans="1:9" x14ac:dyDescent="0.25">
      <c r="A872">
        <v>871</v>
      </c>
      <c r="B872" s="17">
        <v>43321</v>
      </c>
      <c r="C872" t="s">
        <v>66</v>
      </c>
      <c r="D872" t="str">
        <f>IFERROR(VLOOKUP($C872,DATA!A:B,2,0),"")</f>
        <v>Ciências da Saúde</v>
      </c>
      <c r="E872" t="s">
        <v>343</v>
      </c>
      <c r="F872" s="20" t="s">
        <v>804</v>
      </c>
      <c r="H872" s="38">
        <v>5767.63</v>
      </c>
      <c r="I872" s="38">
        <f>IFERROR(VLOOKUP(C872,DATA!A:G,5,0),"")</f>
        <v>2100</v>
      </c>
    </row>
    <row r="873" spans="1:9" x14ac:dyDescent="0.25">
      <c r="A873">
        <v>872</v>
      </c>
      <c r="B873" s="17">
        <v>43321</v>
      </c>
      <c r="C873" t="s">
        <v>23</v>
      </c>
      <c r="D873" t="str">
        <f>IFERROR(VLOOKUP($C873,DATA!A:B,2,0),"")</f>
        <v>Ciências da Saúde</v>
      </c>
      <c r="E873" t="s">
        <v>343</v>
      </c>
      <c r="F873" s="20" t="s">
        <v>802</v>
      </c>
      <c r="H873" s="38">
        <v>257</v>
      </c>
      <c r="I873" s="38">
        <f>IFERROR(VLOOKUP(C873,DATA!A:G,5,0),"")</f>
        <v>2600</v>
      </c>
    </row>
    <row r="874" spans="1:9" x14ac:dyDescent="0.25">
      <c r="A874">
        <v>873</v>
      </c>
      <c r="B874" s="17">
        <v>43321</v>
      </c>
      <c r="C874" t="s">
        <v>23</v>
      </c>
      <c r="D874" t="str">
        <f>IFERROR(VLOOKUP($C874,DATA!A:B,2,0),"")</f>
        <v>Ciências da Saúde</v>
      </c>
      <c r="E874" t="s">
        <v>343</v>
      </c>
      <c r="F874" s="20" t="s">
        <v>802</v>
      </c>
      <c r="H874" s="38">
        <v>322.10000000000002</v>
      </c>
      <c r="I874" s="38">
        <f>IFERROR(VLOOKUP(C874,DATA!A:G,5,0),"")</f>
        <v>2600</v>
      </c>
    </row>
    <row r="875" spans="1:9" x14ac:dyDescent="0.25">
      <c r="A875">
        <v>874</v>
      </c>
      <c r="B875" s="17">
        <v>43321</v>
      </c>
      <c r="C875" t="s">
        <v>23</v>
      </c>
      <c r="D875" t="str">
        <f>IFERROR(VLOOKUP($C875,DATA!A:B,2,0),"")</f>
        <v>Ciências da Saúde</v>
      </c>
      <c r="E875" t="s">
        <v>343</v>
      </c>
      <c r="F875" s="20" t="s">
        <v>802</v>
      </c>
      <c r="H875" s="38">
        <v>322</v>
      </c>
      <c r="I875" s="38">
        <f>IFERROR(VLOOKUP(C875,DATA!A:G,5,0),"")</f>
        <v>2600</v>
      </c>
    </row>
    <row r="876" spans="1:9" x14ac:dyDescent="0.25">
      <c r="A876">
        <v>875</v>
      </c>
      <c r="B876" s="17">
        <v>43321</v>
      </c>
      <c r="C876" t="s">
        <v>23</v>
      </c>
      <c r="D876" t="str">
        <f>IFERROR(VLOOKUP($C876,DATA!A:B,2,0),"")</f>
        <v>Ciências da Saúde</v>
      </c>
      <c r="E876" t="s">
        <v>343</v>
      </c>
      <c r="F876" s="20" t="s">
        <v>802</v>
      </c>
      <c r="H876" s="38">
        <v>90.05</v>
      </c>
      <c r="I876" s="38">
        <f>IFERROR(VLOOKUP(C876,DATA!A:G,5,0),"")</f>
        <v>2600</v>
      </c>
    </row>
    <row r="877" spans="1:9" x14ac:dyDescent="0.25">
      <c r="A877">
        <v>876</v>
      </c>
      <c r="B877" s="17">
        <v>43321</v>
      </c>
      <c r="C877" t="s">
        <v>23</v>
      </c>
      <c r="D877" t="str">
        <f>IFERROR(VLOOKUP($C877,DATA!A:B,2,0),"")</f>
        <v>Ciências da Saúde</v>
      </c>
      <c r="E877" t="s">
        <v>343</v>
      </c>
      <c r="F877" s="20" t="s">
        <v>802</v>
      </c>
      <c r="H877" s="38">
        <v>96.64</v>
      </c>
      <c r="I877" s="38">
        <f>IFERROR(VLOOKUP(C877,DATA!A:G,5,0),"")</f>
        <v>2600</v>
      </c>
    </row>
    <row r="878" spans="1:9" x14ac:dyDescent="0.25">
      <c r="A878">
        <v>877</v>
      </c>
      <c r="B878" s="17">
        <v>43321</v>
      </c>
      <c r="C878" t="s">
        <v>53</v>
      </c>
      <c r="D878" t="str">
        <f>IFERROR(VLOOKUP($C878,DATA!A:B,2,0),"")</f>
        <v>Ciências Biológicas</v>
      </c>
      <c r="E878" t="s">
        <v>343</v>
      </c>
      <c r="F878" s="20" t="s">
        <v>702</v>
      </c>
      <c r="H878" s="38">
        <v>108</v>
      </c>
      <c r="I878" s="38">
        <f>IFERROR(VLOOKUP(C878,DATA!A:G,5,0),"")</f>
        <v>6300</v>
      </c>
    </row>
    <row r="879" spans="1:9" x14ac:dyDescent="0.25">
      <c r="A879">
        <v>878</v>
      </c>
      <c r="B879" s="17">
        <v>43321</v>
      </c>
      <c r="C879" t="s">
        <v>23</v>
      </c>
      <c r="D879" t="str">
        <f>IFERROR(VLOOKUP($C879,DATA!A:B,2,0),"")</f>
        <v>Ciências da Saúde</v>
      </c>
      <c r="E879" t="s">
        <v>343</v>
      </c>
      <c r="F879" s="20" t="s">
        <v>802</v>
      </c>
      <c r="H879" s="38">
        <v>306</v>
      </c>
      <c r="I879" s="38">
        <f>IFERROR(VLOOKUP(C879,DATA!A:G,5,0),"")</f>
        <v>2600</v>
      </c>
    </row>
    <row r="880" spans="1:9" x14ac:dyDescent="0.25">
      <c r="A880">
        <v>879</v>
      </c>
      <c r="B880" s="17">
        <v>43321</v>
      </c>
      <c r="C880" t="s">
        <v>23</v>
      </c>
      <c r="D880" t="str">
        <f>IFERROR(VLOOKUP($C880,DATA!A:B,2,0),"")</f>
        <v>Ciências da Saúde</v>
      </c>
      <c r="E880" t="s">
        <v>343</v>
      </c>
      <c r="F880" s="20" t="s">
        <v>802</v>
      </c>
      <c r="H880" s="38">
        <v>4187.57</v>
      </c>
      <c r="I880" s="38">
        <f>IFERROR(VLOOKUP(C880,DATA!A:G,5,0),"")</f>
        <v>2600</v>
      </c>
    </row>
    <row r="881" spans="1:9" x14ac:dyDescent="0.25">
      <c r="A881">
        <v>880</v>
      </c>
      <c r="B881" s="17">
        <v>43321</v>
      </c>
      <c r="C881" t="s">
        <v>64</v>
      </c>
      <c r="D881" t="str">
        <f>IFERROR(VLOOKUP($C881,DATA!A:B,2,0),"")</f>
        <v>Ciências Biológicas</v>
      </c>
      <c r="E881" t="s">
        <v>343</v>
      </c>
      <c r="F881" s="20" t="s">
        <v>805</v>
      </c>
      <c r="H881" s="38">
        <v>900.12</v>
      </c>
      <c r="I881" s="38">
        <f>IFERROR(VLOOKUP(C881,DATA!A:G,5,0),"")</f>
        <v>2600</v>
      </c>
    </row>
    <row r="882" spans="1:9" x14ac:dyDescent="0.25">
      <c r="A882">
        <v>881</v>
      </c>
      <c r="B882" s="17">
        <v>43321</v>
      </c>
      <c r="C882" t="s">
        <v>23</v>
      </c>
      <c r="D882" t="str">
        <f>IFERROR(VLOOKUP($C882,DATA!A:B,2,0),"")</f>
        <v>Ciências da Saúde</v>
      </c>
      <c r="E882" t="s">
        <v>343</v>
      </c>
      <c r="F882" s="20" t="s">
        <v>802</v>
      </c>
      <c r="H882" s="38">
        <v>150</v>
      </c>
      <c r="I882" s="38">
        <f>IFERROR(VLOOKUP(C882,DATA!A:G,5,0),"")</f>
        <v>2600</v>
      </c>
    </row>
    <row r="883" spans="1:9" x14ac:dyDescent="0.25">
      <c r="A883">
        <v>882</v>
      </c>
      <c r="B883" s="17">
        <v>43321</v>
      </c>
      <c r="C883" t="s">
        <v>23</v>
      </c>
      <c r="D883" t="str">
        <f>IFERROR(VLOOKUP($C883,DATA!A:B,2,0),"")</f>
        <v>Ciências da Saúde</v>
      </c>
      <c r="E883" t="s">
        <v>343</v>
      </c>
      <c r="F883" s="20" t="s">
        <v>802</v>
      </c>
      <c r="H883" s="38">
        <v>719</v>
      </c>
      <c r="I883" s="38">
        <f>IFERROR(VLOOKUP(C883,DATA!A:G,5,0),"")</f>
        <v>2600</v>
      </c>
    </row>
    <row r="884" spans="1:9" x14ac:dyDescent="0.25">
      <c r="A884">
        <v>883</v>
      </c>
      <c r="B884" s="17">
        <v>43321</v>
      </c>
      <c r="C884" t="s">
        <v>23</v>
      </c>
      <c r="D884" t="str">
        <f>IFERROR(VLOOKUP($C884,DATA!A:B,2,0),"")</f>
        <v>Ciências da Saúde</v>
      </c>
      <c r="E884" t="s">
        <v>343</v>
      </c>
      <c r="F884" s="20" t="s">
        <v>802</v>
      </c>
      <c r="H884" s="38">
        <v>35.36</v>
      </c>
      <c r="I884" s="38">
        <f>IFERROR(VLOOKUP(C884,DATA!A:G,5,0),"")</f>
        <v>2600</v>
      </c>
    </row>
    <row r="885" spans="1:9" x14ac:dyDescent="0.25">
      <c r="A885">
        <v>884</v>
      </c>
      <c r="B885" s="17">
        <v>43321</v>
      </c>
      <c r="C885" t="s">
        <v>15</v>
      </c>
      <c r="D885" t="str">
        <f>IFERROR(VLOOKUP($C885,DATA!A:B,2,0),"")</f>
        <v>Ciências Biológicas</v>
      </c>
      <c r="E885" t="s">
        <v>343</v>
      </c>
      <c r="F885" s="20" t="s">
        <v>806</v>
      </c>
      <c r="H885" s="38">
        <v>1251.3</v>
      </c>
      <c r="I885" s="38">
        <f>IFERROR(VLOOKUP(C885,DATA!A:G,5,0),"")</f>
        <v>5200</v>
      </c>
    </row>
    <row r="886" spans="1:9" x14ac:dyDescent="0.25">
      <c r="A886">
        <v>885</v>
      </c>
      <c r="B886" s="17">
        <v>43321</v>
      </c>
      <c r="C886" t="s">
        <v>23</v>
      </c>
      <c r="D886" t="str">
        <f>IFERROR(VLOOKUP($C886,DATA!A:B,2,0),"")</f>
        <v>Ciências da Saúde</v>
      </c>
      <c r="E886" t="s">
        <v>343</v>
      </c>
      <c r="F886" s="20" t="s">
        <v>802</v>
      </c>
      <c r="H886" s="38">
        <v>230</v>
      </c>
      <c r="I886" s="38">
        <f>IFERROR(VLOOKUP(C886,DATA!A:G,5,0),"")</f>
        <v>2600</v>
      </c>
    </row>
    <row r="887" spans="1:9" x14ac:dyDescent="0.25">
      <c r="A887">
        <v>886</v>
      </c>
      <c r="B887" s="17">
        <v>43321</v>
      </c>
      <c r="C887" t="s">
        <v>29</v>
      </c>
      <c r="D887" t="str">
        <f>IFERROR(VLOOKUP($C887,DATA!A:B,2,0),"")</f>
        <v>Litoral</v>
      </c>
      <c r="E887" t="s">
        <v>343</v>
      </c>
      <c r="F887" s="20" t="s">
        <v>807</v>
      </c>
      <c r="H887" s="38">
        <v>1499.91</v>
      </c>
      <c r="I887" s="38">
        <f>IFERROR(VLOOKUP(C887,DATA!A:G,5,0),"")</f>
        <v>1550</v>
      </c>
    </row>
    <row r="888" spans="1:9" x14ac:dyDescent="0.25">
      <c r="A888">
        <v>887</v>
      </c>
      <c r="B888" s="17">
        <v>43321</v>
      </c>
      <c r="C888" t="s">
        <v>38</v>
      </c>
      <c r="D888" t="str">
        <f>IFERROR(VLOOKUP($C888,DATA!A:B,2,0),"")</f>
        <v>Tecnologia</v>
      </c>
      <c r="E888" t="s">
        <v>343</v>
      </c>
      <c r="F888" s="20" t="s">
        <v>808</v>
      </c>
      <c r="H888" s="38">
        <v>6137</v>
      </c>
      <c r="I888" s="38">
        <f>IFERROR(VLOOKUP(C888,DATA!A:G,5,0),"")</f>
        <v>5200</v>
      </c>
    </row>
    <row r="889" spans="1:9" x14ac:dyDescent="0.25">
      <c r="A889">
        <v>888</v>
      </c>
      <c r="B889" s="17">
        <v>43321</v>
      </c>
      <c r="C889" t="s">
        <v>23</v>
      </c>
      <c r="D889" t="str">
        <f>IFERROR(VLOOKUP($C889,DATA!A:B,2,0),"")</f>
        <v>Ciências da Saúde</v>
      </c>
      <c r="E889" t="s">
        <v>343</v>
      </c>
      <c r="F889" s="20" t="s">
        <v>802</v>
      </c>
      <c r="H889" s="38">
        <v>168</v>
      </c>
      <c r="I889" s="38">
        <f>IFERROR(VLOOKUP(C889,DATA!A:G,5,0),"")</f>
        <v>2600</v>
      </c>
    </row>
    <row r="890" spans="1:9" x14ac:dyDescent="0.25">
      <c r="A890">
        <v>889</v>
      </c>
      <c r="B890" s="17">
        <v>43321</v>
      </c>
      <c r="C890" t="s">
        <v>53</v>
      </c>
      <c r="D890" t="str">
        <f>IFERROR(VLOOKUP($C890,DATA!A:B,2,0),"")</f>
        <v>Ciências Biológicas</v>
      </c>
      <c r="E890" t="s">
        <v>343</v>
      </c>
      <c r="F890" s="20" t="s">
        <v>809</v>
      </c>
      <c r="H890" s="38">
        <v>1762</v>
      </c>
      <c r="I890" s="38">
        <f>IFERROR(VLOOKUP(C890,DATA!A:G,5,0),"")</f>
        <v>6300</v>
      </c>
    </row>
    <row r="891" spans="1:9" x14ac:dyDescent="0.25">
      <c r="A891">
        <v>890</v>
      </c>
      <c r="B891" s="17">
        <v>43321</v>
      </c>
      <c r="C891" t="s">
        <v>47</v>
      </c>
      <c r="D891" t="str">
        <f>IFERROR(VLOOKUP($C891,DATA!A:B,2,0),"")</f>
        <v>Tecnologia</v>
      </c>
      <c r="E891" t="s">
        <v>343</v>
      </c>
      <c r="F891" s="20" t="s">
        <v>810</v>
      </c>
      <c r="H891" s="38">
        <v>2050</v>
      </c>
      <c r="I891" s="38">
        <f>IFERROR(VLOOKUP(C891,DATA!A:G,5,0),"")</f>
        <v>2100</v>
      </c>
    </row>
    <row r="892" spans="1:9" x14ac:dyDescent="0.25">
      <c r="A892">
        <v>891</v>
      </c>
      <c r="B892" s="17">
        <v>43321</v>
      </c>
      <c r="C892" t="s">
        <v>23</v>
      </c>
      <c r="D892" t="str">
        <f>IFERROR(VLOOKUP($C892,DATA!A:B,2,0),"")</f>
        <v>Ciências da Saúde</v>
      </c>
      <c r="E892" t="s">
        <v>343</v>
      </c>
      <c r="F892" s="20" t="s">
        <v>802</v>
      </c>
      <c r="H892" s="38">
        <v>2412</v>
      </c>
      <c r="I892" s="38">
        <f>IFERROR(VLOOKUP(C892,DATA!A:G,5,0),"")</f>
        <v>2600</v>
      </c>
    </row>
    <row r="893" spans="1:9" x14ac:dyDescent="0.25">
      <c r="A893">
        <v>892</v>
      </c>
      <c r="B893" s="17">
        <v>43321</v>
      </c>
      <c r="C893" t="s">
        <v>23</v>
      </c>
      <c r="D893" t="str">
        <f>IFERROR(VLOOKUP($C893,DATA!A:B,2,0),"")</f>
        <v>Ciências da Saúde</v>
      </c>
      <c r="E893" t="s">
        <v>343</v>
      </c>
      <c r="F893" s="20" t="s">
        <v>706</v>
      </c>
      <c r="H893" s="38">
        <v>2848</v>
      </c>
      <c r="I893" s="38">
        <f>IFERROR(VLOOKUP(C893,DATA!A:G,5,0),"")</f>
        <v>2600</v>
      </c>
    </row>
    <row r="894" spans="1:9" x14ac:dyDescent="0.25">
      <c r="A894">
        <v>893</v>
      </c>
      <c r="B894" s="17">
        <v>43321</v>
      </c>
      <c r="C894" t="s">
        <v>23</v>
      </c>
      <c r="D894" t="str">
        <f>IFERROR(VLOOKUP($C894,DATA!A:B,2,0),"")</f>
        <v>Ciências da Saúde</v>
      </c>
      <c r="E894" t="s">
        <v>343</v>
      </c>
      <c r="F894" s="20" t="s">
        <v>811</v>
      </c>
      <c r="H894" s="38">
        <v>126</v>
      </c>
      <c r="I894" s="38">
        <f>IFERROR(VLOOKUP(C894,DATA!A:G,5,0),"")</f>
        <v>2600</v>
      </c>
    </row>
    <row r="895" spans="1:9" x14ac:dyDescent="0.25">
      <c r="A895">
        <v>894</v>
      </c>
      <c r="B895" s="17">
        <v>43321</v>
      </c>
      <c r="C895" t="s">
        <v>23</v>
      </c>
      <c r="D895" t="str">
        <f>IFERROR(VLOOKUP($C895,DATA!A:B,2,0),"")</f>
        <v>Ciências da Saúde</v>
      </c>
      <c r="E895" t="s">
        <v>343</v>
      </c>
      <c r="F895" s="20" t="s">
        <v>811</v>
      </c>
      <c r="H895" s="38">
        <v>106</v>
      </c>
      <c r="I895" s="38">
        <f>IFERROR(VLOOKUP(C895,DATA!A:G,5,0),"")</f>
        <v>2600</v>
      </c>
    </row>
    <row r="896" spans="1:9" x14ac:dyDescent="0.25">
      <c r="A896">
        <v>895</v>
      </c>
      <c r="B896" s="17">
        <v>43321</v>
      </c>
      <c r="C896" t="s">
        <v>64</v>
      </c>
      <c r="D896" t="str">
        <f>IFERROR(VLOOKUP($C896,DATA!A:B,2,0),"")</f>
        <v>Ciências Biológicas</v>
      </c>
      <c r="E896" t="s">
        <v>343</v>
      </c>
      <c r="F896" s="20" t="s">
        <v>697</v>
      </c>
      <c r="H896" s="38">
        <v>759.89</v>
      </c>
      <c r="I896" s="38">
        <f>IFERROR(VLOOKUP(C896,DATA!A:G,5,0),"")</f>
        <v>2600</v>
      </c>
    </row>
    <row r="897" spans="1:9" x14ac:dyDescent="0.25">
      <c r="A897">
        <v>896</v>
      </c>
      <c r="B897" s="17">
        <v>43321</v>
      </c>
      <c r="C897" t="s">
        <v>61</v>
      </c>
      <c r="D897" t="str">
        <f>IFERROR(VLOOKUP($C897,DATA!A:B,2,0),"")</f>
        <v>Ciências da Saúde</v>
      </c>
      <c r="E897" t="s">
        <v>343</v>
      </c>
      <c r="F897" s="20" t="s">
        <v>812</v>
      </c>
      <c r="H897" s="38">
        <v>1353.75</v>
      </c>
      <c r="I897" s="38">
        <f>IFERROR(VLOOKUP(C897,DATA!A:G,5,0),"")</f>
        <v>2100</v>
      </c>
    </row>
    <row r="898" spans="1:9" x14ac:dyDescent="0.25">
      <c r="A898">
        <v>897</v>
      </c>
      <c r="B898" s="17">
        <v>43321</v>
      </c>
      <c r="C898" t="s">
        <v>64</v>
      </c>
      <c r="D898" t="str">
        <f>IFERROR(VLOOKUP($C898,DATA!A:B,2,0),"")</f>
        <v>Ciências Biológicas</v>
      </c>
      <c r="E898" t="s">
        <v>343</v>
      </c>
      <c r="F898" s="20" t="s">
        <v>813</v>
      </c>
      <c r="H898" s="38">
        <v>1098.0999999999999</v>
      </c>
      <c r="I898" s="38">
        <f>IFERROR(VLOOKUP(C898,DATA!A:G,5,0),"")</f>
        <v>2600</v>
      </c>
    </row>
    <row r="899" spans="1:9" x14ac:dyDescent="0.25">
      <c r="A899">
        <v>898</v>
      </c>
      <c r="B899" s="17">
        <v>43321</v>
      </c>
      <c r="C899" t="s">
        <v>64</v>
      </c>
      <c r="D899" t="str">
        <f>IFERROR(VLOOKUP($C899,DATA!A:B,2,0),"")</f>
        <v>Ciências Biológicas</v>
      </c>
      <c r="E899" t="s">
        <v>343</v>
      </c>
      <c r="F899" s="20" t="s">
        <v>814</v>
      </c>
      <c r="H899" s="38">
        <v>286.95999999999998</v>
      </c>
      <c r="I899" s="38">
        <f>IFERROR(VLOOKUP(C899,DATA!A:G,5,0),"")</f>
        <v>2600</v>
      </c>
    </row>
    <row r="900" spans="1:9" x14ac:dyDescent="0.25">
      <c r="A900">
        <v>899</v>
      </c>
      <c r="B900" s="17">
        <v>43321</v>
      </c>
      <c r="C900" t="s">
        <v>64</v>
      </c>
      <c r="D900" t="str">
        <f>IFERROR(VLOOKUP($C900,DATA!A:B,2,0),"")</f>
        <v>Ciências Biológicas</v>
      </c>
      <c r="E900" t="s">
        <v>343</v>
      </c>
      <c r="F900" s="20" t="s">
        <v>814</v>
      </c>
      <c r="H900" s="38">
        <v>302.5</v>
      </c>
      <c r="I900" s="38">
        <f>IFERROR(VLOOKUP(C900,DATA!A:G,5,0),"")</f>
        <v>2600</v>
      </c>
    </row>
    <row r="901" spans="1:9" x14ac:dyDescent="0.25">
      <c r="A901">
        <v>900</v>
      </c>
      <c r="B901" s="17">
        <v>43321</v>
      </c>
      <c r="C901" t="s">
        <v>64</v>
      </c>
      <c r="D901" t="str">
        <f>IFERROR(VLOOKUP($C901,DATA!A:B,2,0),"")</f>
        <v>Ciências Biológicas</v>
      </c>
      <c r="E901" t="s">
        <v>343</v>
      </c>
      <c r="F901" s="20" t="s">
        <v>813</v>
      </c>
      <c r="H901" s="38">
        <v>221.22</v>
      </c>
      <c r="I901" s="38">
        <f>IFERROR(VLOOKUP(C901,DATA!A:G,5,0),"")</f>
        <v>2600</v>
      </c>
    </row>
    <row r="902" spans="1:9" x14ac:dyDescent="0.25">
      <c r="A902">
        <v>901</v>
      </c>
      <c r="B902" s="17">
        <v>43321</v>
      </c>
      <c r="C902" t="s">
        <v>64</v>
      </c>
      <c r="D902" t="str">
        <f>IFERROR(VLOOKUP($C902,DATA!A:B,2,0),"")</f>
        <v>Ciências Biológicas</v>
      </c>
      <c r="E902" t="s">
        <v>343</v>
      </c>
      <c r="F902" s="20" t="s">
        <v>700</v>
      </c>
      <c r="H902" s="38">
        <v>480.01</v>
      </c>
      <c r="I902" s="38">
        <f>IFERROR(VLOOKUP(C902,DATA!A:G,5,0),"")</f>
        <v>2600</v>
      </c>
    </row>
    <row r="903" spans="1:9" x14ac:dyDescent="0.25">
      <c r="A903">
        <v>902</v>
      </c>
      <c r="B903" s="17">
        <v>43321</v>
      </c>
      <c r="C903" t="s">
        <v>64</v>
      </c>
      <c r="D903" t="str">
        <f>IFERROR(VLOOKUP($C903,DATA!A:B,2,0),"")</f>
        <v>Ciências Biológicas</v>
      </c>
      <c r="E903" t="s">
        <v>343</v>
      </c>
      <c r="F903" s="20" t="s">
        <v>805</v>
      </c>
      <c r="H903" s="38">
        <v>410</v>
      </c>
      <c r="I903" s="38">
        <f>IFERROR(VLOOKUP(C903,DATA!A:G,5,0),"")</f>
        <v>2600</v>
      </c>
    </row>
    <row r="904" spans="1:9" x14ac:dyDescent="0.25">
      <c r="A904">
        <v>903</v>
      </c>
      <c r="B904" s="17">
        <v>43321</v>
      </c>
      <c r="C904" t="s">
        <v>64</v>
      </c>
      <c r="D904" t="str">
        <f>IFERROR(VLOOKUP($C904,DATA!A:B,2,0),"")</f>
        <v>Ciências Biológicas</v>
      </c>
      <c r="E904" t="s">
        <v>343</v>
      </c>
      <c r="F904" s="20" t="s">
        <v>814</v>
      </c>
      <c r="H904" s="38">
        <v>196</v>
      </c>
      <c r="I904" s="38">
        <f>IFERROR(VLOOKUP(C904,DATA!A:G,5,0),"")</f>
        <v>2600</v>
      </c>
    </row>
    <row r="905" spans="1:9" x14ac:dyDescent="0.25">
      <c r="A905">
        <v>904</v>
      </c>
      <c r="B905" s="17">
        <v>43321</v>
      </c>
      <c r="C905" t="s">
        <v>64</v>
      </c>
      <c r="D905" t="str">
        <f>IFERROR(VLOOKUP($C905,DATA!A:B,2,0),"")</f>
        <v>Ciências Biológicas</v>
      </c>
      <c r="E905" t="s">
        <v>343</v>
      </c>
      <c r="F905" s="20" t="s">
        <v>814</v>
      </c>
      <c r="H905" s="38">
        <v>1498</v>
      </c>
      <c r="I905" s="38">
        <f>IFERROR(VLOOKUP(C905,DATA!A:G,5,0),"")</f>
        <v>2600</v>
      </c>
    </row>
    <row r="906" spans="1:9" x14ac:dyDescent="0.25">
      <c r="A906">
        <v>905</v>
      </c>
      <c r="B906" s="17">
        <v>43321</v>
      </c>
      <c r="C906" t="s">
        <v>64</v>
      </c>
      <c r="D906" t="str">
        <f>IFERROR(VLOOKUP($C906,DATA!A:B,2,0),"")</f>
        <v>Ciências Biológicas</v>
      </c>
      <c r="E906" t="s">
        <v>343</v>
      </c>
      <c r="F906" s="20" t="s">
        <v>697</v>
      </c>
      <c r="H906" s="38">
        <v>776</v>
      </c>
      <c r="I906" s="38">
        <f>IFERROR(VLOOKUP(C906,DATA!A:G,5,0),"")</f>
        <v>2600</v>
      </c>
    </row>
    <row r="907" spans="1:9" x14ac:dyDescent="0.25">
      <c r="A907">
        <v>906</v>
      </c>
      <c r="B907" s="17">
        <v>43321</v>
      </c>
      <c r="C907" t="s">
        <v>29</v>
      </c>
      <c r="D907" t="str">
        <f>IFERROR(VLOOKUP($C907,DATA!A:B,2,0),"")</f>
        <v>Litoral</v>
      </c>
      <c r="E907" t="s">
        <v>343</v>
      </c>
      <c r="F907" s="20" t="s">
        <v>815</v>
      </c>
      <c r="H907" s="38">
        <v>292.52999999999997</v>
      </c>
      <c r="I907" s="38">
        <f>IFERROR(VLOOKUP(C907,DATA!A:G,5,0),"")</f>
        <v>1550</v>
      </c>
    </row>
    <row r="908" spans="1:9" x14ac:dyDescent="0.25">
      <c r="A908">
        <v>907</v>
      </c>
      <c r="B908" s="17">
        <v>43321</v>
      </c>
      <c r="C908" t="s">
        <v>23</v>
      </c>
      <c r="D908" t="str">
        <f>IFERROR(VLOOKUP($C908,DATA!A:B,2,0),"")</f>
        <v>Ciências da Saúde</v>
      </c>
      <c r="E908" t="s">
        <v>343</v>
      </c>
      <c r="F908" s="20" t="s">
        <v>802</v>
      </c>
      <c r="H908" s="38">
        <v>395.76</v>
      </c>
      <c r="I908" s="38">
        <f>IFERROR(VLOOKUP(C908,DATA!A:G,5,0),"")</f>
        <v>2600</v>
      </c>
    </row>
    <row r="909" spans="1:9" x14ac:dyDescent="0.25">
      <c r="A909">
        <v>908</v>
      </c>
      <c r="B909" s="17">
        <v>43321</v>
      </c>
      <c r="C909" t="s">
        <v>15</v>
      </c>
      <c r="D909" t="str">
        <f>IFERROR(VLOOKUP($C909,DATA!A:B,2,0),"")</f>
        <v>Ciências Biológicas</v>
      </c>
      <c r="E909" t="s">
        <v>343</v>
      </c>
      <c r="F909" s="20" t="s">
        <v>806</v>
      </c>
      <c r="H909" s="38">
        <v>463.5</v>
      </c>
      <c r="I909" s="38">
        <f>IFERROR(VLOOKUP(C909,DATA!A:G,5,0),"")</f>
        <v>5200</v>
      </c>
    </row>
    <row r="910" spans="1:9" x14ac:dyDescent="0.25">
      <c r="A910">
        <v>909</v>
      </c>
      <c r="B910" s="17">
        <v>43321</v>
      </c>
      <c r="C910" t="s">
        <v>23</v>
      </c>
      <c r="D910" t="str">
        <f>IFERROR(VLOOKUP($C910,DATA!A:B,2,0),"")</f>
        <v>Ciências da Saúde</v>
      </c>
      <c r="E910" t="s">
        <v>343</v>
      </c>
      <c r="F910" s="20" t="s">
        <v>816</v>
      </c>
      <c r="H910" s="38">
        <v>497.28</v>
      </c>
      <c r="I910" s="38">
        <f>IFERROR(VLOOKUP(C910,DATA!A:G,5,0),"")</f>
        <v>2600</v>
      </c>
    </row>
    <row r="911" spans="1:9" x14ac:dyDescent="0.25">
      <c r="A911">
        <v>910</v>
      </c>
      <c r="B911" s="17">
        <v>43321</v>
      </c>
      <c r="C911" t="s">
        <v>23</v>
      </c>
      <c r="D911" t="str">
        <f>IFERROR(VLOOKUP($C911,DATA!A:B,2,0),"")</f>
        <v>Ciências da Saúde</v>
      </c>
      <c r="E911" t="s">
        <v>343</v>
      </c>
      <c r="F911" s="20" t="s">
        <v>817</v>
      </c>
      <c r="H911" s="38">
        <v>393.99</v>
      </c>
      <c r="I911" s="38">
        <f>IFERROR(VLOOKUP(C911,DATA!A:G,5,0),"")</f>
        <v>2600</v>
      </c>
    </row>
    <row r="912" spans="1:9" x14ac:dyDescent="0.25">
      <c r="A912">
        <v>911</v>
      </c>
      <c r="B912" s="17">
        <v>43321</v>
      </c>
      <c r="C912" t="s">
        <v>23</v>
      </c>
      <c r="D912" t="str">
        <f>IFERROR(VLOOKUP($C912,DATA!A:B,2,0),"")</f>
        <v>Ciências da Saúde</v>
      </c>
      <c r="E912" t="s">
        <v>343</v>
      </c>
      <c r="F912" s="20" t="s">
        <v>817</v>
      </c>
      <c r="H912" s="38">
        <v>664</v>
      </c>
      <c r="I912" s="38">
        <f>IFERROR(VLOOKUP(C912,DATA!A:G,5,0),"")</f>
        <v>2600</v>
      </c>
    </row>
    <row r="913" spans="1:9" x14ac:dyDescent="0.25">
      <c r="A913">
        <v>912</v>
      </c>
      <c r="B913" s="17">
        <v>43321</v>
      </c>
      <c r="C913" t="s">
        <v>23</v>
      </c>
      <c r="D913" t="str">
        <f>IFERROR(VLOOKUP($C913,DATA!A:B,2,0),"")</f>
        <v>Ciências da Saúde</v>
      </c>
      <c r="E913" t="s">
        <v>343</v>
      </c>
      <c r="F913" s="20" t="s">
        <v>817</v>
      </c>
      <c r="H913" s="38">
        <v>1054.5899999999999</v>
      </c>
      <c r="I913" s="38">
        <f>IFERROR(VLOOKUP(C913,DATA!A:G,5,0),"")</f>
        <v>2600</v>
      </c>
    </row>
    <row r="914" spans="1:9" x14ac:dyDescent="0.25">
      <c r="A914">
        <v>913</v>
      </c>
      <c r="B914" s="17">
        <v>43321</v>
      </c>
      <c r="C914" t="s">
        <v>15</v>
      </c>
      <c r="D914" t="str">
        <f>IFERROR(VLOOKUP($C914,DATA!A:B,2,0),"")</f>
        <v>Ciências Biológicas</v>
      </c>
      <c r="E914" t="s">
        <v>343</v>
      </c>
      <c r="F914" s="20" t="s">
        <v>704</v>
      </c>
      <c r="H914" s="38">
        <v>472</v>
      </c>
      <c r="I914" s="38">
        <f>IFERROR(VLOOKUP(C914,DATA!A:G,5,0),"")</f>
        <v>5200</v>
      </c>
    </row>
    <row r="915" spans="1:9" x14ac:dyDescent="0.25">
      <c r="A915">
        <v>914</v>
      </c>
      <c r="B915" s="17">
        <v>43321</v>
      </c>
      <c r="C915" t="s">
        <v>61</v>
      </c>
      <c r="D915" t="str">
        <f>IFERROR(VLOOKUP($C915,DATA!A:B,2,0),"")</f>
        <v>Ciências da Saúde</v>
      </c>
      <c r="E915" t="s">
        <v>343</v>
      </c>
      <c r="F915" s="20" t="s">
        <v>812</v>
      </c>
      <c r="H915" s="38">
        <v>6240</v>
      </c>
      <c r="I915" s="38">
        <f>IFERROR(VLOOKUP(C915,DATA!A:G,5,0),"")</f>
        <v>2100</v>
      </c>
    </row>
    <row r="916" spans="1:9" x14ac:dyDescent="0.25">
      <c r="A916">
        <v>915</v>
      </c>
      <c r="B916" s="17">
        <v>43321</v>
      </c>
      <c r="C916" t="s">
        <v>23</v>
      </c>
      <c r="D916" t="str">
        <f>IFERROR(VLOOKUP($C916,DATA!A:B,2,0),"")</f>
        <v>Ciências da Saúde</v>
      </c>
      <c r="E916" t="s">
        <v>343</v>
      </c>
      <c r="F916" s="20" t="s">
        <v>817</v>
      </c>
      <c r="H916" s="38">
        <v>1227</v>
      </c>
      <c r="I916" s="38">
        <f>IFERROR(VLOOKUP(C916,DATA!A:G,5,0),"")</f>
        <v>2600</v>
      </c>
    </row>
    <row r="917" spans="1:9" x14ac:dyDescent="0.25">
      <c r="A917">
        <v>916</v>
      </c>
      <c r="B917" s="17">
        <v>43321</v>
      </c>
      <c r="C917" t="s">
        <v>61</v>
      </c>
      <c r="D917" t="str">
        <f>IFERROR(VLOOKUP($C917,DATA!A:B,2,0),"")</f>
        <v>Ciências da Saúde</v>
      </c>
      <c r="E917" t="s">
        <v>343</v>
      </c>
      <c r="F917" s="20" t="s">
        <v>812</v>
      </c>
      <c r="H917" s="38">
        <v>1353.75</v>
      </c>
      <c r="I917" s="38">
        <f>IFERROR(VLOOKUP(C917,DATA!A:G,5,0),"")</f>
        <v>2100</v>
      </c>
    </row>
    <row r="918" spans="1:9" x14ac:dyDescent="0.25">
      <c r="A918">
        <v>917</v>
      </c>
      <c r="B918" s="17">
        <v>43321</v>
      </c>
      <c r="C918" t="s">
        <v>64</v>
      </c>
      <c r="D918" t="str">
        <f>IFERROR(VLOOKUP($C918,DATA!A:B,2,0),"")</f>
        <v>Ciências Biológicas</v>
      </c>
      <c r="E918" t="s">
        <v>343</v>
      </c>
      <c r="F918" s="20" t="s">
        <v>697</v>
      </c>
      <c r="H918" s="38">
        <v>66.05</v>
      </c>
      <c r="I918" s="38">
        <f>IFERROR(VLOOKUP(C918,DATA!A:G,5,0),"")</f>
        <v>2600</v>
      </c>
    </row>
    <row r="919" spans="1:9" x14ac:dyDescent="0.25">
      <c r="A919">
        <v>918</v>
      </c>
      <c r="B919" s="17">
        <v>43321</v>
      </c>
      <c r="C919" t="s">
        <v>29</v>
      </c>
      <c r="D919" t="str">
        <f>IFERROR(VLOOKUP($C919,DATA!A:B,2,0),"")</f>
        <v>Litoral</v>
      </c>
      <c r="E919" t="s">
        <v>343</v>
      </c>
      <c r="F919" s="20" t="s">
        <v>818</v>
      </c>
      <c r="H919" s="38">
        <v>61.56</v>
      </c>
      <c r="I919" s="38">
        <f>IFERROR(VLOOKUP(C919,DATA!A:G,5,0),"")</f>
        <v>1550</v>
      </c>
    </row>
    <row r="920" spans="1:9" x14ac:dyDescent="0.25">
      <c r="A920">
        <v>919</v>
      </c>
      <c r="B920" s="17">
        <v>43321</v>
      </c>
      <c r="C920" t="s">
        <v>23</v>
      </c>
      <c r="D920" t="str">
        <f>IFERROR(VLOOKUP($C920,DATA!A:B,2,0),"")</f>
        <v>Ciências da Saúde</v>
      </c>
      <c r="E920" t="s">
        <v>343</v>
      </c>
      <c r="F920" s="20" t="s">
        <v>819</v>
      </c>
      <c r="H920" s="38">
        <v>490</v>
      </c>
      <c r="I920" s="38">
        <f>IFERROR(VLOOKUP(C920,DATA!A:G,5,0),"")</f>
        <v>2600</v>
      </c>
    </row>
    <row r="921" spans="1:9" x14ac:dyDescent="0.25">
      <c r="A921">
        <v>920</v>
      </c>
      <c r="B921" s="17">
        <v>43321</v>
      </c>
      <c r="C921" t="s">
        <v>68</v>
      </c>
      <c r="D921" t="str">
        <f>IFERROR(VLOOKUP($C921,DATA!A:B,2,0),"")</f>
        <v>Ciências Sociais Aplicadas</v>
      </c>
      <c r="E921" t="s">
        <v>343</v>
      </c>
      <c r="F921" s="20" t="s">
        <v>820</v>
      </c>
      <c r="H921" s="38">
        <v>429.41</v>
      </c>
      <c r="I921" s="38">
        <f>IFERROR(VLOOKUP(C921,DATA!A:G,5,0),"")</f>
        <v>0</v>
      </c>
    </row>
    <row r="922" spans="1:9" x14ac:dyDescent="0.25">
      <c r="A922">
        <v>921</v>
      </c>
      <c r="B922" s="17">
        <v>43321</v>
      </c>
      <c r="C922" t="s">
        <v>23</v>
      </c>
      <c r="D922" t="str">
        <f>IFERROR(VLOOKUP($C922,DATA!A:B,2,0),"")</f>
        <v>Ciências da Saúde</v>
      </c>
      <c r="E922" t="s">
        <v>343</v>
      </c>
      <c r="F922" s="20" t="s">
        <v>819</v>
      </c>
      <c r="H922" s="38">
        <v>59.99</v>
      </c>
      <c r="I922" s="38">
        <f>IFERROR(VLOOKUP(C922,DATA!A:G,5,0),"")</f>
        <v>2600</v>
      </c>
    </row>
    <row r="923" spans="1:9" x14ac:dyDescent="0.25">
      <c r="A923">
        <v>922</v>
      </c>
      <c r="B923" s="17">
        <v>43321</v>
      </c>
      <c r="C923" t="s">
        <v>64</v>
      </c>
      <c r="D923" t="str">
        <f>IFERROR(VLOOKUP($C923,DATA!A:B,2,0),"")</f>
        <v>Ciências Biológicas</v>
      </c>
      <c r="E923" t="s">
        <v>343</v>
      </c>
      <c r="F923" s="20" t="s">
        <v>821</v>
      </c>
      <c r="H923" s="38">
        <v>55</v>
      </c>
      <c r="I923" s="38">
        <f>IFERROR(VLOOKUP(C923,DATA!A:G,5,0),"")</f>
        <v>2600</v>
      </c>
    </row>
    <row r="924" spans="1:9" x14ac:dyDescent="0.25">
      <c r="A924">
        <v>923</v>
      </c>
      <c r="B924" s="17">
        <v>43321</v>
      </c>
      <c r="C924" t="s">
        <v>23</v>
      </c>
      <c r="D924" t="str">
        <f>IFERROR(VLOOKUP($C924,DATA!A:B,2,0),"")</f>
        <v>Ciências da Saúde</v>
      </c>
      <c r="E924" t="s">
        <v>343</v>
      </c>
      <c r="F924" s="20" t="s">
        <v>819</v>
      </c>
      <c r="H924" s="38">
        <v>175.64</v>
      </c>
      <c r="I924" s="38">
        <f>IFERROR(VLOOKUP(C924,DATA!A:G,5,0),"")</f>
        <v>2600</v>
      </c>
    </row>
    <row r="925" spans="1:9" x14ac:dyDescent="0.25">
      <c r="A925">
        <v>924</v>
      </c>
      <c r="B925" s="17">
        <v>43321</v>
      </c>
      <c r="C925" t="s">
        <v>23</v>
      </c>
      <c r="D925" t="str">
        <f>IFERROR(VLOOKUP($C925,DATA!A:B,2,0),"")</f>
        <v>Ciências da Saúde</v>
      </c>
      <c r="E925" t="s">
        <v>343</v>
      </c>
      <c r="F925" s="20" t="s">
        <v>819</v>
      </c>
      <c r="H925" s="38">
        <v>900.88</v>
      </c>
      <c r="I925" s="38">
        <f>IFERROR(VLOOKUP(C925,DATA!A:G,5,0),"")</f>
        <v>2600</v>
      </c>
    </row>
    <row r="926" spans="1:9" x14ac:dyDescent="0.25">
      <c r="A926">
        <v>925</v>
      </c>
      <c r="B926" s="17">
        <v>43321</v>
      </c>
      <c r="C926" t="s">
        <v>23</v>
      </c>
      <c r="D926" t="str">
        <f>IFERROR(VLOOKUP($C926,DATA!A:B,2,0),"")</f>
        <v>Ciências da Saúde</v>
      </c>
      <c r="E926" t="s">
        <v>343</v>
      </c>
      <c r="F926" s="20" t="s">
        <v>819</v>
      </c>
      <c r="H926" s="38">
        <v>3943</v>
      </c>
      <c r="I926" s="38">
        <f>IFERROR(VLOOKUP(C926,DATA!A:G,5,0),"")</f>
        <v>2600</v>
      </c>
    </row>
    <row r="927" spans="1:9" x14ac:dyDescent="0.25">
      <c r="A927">
        <v>926</v>
      </c>
      <c r="B927" s="17">
        <v>43321</v>
      </c>
      <c r="C927" t="s">
        <v>23</v>
      </c>
      <c r="D927" t="str">
        <f>IFERROR(VLOOKUP($C927,DATA!A:B,2,0),"")</f>
        <v>Ciências da Saúde</v>
      </c>
      <c r="E927" t="s">
        <v>343</v>
      </c>
      <c r="F927" s="20" t="s">
        <v>819</v>
      </c>
      <c r="H927" s="38">
        <v>4656</v>
      </c>
      <c r="I927" s="38">
        <f>IFERROR(VLOOKUP(C927,DATA!A:G,5,0),"")</f>
        <v>2600</v>
      </c>
    </row>
    <row r="928" spans="1:9" x14ac:dyDescent="0.25">
      <c r="A928">
        <v>927</v>
      </c>
      <c r="B928" s="17">
        <v>43321</v>
      </c>
      <c r="C928" t="s">
        <v>23</v>
      </c>
      <c r="D928" t="str">
        <f>IFERROR(VLOOKUP($C928,DATA!A:B,2,0),"")</f>
        <v>Ciências da Saúde</v>
      </c>
      <c r="E928" t="s">
        <v>343</v>
      </c>
      <c r="F928" s="20" t="s">
        <v>819</v>
      </c>
      <c r="H928" s="38">
        <v>22</v>
      </c>
      <c r="I928" s="38">
        <f>IFERROR(VLOOKUP(C928,DATA!A:G,5,0),"")</f>
        <v>2600</v>
      </c>
    </row>
    <row r="929" spans="1:9" x14ac:dyDescent="0.25">
      <c r="A929">
        <v>928</v>
      </c>
      <c r="B929" s="17">
        <v>43321</v>
      </c>
      <c r="C929" t="s">
        <v>23</v>
      </c>
      <c r="D929" t="str">
        <f>IFERROR(VLOOKUP($C929,DATA!A:B,2,0),"")</f>
        <v>Ciências da Saúde</v>
      </c>
      <c r="E929" t="s">
        <v>343</v>
      </c>
      <c r="F929" s="20" t="s">
        <v>819</v>
      </c>
      <c r="H929" s="38">
        <v>185</v>
      </c>
      <c r="I929" s="38">
        <f>IFERROR(VLOOKUP(C929,DATA!A:G,5,0),"")</f>
        <v>2600</v>
      </c>
    </row>
    <row r="930" spans="1:9" x14ac:dyDescent="0.25">
      <c r="A930">
        <v>929</v>
      </c>
      <c r="B930" s="17">
        <v>43321</v>
      </c>
      <c r="C930" t="s">
        <v>23</v>
      </c>
      <c r="D930" t="str">
        <f>IFERROR(VLOOKUP($C930,DATA!A:B,2,0),"")</f>
        <v>Ciências da Saúde</v>
      </c>
      <c r="E930" t="s">
        <v>343</v>
      </c>
      <c r="F930" s="20" t="s">
        <v>802</v>
      </c>
      <c r="H930" s="38">
        <v>429.81</v>
      </c>
      <c r="I930" s="38">
        <f>IFERROR(VLOOKUP(C930,DATA!A:G,5,0),"")</f>
        <v>2600</v>
      </c>
    </row>
    <row r="931" spans="1:9" x14ac:dyDescent="0.25">
      <c r="A931">
        <v>930</v>
      </c>
      <c r="B931" s="17">
        <v>43321</v>
      </c>
      <c r="C931" t="s">
        <v>23</v>
      </c>
      <c r="D931" t="str">
        <f>IFERROR(VLOOKUP($C931,DATA!A:B,2,0),"")</f>
        <v>Ciências da Saúde</v>
      </c>
      <c r="E931" t="s">
        <v>343</v>
      </c>
      <c r="F931" s="20" t="s">
        <v>802</v>
      </c>
      <c r="H931" s="38">
        <v>68</v>
      </c>
      <c r="I931" s="38">
        <f>IFERROR(VLOOKUP(C931,DATA!A:G,5,0),"")</f>
        <v>2600</v>
      </c>
    </row>
    <row r="932" spans="1:9" x14ac:dyDescent="0.25">
      <c r="A932">
        <v>931</v>
      </c>
      <c r="B932" s="17">
        <v>43321</v>
      </c>
      <c r="C932" t="s">
        <v>23</v>
      </c>
      <c r="D932" t="str">
        <f>IFERROR(VLOOKUP($C932,DATA!A:B,2,0),"")</f>
        <v>Ciências da Saúde</v>
      </c>
      <c r="E932" t="s">
        <v>343</v>
      </c>
      <c r="F932" s="20" t="s">
        <v>802</v>
      </c>
      <c r="H932" s="38">
        <v>112</v>
      </c>
      <c r="I932" s="38">
        <f>IFERROR(VLOOKUP(C932,DATA!A:G,5,0),"")</f>
        <v>2600</v>
      </c>
    </row>
    <row r="933" spans="1:9" x14ac:dyDescent="0.25">
      <c r="A933">
        <v>932</v>
      </c>
      <c r="B933" s="17">
        <v>43321</v>
      </c>
      <c r="C933" t="s">
        <v>23</v>
      </c>
      <c r="D933" t="str">
        <f>IFERROR(VLOOKUP($C933,DATA!A:B,2,0),"")</f>
        <v>Ciências da Saúde</v>
      </c>
      <c r="E933" t="s">
        <v>343</v>
      </c>
      <c r="F933" s="20" t="s">
        <v>802</v>
      </c>
      <c r="H933" s="38">
        <v>551.44000000000005</v>
      </c>
      <c r="I933" s="38">
        <f>IFERROR(VLOOKUP(C933,DATA!A:G,5,0),"")</f>
        <v>2600</v>
      </c>
    </row>
    <row r="934" spans="1:9" x14ac:dyDescent="0.25">
      <c r="A934">
        <v>933</v>
      </c>
      <c r="B934" s="17">
        <v>43321</v>
      </c>
      <c r="C934" t="s">
        <v>23</v>
      </c>
      <c r="D934" t="str">
        <f>IFERROR(VLOOKUP($C934,DATA!A:B,2,0),"")</f>
        <v>Ciências da Saúde</v>
      </c>
      <c r="E934" t="s">
        <v>343</v>
      </c>
      <c r="F934" s="20" t="s">
        <v>802</v>
      </c>
      <c r="H934" s="38">
        <v>28.8</v>
      </c>
      <c r="I934" s="38">
        <f>IFERROR(VLOOKUP(C934,DATA!A:G,5,0),"")</f>
        <v>2600</v>
      </c>
    </row>
    <row r="935" spans="1:9" x14ac:dyDescent="0.25">
      <c r="A935">
        <v>934</v>
      </c>
      <c r="B935" s="17">
        <v>43321</v>
      </c>
      <c r="C935" t="s">
        <v>23</v>
      </c>
      <c r="D935" t="str">
        <f>IFERROR(VLOOKUP($C935,DATA!A:B,2,0),"")</f>
        <v>Ciências da Saúde</v>
      </c>
      <c r="E935" t="s">
        <v>343</v>
      </c>
      <c r="F935" s="20" t="s">
        <v>802</v>
      </c>
      <c r="H935" s="38">
        <v>83</v>
      </c>
      <c r="I935" s="38">
        <f>IFERROR(VLOOKUP(C935,DATA!A:G,5,0),"")</f>
        <v>2600</v>
      </c>
    </row>
    <row r="936" spans="1:9" x14ac:dyDescent="0.25">
      <c r="A936">
        <v>935</v>
      </c>
      <c r="B936" s="17">
        <v>43321</v>
      </c>
      <c r="C936" t="s">
        <v>23</v>
      </c>
      <c r="D936" t="str">
        <f>IFERROR(VLOOKUP($C936,DATA!A:B,2,0),"")</f>
        <v>Ciências da Saúde</v>
      </c>
      <c r="E936" t="s">
        <v>343</v>
      </c>
      <c r="F936" s="20" t="s">
        <v>802</v>
      </c>
      <c r="H936" s="38">
        <v>700</v>
      </c>
      <c r="I936" s="38">
        <f>IFERROR(VLOOKUP(C936,DATA!A:G,5,0),"")</f>
        <v>2600</v>
      </c>
    </row>
    <row r="937" spans="1:9" x14ac:dyDescent="0.25">
      <c r="A937">
        <v>936</v>
      </c>
      <c r="B937" s="17">
        <v>43321</v>
      </c>
      <c r="C937" t="s">
        <v>23</v>
      </c>
      <c r="D937" t="str">
        <f>IFERROR(VLOOKUP($C937,DATA!A:B,2,0),"")</f>
        <v>Ciências da Saúde</v>
      </c>
      <c r="E937" t="s">
        <v>343</v>
      </c>
      <c r="F937" s="20" t="s">
        <v>802</v>
      </c>
      <c r="H937" s="38">
        <v>239.7</v>
      </c>
      <c r="I937" s="38">
        <f>IFERROR(VLOOKUP(C937,DATA!A:G,5,0),"")</f>
        <v>2600</v>
      </c>
    </row>
    <row r="938" spans="1:9" x14ac:dyDescent="0.25">
      <c r="A938">
        <v>937</v>
      </c>
      <c r="B938" s="17">
        <v>43321</v>
      </c>
      <c r="C938" t="s">
        <v>23</v>
      </c>
      <c r="D938" t="str">
        <f>IFERROR(VLOOKUP($C938,DATA!A:B,2,0),"")</f>
        <v>Ciências da Saúde</v>
      </c>
      <c r="E938" t="s">
        <v>343</v>
      </c>
      <c r="F938" s="20" t="s">
        <v>802</v>
      </c>
      <c r="H938" s="38">
        <v>278.64999999999998</v>
      </c>
      <c r="I938" s="38">
        <f>IFERROR(VLOOKUP(C938,DATA!A:G,5,0),"")</f>
        <v>2600</v>
      </c>
    </row>
    <row r="939" spans="1:9" x14ac:dyDescent="0.25">
      <c r="A939">
        <v>938</v>
      </c>
      <c r="B939" s="17">
        <v>43321</v>
      </c>
      <c r="C939" t="s">
        <v>23</v>
      </c>
      <c r="D939" t="str">
        <f>IFERROR(VLOOKUP($C939,DATA!A:B,2,0),"")</f>
        <v>Ciências da Saúde</v>
      </c>
      <c r="E939" t="s">
        <v>343</v>
      </c>
      <c r="F939" s="20" t="s">
        <v>802</v>
      </c>
      <c r="H939" s="38">
        <v>54</v>
      </c>
      <c r="I939" s="38">
        <f>IFERROR(VLOOKUP(C939,DATA!A:G,5,0),"")</f>
        <v>2600</v>
      </c>
    </row>
    <row r="940" spans="1:9" x14ac:dyDescent="0.25">
      <c r="A940">
        <v>939</v>
      </c>
      <c r="B940" s="17">
        <v>43321</v>
      </c>
      <c r="C940" t="s">
        <v>23</v>
      </c>
      <c r="D940" t="str">
        <f>IFERROR(VLOOKUP($C940,DATA!A:B,2,0),"")</f>
        <v>Ciências da Saúde</v>
      </c>
      <c r="E940" t="s">
        <v>343</v>
      </c>
      <c r="F940" s="20" t="s">
        <v>802</v>
      </c>
      <c r="H940" s="38">
        <v>1338</v>
      </c>
      <c r="I940" s="38">
        <f>IFERROR(VLOOKUP(C940,DATA!A:G,5,0),"")</f>
        <v>2600</v>
      </c>
    </row>
    <row r="941" spans="1:9" x14ac:dyDescent="0.25">
      <c r="A941">
        <v>940</v>
      </c>
      <c r="B941" s="17">
        <v>43321</v>
      </c>
      <c r="C941" t="s">
        <v>66</v>
      </c>
      <c r="D941" t="str">
        <f>IFERROR(VLOOKUP($C941,DATA!A:B,2,0),"")</f>
        <v>Ciências da Saúde</v>
      </c>
      <c r="E941" t="s">
        <v>343</v>
      </c>
      <c r="F941" s="20" t="s">
        <v>822</v>
      </c>
      <c r="H941" s="38">
        <v>4568.41</v>
      </c>
      <c r="I941" s="38">
        <f>IFERROR(VLOOKUP(C941,DATA!A:G,5,0),"")</f>
        <v>2100</v>
      </c>
    </row>
    <row r="942" spans="1:9" x14ac:dyDescent="0.25">
      <c r="A942">
        <v>941</v>
      </c>
      <c r="B942" s="17">
        <v>43321</v>
      </c>
      <c r="C942" t="s">
        <v>23</v>
      </c>
      <c r="D942" t="str">
        <f>IFERROR(VLOOKUP($C942,DATA!A:B,2,0),"")</f>
        <v>Ciências da Saúde</v>
      </c>
      <c r="E942" t="s">
        <v>343</v>
      </c>
      <c r="F942" s="20" t="s">
        <v>802</v>
      </c>
      <c r="H942" s="38">
        <v>194.4</v>
      </c>
      <c r="I942" s="38">
        <f>IFERROR(VLOOKUP(C942,DATA!A:G,5,0),"")</f>
        <v>2600</v>
      </c>
    </row>
    <row r="943" spans="1:9" x14ac:dyDescent="0.25">
      <c r="A943">
        <v>942</v>
      </c>
      <c r="B943" s="17">
        <v>43321</v>
      </c>
      <c r="C943" t="s">
        <v>23</v>
      </c>
      <c r="D943" t="str">
        <f>IFERROR(VLOOKUP($C943,DATA!A:B,2,0),"")</f>
        <v>Ciências da Saúde</v>
      </c>
      <c r="E943" t="s">
        <v>343</v>
      </c>
      <c r="F943" s="20" t="s">
        <v>823</v>
      </c>
      <c r="H943" s="38">
        <v>340</v>
      </c>
      <c r="I943" s="38">
        <f>IFERROR(VLOOKUP(C943,DATA!A:G,5,0),"")</f>
        <v>2600</v>
      </c>
    </row>
    <row r="944" spans="1:9" x14ac:dyDescent="0.25">
      <c r="A944">
        <v>943</v>
      </c>
      <c r="B944" s="17">
        <v>43321</v>
      </c>
      <c r="C944" t="s">
        <v>61</v>
      </c>
      <c r="D944" t="str">
        <f>IFERROR(VLOOKUP($C944,DATA!A:B,2,0),"")</f>
        <v>Ciências da Saúde</v>
      </c>
      <c r="E944" t="s">
        <v>343</v>
      </c>
      <c r="F944" s="20" t="s">
        <v>812</v>
      </c>
      <c r="H944" s="38">
        <v>3336</v>
      </c>
      <c r="I944" s="38">
        <f>IFERROR(VLOOKUP(C944,DATA!A:G,5,0),"")</f>
        <v>2100</v>
      </c>
    </row>
    <row r="945" spans="1:9" x14ac:dyDescent="0.25">
      <c r="A945">
        <v>944</v>
      </c>
      <c r="B945" s="17">
        <v>43321</v>
      </c>
      <c r="C945" t="s">
        <v>61</v>
      </c>
      <c r="D945" t="str">
        <f>IFERROR(VLOOKUP($C945,DATA!A:B,2,0),"")</f>
        <v>Ciências da Saúde</v>
      </c>
      <c r="E945" t="s">
        <v>343</v>
      </c>
      <c r="F945" s="20" t="s">
        <v>812</v>
      </c>
      <c r="H945" s="38">
        <v>1081.33</v>
      </c>
      <c r="I945" s="38">
        <f>IFERROR(VLOOKUP(C945,DATA!A:G,5,0),"")</f>
        <v>2100</v>
      </c>
    </row>
    <row r="946" spans="1:9" x14ac:dyDescent="0.25">
      <c r="A946">
        <v>945</v>
      </c>
      <c r="B946" s="17">
        <v>43321</v>
      </c>
      <c r="C946" t="s">
        <v>64</v>
      </c>
      <c r="D946" t="str">
        <f>IFERROR(VLOOKUP($C946,DATA!A:B,2,0),"")</f>
        <v>Ciências Biológicas</v>
      </c>
      <c r="E946" t="s">
        <v>343</v>
      </c>
      <c r="F946" s="20" t="s">
        <v>824</v>
      </c>
      <c r="H946" s="38">
        <v>937.38</v>
      </c>
      <c r="I946" s="38">
        <f>IFERROR(VLOOKUP(C946,DATA!A:G,5,0),"")</f>
        <v>2600</v>
      </c>
    </row>
    <row r="947" spans="1:9" x14ac:dyDescent="0.25">
      <c r="A947">
        <v>946</v>
      </c>
      <c r="B947" s="17">
        <v>43321</v>
      </c>
      <c r="C947" t="s">
        <v>64</v>
      </c>
      <c r="D947" t="str">
        <f>IFERROR(VLOOKUP($C947,DATA!A:B,2,0),"")</f>
        <v>Ciências Biológicas</v>
      </c>
      <c r="E947" t="s">
        <v>343</v>
      </c>
      <c r="F947" s="20" t="s">
        <v>825</v>
      </c>
      <c r="H947" s="38">
        <v>3276.96</v>
      </c>
      <c r="I947" s="38">
        <f>IFERROR(VLOOKUP(C947,DATA!A:G,5,0),"")</f>
        <v>2600</v>
      </c>
    </row>
    <row r="948" spans="1:9" x14ac:dyDescent="0.25">
      <c r="A948">
        <v>947</v>
      </c>
      <c r="B948" s="17">
        <v>43321</v>
      </c>
      <c r="C948" t="s">
        <v>64</v>
      </c>
      <c r="D948" t="str">
        <f>IFERROR(VLOOKUP($C948,DATA!A:B,2,0),"")</f>
        <v>Ciências Biológicas</v>
      </c>
      <c r="E948" t="s">
        <v>343</v>
      </c>
      <c r="F948" s="20" t="s">
        <v>697</v>
      </c>
      <c r="H948" s="38">
        <v>566</v>
      </c>
      <c r="I948" s="38">
        <f>IFERROR(VLOOKUP(C948,DATA!A:G,5,0),"")</f>
        <v>2600</v>
      </c>
    </row>
    <row r="949" spans="1:9" x14ac:dyDescent="0.25">
      <c r="A949">
        <v>948</v>
      </c>
      <c r="B949" s="17">
        <v>43321</v>
      </c>
      <c r="C949" t="s">
        <v>64</v>
      </c>
      <c r="D949" t="str">
        <f>IFERROR(VLOOKUP($C949,DATA!A:B,2,0),"")</f>
        <v>Ciências Biológicas</v>
      </c>
      <c r="E949" t="s">
        <v>343</v>
      </c>
      <c r="F949" s="20" t="s">
        <v>821</v>
      </c>
      <c r="H949" s="38">
        <v>57.88</v>
      </c>
      <c r="I949" s="38">
        <f>IFERROR(VLOOKUP(C949,DATA!A:G,5,0),"")</f>
        <v>2600</v>
      </c>
    </row>
    <row r="950" spans="1:9" x14ac:dyDescent="0.25">
      <c r="A950">
        <v>949</v>
      </c>
      <c r="B950" s="17">
        <v>43321</v>
      </c>
      <c r="C950" t="s">
        <v>64</v>
      </c>
      <c r="D950" t="str">
        <f>IFERROR(VLOOKUP($C950,DATA!A:B,2,0),"")</f>
        <v>Ciências Biológicas</v>
      </c>
      <c r="E950" t="s">
        <v>343</v>
      </c>
      <c r="F950" s="20" t="s">
        <v>697</v>
      </c>
      <c r="H950" s="38">
        <v>1353.75</v>
      </c>
      <c r="I950" s="38">
        <f>IFERROR(VLOOKUP(C950,DATA!A:G,5,0),"")</f>
        <v>2600</v>
      </c>
    </row>
    <row r="951" spans="1:9" x14ac:dyDescent="0.25">
      <c r="A951">
        <v>950</v>
      </c>
      <c r="B951" s="17">
        <v>43321</v>
      </c>
      <c r="C951" t="s">
        <v>64</v>
      </c>
      <c r="D951" t="str">
        <f>IFERROR(VLOOKUP($C951,DATA!A:B,2,0),"")</f>
        <v>Ciências Biológicas</v>
      </c>
      <c r="E951" t="s">
        <v>343</v>
      </c>
      <c r="F951" s="20" t="s">
        <v>826</v>
      </c>
      <c r="H951" s="38">
        <v>605.5</v>
      </c>
      <c r="I951" s="38">
        <f>IFERROR(VLOOKUP(C951,DATA!A:G,5,0),"")</f>
        <v>2600</v>
      </c>
    </row>
    <row r="952" spans="1:9" x14ac:dyDescent="0.25">
      <c r="A952">
        <v>951</v>
      </c>
      <c r="B952" s="17">
        <v>43321</v>
      </c>
      <c r="C952" t="s">
        <v>23</v>
      </c>
      <c r="D952" t="str">
        <f>IFERROR(VLOOKUP($C952,DATA!A:B,2,0),"")</f>
        <v>Ciências da Saúde</v>
      </c>
      <c r="E952" t="s">
        <v>343</v>
      </c>
      <c r="F952" s="20" t="s">
        <v>802</v>
      </c>
      <c r="H952" s="38">
        <v>7920.44</v>
      </c>
      <c r="I952" s="38">
        <f>IFERROR(VLOOKUP(C952,DATA!A:G,5,0),"")</f>
        <v>2600</v>
      </c>
    </row>
    <row r="953" spans="1:9" x14ac:dyDescent="0.25">
      <c r="A953">
        <v>952</v>
      </c>
      <c r="B953" s="17">
        <v>43321</v>
      </c>
      <c r="C953" t="s">
        <v>64</v>
      </c>
      <c r="D953" t="str">
        <f>IFERROR(VLOOKUP($C953,DATA!A:B,2,0),"")</f>
        <v>Ciências Biológicas</v>
      </c>
      <c r="E953" t="s">
        <v>343</v>
      </c>
      <c r="F953" s="20" t="s">
        <v>697</v>
      </c>
      <c r="H953" s="38">
        <v>448.12</v>
      </c>
      <c r="I953" s="38">
        <f>IFERROR(VLOOKUP(C953,DATA!A:G,5,0),"")</f>
        <v>2600</v>
      </c>
    </row>
    <row r="954" spans="1:9" x14ac:dyDescent="0.25">
      <c r="A954">
        <v>953</v>
      </c>
      <c r="B954" s="17">
        <v>43321</v>
      </c>
      <c r="C954" t="s">
        <v>23</v>
      </c>
      <c r="D954" t="str">
        <f>IFERROR(VLOOKUP($C954,DATA!A:B,2,0),"")</f>
        <v>Ciências da Saúde</v>
      </c>
      <c r="E954" t="s">
        <v>343</v>
      </c>
      <c r="F954" s="20" t="s">
        <v>802</v>
      </c>
      <c r="H954" s="38">
        <v>3153</v>
      </c>
      <c r="I954" s="38">
        <f>IFERROR(VLOOKUP(C954,DATA!A:G,5,0),"")</f>
        <v>2600</v>
      </c>
    </row>
    <row r="955" spans="1:9" x14ac:dyDescent="0.25">
      <c r="A955">
        <v>954</v>
      </c>
      <c r="B955" s="17">
        <v>43321</v>
      </c>
      <c r="C955" t="s">
        <v>23</v>
      </c>
      <c r="D955" t="str">
        <f>IFERROR(VLOOKUP($C955,DATA!A:B,2,0),"")</f>
        <v>Ciências da Saúde</v>
      </c>
      <c r="E955" t="s">
        <v>343</v>
      </c>
      <c r="F955" s="20" t="s">
        <v>802</v>
      </c>
      <c r="H955" s="38">
        <v>2259.4499999999998</v>
      </c>
      <c r="I955" s="38">
        <f>IFERROR(VLOOKUP(C955,DATA!A:G,5,0),"")</f>
        <v>2600</v>
      </c>
    </row>
    <row r="956" spans="1:9" x14ac:dyDescent="0.25">
      <c r="A956">
        <v>955</v>
      </c>
      <c r="B956" s="17">
        <v>43321</v>
      </c>
      <c r="C956" t="s">
        <v>15</v>
      </c>
      <c r="D956" t="str">
        <f>IFERROR(VLOOKUP($C956,DATA!A:B,2,0),"")</f>
        <v>Ciências Biológicas</v>
      </c>
      <c r="E956" t="s">
        <v>343</v>
      </c>
      <c r="F956" s="20" t="s">
        <v>827</v>
      </c>
      <c r="H956" s="38">
        <v>3609</v>
      </c>
      <c r="I956" s="38">
        <f>IFERROR(VLOOKUP(C956,DATA!A:G,5,0),"")</f>
        <v>5200</v>
      </c>
    </row>
    <row r="957" spans="1:9" x14ac:dyDescent="0.25">
      <c r="A957">
        <v>956</v>
      </c>
      <c r="B957" s="17">
        <v>43321</v>
      </c>
      <c r="C957" t="s">
        <v>48</v>
      </c>
      <c r="D957" t="str">
        <f>IFERROR(VLOOKUP($C957,DATA!A:B,2,0),"")</f>
        <v>Ciências Biológicas</v>
      </c>
      <c r="E957" t="s">
        <v>343</v>
      </c>
      <c r="F957" s="20" t="s">
        <v>828</v>
      </c>
      <c r="H957" s="38">
        <v>1022</v>
      </c>
      <c r="I957" s="38">
        <f>IFERROR(VLOOKUP(C957,DATA!A:G,5,0),"")</f>
        <v>2600</v>
      </c>
    </row>
    <row r="958" spans="1:9" x14ac:dyDescent="0.25">
      <c r="A958">
        <v>957</v>
      </c>
      <c r="B958" s="17">
        <v>43321</v>
      </c>
      <c r="C958" t="s">
        <v>23</v>
      </c>
      <c r="D958" t="str">
        <f>IFERROR(VLOOKUP($C958,DATA!A:B,2,0),"")</f>
        <v>Ciências da Saúde</v>
      </c>
      <c r="E958" t="s">
        <v>343</v>
      </c>
      <c r="F958" s="20" t="s">
        <v>819</v>
      </c>
      <c r="H958" s="38">
        <v>4738.3599999999997</v>
      </c>
      <c r="I958" s="38">
        <f>IFERROR(VLOOKUP(C958,DATA!A:G,5,0),"")</f>
        <v>2600</v>
      </c>
    </row>
    <row r="959" spans="1:9" x14ac:dyDescent="0.25">
      <c r="A959">
        <v>958</v>
      </c>
      <c r="B959" s="17">
        <v>43321</v>
      </c>
      <c r="C959" t="s">
        <v>64</v>
      </c>
      <c r="D959" t="str">
        <f>IFERROR(VLOOKUP($C959,DATA!A:B,2,0),"")</f>
        <v>Ciências Biológicas</v>
      </c>
      <c r="E959" t="s">
        <v>343</v>
      </c>
      <c r="F959" s="20" t="s">
        <v>829</v>
      </c>
      <c r="H959" s="38">
        <v>322.51</v>
      </c>
      <c r="I959" s="38">
        <f>IFERROR(VLOOKUP(C959,DATA!A:G,5,0),"")</f>
        <v>2600</v>
      </c>
    </row>
    <row r="960" spans="1:9" x14ac:dyDescent="0.25">
      <c r="A960">
        <v>959</v>
      </c>
      <c r="B960" s="17">
        <v>43321</v>
      </c>
      <c r="C960" t="s">
        <v>64</v>
      </c>
      <c r="D960" t="str">
        <f>IFERROR(VLOOKUP($C960,DATA!A:B,2,0),"")</f>
        <v>Ciências Biológicas</v>
      </c>
      <c r="E960" t="s">
        <v>343</v>
      </c>
      <c r="F960" s="20" t="s">
        <v>830</v>
      </c>
      <c r="H960" s="38">
        <v>895</v>
      </c>
      <c r="I960" s="38">
        <f>IFERROR(VLOOKUP(C960,DATA!A:G,5,0),"")</f>
        <v>2600</v>
      </c>
    </row>
    <row r="961" spans="1:9" x14ac:dyDescent="0.25">
      <c r="A961">
        <v>960</v>
      </c>
      <c r="B961" s="17">
        <v>43321</v>
      </c>
      <c r="C961" t="s">
        <v>64</v>
      </c>
      <c r="D961" t="str">
        <f>IFERROR(VLOOKUP($C961,DATA!A:B,2,0),"")</f>
        <v>Ciências Biológicas</v>
      </c>
      <c r="E961" t="s">
        <v>343</v>
      </c>
      <c r="F961" s="20" t="s">
        <v>830</v>
      </c>
      <c r="H961" s="38">
        <v>675</v>
      </c>
      <c r="I961" s="38">
        <f>IFERROR(VLOOKUP(C961,DATA!A:G,5,0),"")</f>
        <v>2600</v>
      </c>
    </row>
    <row r="962" spans="1:9" x14ac:dyDescent="0.25">
      <c r="A962">
        <v>961</v>
      </c>
      <c r="B962" s="17">
        <v>43321</v>
      </c>
      <c r="C962" t="s">
        <v>64</v>
      </c>
      <c r="D962" t="str">
        <f>IFERROR(VLOOKUP($C962,DATA!A:B,2,0),"")</f>
        <v>Ciências Biológicas</v>
      </c>
      <c r="E962" t="s">
        <v>343</v>
      </c>
      <c r="F962" s="20" t="s">
        <v>830</v>
      </c>
      <c r="H962" s="38">
        <v>447</v>
      </c>
      <c r="I962" s="38">
        <f>IFERROR(VLOOKUP(C962,DATA!A:G,5,0),"")</f>
        <v>2600</v>
      </c>
    </row>
    <row r="963" spans="1:9" x14ac:dyDescent="0.25">
      <c r="A963">
        <v>962</v>
      </c>
      <c r="B963" s="17">
        <v>43321</v>
      </c>
      <c r="C963" t="s">
        <v>64</v>
      </c>
      <c r="D963" t="str">
        <f>IFERROR(VLOOKUP($C963,DATA!A:B,2,0),"")</f>
        <v>Ciências Biológicas</v>
      </c>
      <c r="E963" t="s">
        <v>343</v>
      </c>
      <c r="F963" s="20" t="s">
        <v>814</v>
      </c>
      <c r="H963" s="38">
        <v>2106</v>
      </c>
      <c r="I963" s="38">
        <f>IFERROR(VLOOKUP(C963,DATA!A:G,5,0),"")</f>
        <v>2600</v>
      </c>
    </row>
    <row r="964" spans="1:9" x14ac:dyDescent="0.25">
      <c r="A964">
        <v>963</v>
      </c>
      <c r="B964" s="17">
        <v>43321</v>
      </c>
      <c r="C964" t="s">
        <v>9</v>
      </c>
      <c r="D964" t="str">
        <f>IFERROR(VLOOKUP($C964,DATA!A:B,2,0),"")</f>
        <v>Ciências da Saúde</v>
      </c>
      <c r="E964" t="s">
        <v>343</v>
      </c>
      <c r="F964" s="20" t="s">
        <v>831</v>
      </c>
      <c r="H964" s="38">
        <v>2092.64</v>
      </c>
      <c r="I964" s="38">
        <f>IFERROR(VLOOKUP(C964,DATA!A:G,5,0),"")</f>
        <v>1550</v>
      </c>
    </row>
    <row r="965" spans="1:9" x14ac:dyDescent="0.25">
      <c r="A965">
        <v>964</v>
      </c>
      <c r="B965" s="17">
        <v>43321</v>
      </c>
      <c r="C965" t="s">
        <v>46</v>
      </c>
      <c r="D965" t="str">
        <f>IFERROR(VLOOKUP($C965,DATA!A:B,2,0),"")</f>
        <v>Tecnologia</v>
      </c>
      <c r="E965" t="s">
        <v>343</v>
      </c>
      <c r="F965" s="20" t="s">
        <v>832</v>
      </c>
      <c r="H965" s="38">
        <v>228.5</v>
      </c>
      <c r="I965" s="38">
        <f>IFERROR(VLOOKUP(C965,DATA!A:G,5,0),"")</f>
        <v>5200</v>
      </c>
    </row>
    <row r="966" spans="1:9" x14ac:dyDescent="0.25">
      <c r="A966">
        <v>965</v>
      </c>
      <c r="B966" s="17">
        <v>43321</v>
      </c>
      <c r="C966" t="s">
        <v>23</v>
      </c>
      <c r="D966" t="str">
        <f>IFERROR(VLOOKUP($C966,DATA!A:B,2,0),"")</f>
        <v>Ciências da Saúde</v>
      </c>
      <c r="E966" t="s">
        <v>343</v>
      </c>
      <c r="F966" s="20" t="s">
        <v>833</v>
      </c>
      <c r="H966" s="38">
        <v>3498.56</v>
      </c>
      <c r="I966" s="38">
        <f>IFERROR(VLOOKUP(C966,DATA!A:G,5,0),"")</f>
        <v>2600</v>
      </c>
    </row>
    <row r="967" spans="1:9" x14ac:dyDescent="0.25">
      <c r="A967">
        <v>966</v>
      </c>
      <c r="B967" s="17">
        <v>43321</v>
      </c>
      <c r="C967" t="s">
        <v>23</v>
      </c>
      <c r="D967" t="str">
        <f>IFERROR(VLOOKUP($C967,DATA!A:B,2,0),"")</f>
        <v>Ciências da Saúde</v>
      </c>
      <c r="E967" t="s">
        <v>343</v>
      </c>
      <c r="F967" s="20" t="s">
        <v>833</v>
      </c>
      <c r="H967" s="38">
        <v>135.4</v>
      </c>
      <c r="I967" s="38">
        <f>IFERROR(VLOOKUP(C967,DATA!A:G,5,0),"")</f>
        <v>2600</v>
      </c>
    </row>
    <row r="968" spans="1:9" x14ac:dyDescent="0.25">
      <c r="A968">
        <v>967</v>
      </c>
      <c r="B968" s="17">
        <v>43321</v>
      </c>
      <c r="C968" t="s">
        <v>64</v>
      </c>
      <c r="D968" t="str">
        <f>IFERROR(VLOOKUP($C968,DATA!A:B,2,0),"")</f>
        <v>Ciências Biológicas</v>
      </c>
      <c r="E968" t="s">
        <v>343</v>
      </c>
      <c r="F968" s="20" t="s">
        <v>834</v>
      </c>
      <c r="H968" s="38">
        <v>792.7</v>
      </c>
      <c r="I968" s="38">
        <f>IFERROR(VLOOKUP(C968,DATA!A:G,5,0),"")</f>
        <v>2600</v>
      </c>
    </row>
    <row r="969" spans="1:9" x14ac:dyDescent="0.25">
      <c r="A969">
        <v>968</v>
      </c>
      <c r="B969" s="17">
        <v>43321</v>
      </c>
      <c r="C969" t="s">
        <v>64</v>
      </c>
      <c r="D969" t="str">
        <f>IFERROR(VLOOKUP($C969,DATA!A:B,2,0),"")</f>
        <v>Ciências Biológicas</v>
      </c>
      <c r="E969" t="s">
        <v>343</v>
      </c>
      <c r="F969" s="20" t="s">
        <v>697</v>
      </c>
      <c r="H969" s="38">
        <v>1758</v>
      </c>
      <c r="I969" s="38">
        <f>IFERROR(VLOOKUP(C969,DATA!A:G,5,0),"")</f>
        <v>2600</v>
      </c>
    </row>
    <row r="970" spans="1:9" x14ac:dyDescent="0.25">
      <c r="A970">
        <v>969</v>
      </c>
      <c r="B970" s="17">
        <v>43321</v>
      </c>
      <c r="C970" t="s">
        <v>64</v>
      </c>
      <c r="D970" t="str">
        <f>IFERROR(VLOOKUP($C970,DATA!A:B,2,0),"")</f>
        <v>Ciências Biológicas</v>
      </c>
      <c r="E970" t="s">
        <v>343</v>
      </c>
      <c r="F970" s="20" t="s">
        <v>835</v>
      </c>
      <c r="H970" s="38">
        <v>643.02</v>
      </c>
      <c r="I970" s="38">
        <f>IFERROR(VLOOKUP(C970,DATA!A:G,5,0),"")</f>
        <v>2600</v>
      </c>
    </row>
    <row r="971" spans="1:9" x14ac:dyDescent="0.25">
      <c r="A971">
        <v>970</v>
      </c>
      <c r="B971" s="17">
        <v>43321</v>
      </c>
      <c r="C971" t="s">
        <v>23</v>
      </c>
      <c r="D971" t="str">
        <f>IFERROR(VLOOKUP($C971,DATA!A:B,2,0),"")</f>
        <v>Ciências da Saúde</v>
      </c>
      <c r="E971" t="s">
        <v>343</v>
      </c>
      <c r="F971" s="20" t="s">
        <v>823</v>
      </c>
      <c r="H971">
        <v>574.55999999999995</v>
      </c>
      <c r="I971" s="38">
        <f>IFERROR(VLOOKUP(C971,DATA!A:G,5,0),"")</f>
        <v>2600</v>
      </c>
    </row>
    <row r="972" spans="1:9" x14ac:dyDescent="0.25">
      <c r="A972">
        <v>971</v>
      </c>
      <c r="B972" s="17">
        <v>43321</v>
      </c>
      <c r="C972" t="s">
        <v>23</v>
      </c>
      <c r="D972" t="str">
        <f>IFERROR(VLOOKUP($C972,DATA!A:B,2,0),"")</f>
        <v>Ciências da Saúde</v>
      </c>
      <c r="E972" t="s">
        <v>343</v>
      </c>
      <c r="F972" s="20" t="s">
        <v>823</v>
      </c>
      <c r="H972" s="38">
        <v>1813.18</v>
      </c>
      <c r="I972" s="38">
        <f>IFERROR(VLOOKUP(C972,DATA!A:G,5,0),"")</f>
        <v>2600</v>
      </c>
    </row>
    <row r="973" spans="1:9" x14ac:dyDescent="0.25">
      <c r="A973">
        <v>972</v>
      </c>
      <c r="B973" s="17">
        <v>43321</v>
      </c>
      <c r="C973" t="s">
        <v>64</v>
      </c>
      <c r="D973" t="str">
        <f>IFERROR(VLOOKUP($C973,DATA!A:B,2,0),"")</f>
        <v>Ciências Biológicas</v>
      </c>
      <c r="E973" t="s">
        <v>343</v>
      </c>
      <c r="F973" s="20" t="s">
        <v>824</v>
      </c>
      <c r="H973" s="38">
        <v>230</v>
      </c>
      <c r="I973" s="38">
        <f>IFERROR(VLOOKUP(C973,DATA!A:G,5,0),"")</f>
        <v>2600</v>
      </c>
    </row>
    <row r="974" spans="1:9" x14ac:dyDescent="0.25">
      <c r="A974">
        <v>973</v>
      </c>
      <c r="B974" s="17">
        <v>43321</v>
      </c>
      <c r="C974" t="s">
        <v>64</v>
      </c>
      <c r="D974" t="str">
        <f>IFERROR(VLOOKUP($C974,DATA!A:B,2,0),"")</f>
        <v>Ciências Biológicas</v>
      </c>
      <c r="E974" t="s">
        <v>343</v>
      </c>
      <c r="F974" s="20" t="s">
        <v>824</v>
      </c>
      <c r="H974" s="38">
        <v>145</v>
      </c>
      <c r="I974" s="38">
        <f>IFERROR(VLOOKUP(C974,DATA!A:G,5,0),"")</f>
        <v>2600</v>
      </c>
    </row>
    <row r="975" spans="1:9" x14ac:dyDescent="0.25">
      <c r="A975">
        <v>974</v>
      </c>
      <c r="B975" s="17">
        <v>43321</v>
      </c>
      <c r="C975" t="s">
        <v>64</v>
      </c>
      <c r="D975" t="str">
        <f>IFERROR(VLOOKUP($C975,DATA!A:B,2,0),"")</f>
        <v>Ciências Biológicas</v>
      </c>
      <c r="E975" t="s">
        <v>343</v>
      </c>
      <c r="F975" s="20" t="s">
        <v>824</v>
      </c>
      <c r="H975" s="38">
        <v>113.4</v>
      </c>
      <c r="I975" s="38">
        <f>IFERROR(VLOOKUP(C975,DATA!A:G,5,0),"")</f>
        <v>2600</v>
      </c>
    </row>
    <row r="976" spans="1:9" x14ac:dyDescent="0.25">
      <c r="A976">
        <v>975</v>
      </c>
      <c r="B976" s="17">
        <v>43321</v>
      </c>
      <c r="C976" t="s">
        <v>64</v>
      </c>
      <c r="D976" t="str">
        <f>IFERROR(VLOOKUP($C976,DATA!A:B,2,0),"")</f>
        <v>Ciências Biológicas</v>
      </c>
      <c r="E976" t="s">
        <v>343</v>
      </c>
      <c r="F976" s="20" t="s">
        <v>824</v>
      </c>
      <c r="H976" s="38">
        <v>122.8</v>
      </c>
      <c r="I976" s="38">
        <f>IFERROR(VLOOKUP(C976,DATA!A:G,5,0),"")</f>
        <v>2600</v>
      </c>
    </row>
    <row r="977" spans="1:9" x14ac:dyDescent="0.25">
      <c r="A977">
        <v>976</v>
      </c>
      <c r="B977" s="17">
        <v>43321</v>
      </c>
      <c r="C977" t="s">
        <v>64</v>
      </c>
      <c r="D977" t="str">
        <f>IFERROR(VLOOKUP($C977,DATA!A:B,2,0),"")</f>
        <v>Ciências Biológicas</v>
      </c>
      <c r="E977" t="s">
        <v>343</v>
      </c>
      <c r="F977" s="20" t="s">
        <v>824</v>
      </c>
      <c r="H977" s="38">
        <v>137.80000000000001</v>
      </c>
      <c r="I977" s="38">
        <f>IFERROR(VLOOKUP(C977,DATA!A:G,5,0),"")</f>
        <v>2600</v>
      </c>
    </row>
    <row r="978" spans="1:9" x14ac:dyDescent="0.25">
      <c r="A978">
        <v>977</v>
      </c>
      <c r="B978" s="17">
        <v>43321</v>
      </c>
      <c r="C978" t="s">
        <v>64</v>
      </c>
      <c r="D978" t="str">
        <f>IFERROR(VLOOKUP($C978,DATA!A:B,2,0),"")</f>
        <v>Ciências Biológicas</v>
      </c>
      <c r="E978" t="s">
        <v>343</v>
      </c>
      <c r="F978" s="45" t="s">
        <v>830</v>
      </c>
      <c r="H978" s="38">
        <v>309</v>
      </c>
      <c r="I978" s="38">
        <f>IFERROR(VLOOKUP(C978,DATA!A:G,5,0),"")</f>
        <v>2600</v>
      </c>
    </row>
    <row r="979" spans="1:9" x14ac:dyDescent="0.25">
      <c r="A979">
        <v>978</v>
      </c>
      <c r="B979" s="17">
        <v>43321</v>
      </c>
      <c r="C979" t="s">
        <v>53</v>
      </c>
      <c r="D979" t="str">
        <f>IFERROR(VLOOKUP($C979,DATA!A:B,2,0),"")</f>
        <v>Ciências Biológicas</v>
      </c>
      <c r="E979" t="s">
        <v>343</v>
      </c>
      <c r="F979" s="20" t="s">
        <v>701</v>
      </c>
      <c r="H979" s="38">
        <v>399.9</v>
      </c>
      <c r="I979" s="38">
        <f>IFERROR(VLOOKUP(C979,DATA!A:G,5,0),"")</f>
        <v>6300</v>
      </c>
    </row>
    <row r="980" spans="1:9" x14ac:dyDescent="0.25">
      <c r="A980">
        <v>979</v>
      </c>
      <c r="B980" s="17">
        <v>43321</v>
      </c>
      <c r="C980" t="s">
        <v>64</v>
      </c>
      <c r="D980" t="str">
        <f>IFERROR(VLOOKUP($C980,DATA!A:B,2,0),"")</f>
        <v>Ciências Biológicas</v>
      </c>
      <c r="E980" t="s">
        <v>343</v>
      </c>
      <c r="F980" s="20" t="s">
        <v>830</v>
      </c>
      <c r="H980" s="38">
        <v>497.22</v>
      </c>
      <c r="I980" s="38">
        <f>IFERROR(VLOOKUP(C980,DATA!A:G,5,0),"")</f>
        <v>2600</v>
      </c>
    </row>
    <row r="981" spans="1:9" x14ac:dyDescent="0.25">
      <c r="A981">
        <v>980</v>
      </c>
      <c r="B981" s="17">
        <v>43321</v>
      </c>
      <c r="C981" t="s">
        <v>29</v>
      </c>
      <c r="D981" t="str">
        <f>IFERROR(VLOOKUP($C981,DATA!A:B,2,0),"")</f>
        <v>Litoral</v>
      </c>
      <c r="E981" t="s">
        <v>343</v>
      </c>
      <c r="F981" s="20" t="s">
        <v>836</v>
      </c>
      <c r="H981" s="38">
        <v>200</v>
      </c>
      <c r="I981" s="38">
        <f>IFERROR(VLOOKUP(C981,DATA!A:G,5,0),"")</f>
        <v>1550</v>
      </c>
    </row>
    <row r="982" spans="1:9" x14ac:dyDescent="0.25">
      <c r="A982">
        <v>981</v>
      </c>
      <c r="B982" s="17">
        <v>43321</v>
      </c>
      <c r="C982" t="s">
        <v>29</v>
      </c>
      <c r="D982" t="str">
        <f>IFERROR(VLOOKUP($C982,DATA!A:B,2,0),"")</f>
        <v>Litoral</v>
      </c>
      <c r="E982" t="s">
        <v>343</v>
      </c>
      <c r="F982" s="20" t="s">
        <v>836</v>
      </c>
      <c r="H982" s="38">
        <v>126</v>
      </c>
      <c r="I982" s="38">
        <f>IFERROR(VLOOKUP(C982,DATA!A:G,5,0),"")</f>
        <v>1550</v>
      </c>
    </row>
    <row r="983" spans="1:9" x14ac:dyDescent="0.25">
      <c r="A983">
        <v>982</v>
      </c>
      <c r="B983" s="17">
        <v>43321</v>
      </c>
      <c r="C983" t="s">
        <v>64</v>
      </c>
      <c r="D983" t="str">
        <f>IFERROR(VLOOKUP($C983,DATA!A:B,2,0),"")</f>
        <v>Ciências Biológicas</v>
      </c>
      <c r="E983" t="s">
        <v>343</v>
      </c>
      <c r="F983" s="20" t="s">
        <v>830</v>
      </c>
      <c r="H983" s="38">
        <v>70</v>
      </c>
      <c r="I983" s="38">
        <f>IFERROR(VLOOKUP(C983,DATA!A:G,5,0),"")</f>
        <v>2600</v>
      </c>
    </row>
    <row r="984" spans="1:9" x14ac:dyDescent="0.25">
      <c r="A984">
        <v>983</v>
      </c>
      <c r="B984" s="17">
        <v>43321</v>
      </c>
      <c r="C984" t="s">
        <v>23</v>
      </c>
      <c r="D984" t="str">
        <f>IFERROR(VLOOKUP($C984,DATA!A:B,2,0),"")</f>
        <v>Ciências da Saúde</v>
      </c>
      <c r="E984" t="s">
        <v>343</v>
      </c>
      <c r="F984" s="20" t="s">
        <v>819</v>
      </c>
      <c r="H984" s="38">
        <v>178.71</v>
      </c>
      <c r="I984" s="38">
        <f>IFERROR(VLOOKUP(C984,DATA!A:G,5,0),"")</f>
        <v>2600</v>
      </c>
    </row>
    <row r="985" spans="1:9" x14ac:dyDescent="0.25">
      <c r="A985">
        <v>984</v>
      </c>
      <c r="B985" s="17">
        <v>43321</v>
      </c>
      <c r="C985" t="s">
        <v>64</v>
      </c>
      <c r="D985" t="str">
        <f>IFERROR(VLOOKUP($C985,DATA!A:B,2,0),"")</f>
        <v>Ciências Biológicas</v>
      </c>
      <c r="E985" t="s">
        <v>343</v>
      </c>
      <c r="F985" s="20" t="s">
        <v>830</v>
      </c>
      <c r="H985" s="38">
        <v>939</v>
      </c>
      <c r="I985" s="38">
        <f>IFERROR(VLOOKUP(C985,DATA!A:G,5,0),"")</f>
        <v>2600</v>
      </c>
    </row>
    <row r="986" spans="1:9" x14ac:dyDescent="0.25">
      <c r="A986">
        <v>985</v>
      </c>
      <c r="B986" s="17">
        <v>43321</v>
      </c>
      <c r="C986" t="s">
        <v>64</v>
      </c>
      <c r="D986" t="str">
        <f>IFERROR(VLOOKUP($C986,DATA!A:B,2,0),"")</f>
        <v>Ciências Biológicas</v>
      </c>
      <c r="E986" t="s">
        <v>343</v>
      </c>
      <c r="F986" s="20" t="s">
        <v>834</v>
      </c>
      <c r="H986" s="38">
        <v>179.1</v>
      </c>
      <c r="I986" s="38">
        <f>IFERROR(VLOOKUP(C986,DATA!A:G,5,0),"")</f>
        <v>2600</v>
      </c>
    </row>
    <row r="987" spans="1:9" x14ac:dyDescent="0.25">
      <c r="A987">
        <v>986</v>
      </c>
      <c r="B987" s="17">
        <v>43322</v>
      </c>
      <c r="C987" t="s">
        <v>9</v>
      </c>
      <c r="D987" t="str">
        <f>IFERROR(VLOOKUP($C987,DATA!A:B,2,0),"")</f>
        <v>Ciências da Saúde</v>
      </c>
      <c r="E987" t="s">
        <v>117</v>
      </c>
      <c r="F987" s="20" t="s">
        <v>326</v>
      </c>
      <c r="H987" s="38">
        <v>349.2</v>
      </c>
      <c r="I987" s="38">
        <f>IFERROR(VLOOKUP(C987,DATA!A:G,5,0),"")</f>
        <v>1550</v>
      </c>
    </row>
    <row r="988" spans="1:9" x14ac:dyDescent="0.25">
      <c r="A988">
        <v>987</v>
      </c>
      <c r="B988" s="17">
        <v>43322</v>
      </c>
      <c r="C988" t="s">
        <v>107</v>
      </c>
      <c r="D988" t="str">
        <f>IFERROR(VLOOKUP($C988,DATA!A:B,2,0),"")</f>
        <v>PRPPG</v>
      </c>
      <c r="E988" t="s">
        <v>117</v>
      </c>
      <c r="F988" s="20" t="s">
        <v>326</v>
      </c>
      <c r="H988" s="38">
        <v>152.80000000000001</v>
      </c>
      <c r="I988" s="38">
        <f>IFERROR(VLOOKUP(C988,DATA!A:G,5,0),"")</f>
        <v>0</v>
      </c>
    </row>
    <row r="989" spans="1:9" x14ac:dyDescent="0.25">
      <c r="A989">
        <v>988</v>
      </c>
      <c r="B989" s="17">
        <v>43322</v>
      </c>
      <c r="C989" t="s">
        <v>74</v>
      </c>
      <c r="D989" t="str">
        <f>IFERROR(VLOOKUP($C989,DATA!A:B,2,0),"")</f>
        <v>Palotina</v>
      </c>
      <c r="E989" t="s">
        <v>117</v>
      </c>
      <c r="F989" s="20" t="s">
        <v>347</v>
      </c>
      <c r="H989" s="38">
        <v>468</v>
      </c>
      <c r="I989" s="38">
        <f>IFERROR(VLOOKUP(C989,DATA!A:G,5,0),"")</f>
        <v>1550</v>
      </c>
    </row>
    <row r="990" spans="1:9" x14ac:dyDescent="0.25">
      <c r="A990">
        <v>989</v>
      </c>
      <c r="B990" s="17">
        <v>43322</v>
      </c>
      <c r="C990" t="s">
        <v>44</v>
      </c>
      <c r="D990" t="str">
        <f>IFERROR(VLOOKUP($C990,DATA!A:B,2,0),"")</f>
        <v>Tecnologia</v>
      </c>
      <c r="E990" t="s">
        <v>117</v>
      </c>
      <c r="F990" s="20" t="s">
        <v>837</v>
      </c>
      <c r="H990" s="38">
        <v>650</v>
      </c>
      <c r="I990" s="38">
        <f>IFERROR(VLOOKUP(C990,DATA!A:G,5,0),"")</f>
        <v>2100</v>
      </c>
    </row>
    <row r="991" spans="1:9" x14ac:dyDescent="0.25">
      <c r="A991">
        <v>990</v>
      </c>
      <c r="B991" s="17">
        <v>43322</v>
      </c>
      <c r="C991" t="s">
        <v>67</v>
      </c>
      <c r="D991" t="str">
        <f>IFERROR(VLOOKUP($C991,DATA!A:B,2,0),"")</f>
        <v>Tecnologia</v>
      </c>
      <c r="E991" t="s">
        <v>117</v>
      </c>
      <c r="F991" s="20" t="s">
        <v>838</v>
      </c>
      <c r="H991" s="38">
        <v>1000</v>
      </c>
      <c r="I991" s="38">
        <f>IFERROR(VLOOKUP(C991,DATA!A:G,5,0),"")</f>
        <v>0</v>
      </c>
    </row>
    <row r="992" spans="1:9" x14ac:dyDescent="0.25">
      <c r="A992">
        <v>991</v>
      </c>
      <c r="B992" s="17">
        <v>43325</v>
      </c>
      <c r="C992" t="s">
        <v>57</v>
      </c>
      <c r="D992" t="str">
        <f>IFERROR(VLOOKUP($C992,DATA!A:B,2,0),"")</f>
        <v>Ciências Exatas</v>
      </c>
      <c r="E992" t="s">
        <v>350</v>
      </c>
      <c r="F992" s="20" t="s">
        <v>839</v>
      </c>
      <c r="H992" s="38">
        <v>500</v>
      </c>
      <c r="I992" s="38">
        <f>IFERROR(VLOOKUP(C992,DATA!A:G,5,0),"")</f>
        <v>2600</v>
      </c>
    </row>
    <row r="993" spans="1:9" x14ac:dyDescent="0.25">
      <c r="A993">
        <v>992</v>
      </c>
      <c r="B993" s="17">
        <v>43325</v>
      </c>
      <c r="C993" t="s">
        <v>49</v>
      </c>
      <c r="D993" t="str">
        <f>IFERROR(VLOOKUP($C993,DATA!A:B,2,0),"")</f>
        <v>Ciências Humanas</v>
      </c>
      <c r="E993" t="s">
        <v>111</v>
      </c>
      <c r="F993" s="20" t="s">
        <v>618</v>
      </c>
      <c r="H993" s="38">
        <v>1417.54</v>
      </c>
      <c r="I993" s="38">
        <f>IFERROR(VLOOKUP(C993,DATA!A:G,5,0),"")</f>
        <v>2100</v>
      </c>
    </row>
    <row r="994" spans="1:9" x14ac:dyDescent="0.25">
      <c r="A994">
        <v>993</v>
      </c>
      <c r="B994" s="17">
        <v>43325</v>
      </c>
      <c r="C994" t="s">
        <v>49</v>
      </c>
      <c r="D994" t="str">
        <f>IFERROR(VLOOKUP($C994,DATA!A:B,2,0),"")</f>
        <v>Ciências Humanas</v>
      </c>
      <c r="E994" t="s">
        <v>113</v>
      </c>
      <c r="F994" s="20" t="s">
        <v>618</v>
      </c>
      <c r="H994" s="38">
        <v>897.4</v>
      </c>
      <c r="I994" s="38">
        <f>IFERROR(VLOOKUP(C994,DATA!A:G,5,0),"")</f>
        <v>2100</v>
      </c>
    </row>
    <row r="995" spans="1:9" x14ac:dyDescent="0.25">
      <c r="A995">
        <v>994</v>
      </c>
      <c r="B995" s="17">
        <v>43325</v>
      </c>
      <c r="C995" t="s">
        <v>62</v>
      </c>
      <c r="D995" t="str">
        <f>IFERROR(VLOOKUP($C995,DATA!A:B,2,0),"")</f>
        <v>Intersetorial - Setor de Ciências Agrárias e Ciências da Terra</v>
      </c>
      <c r="E995" t="s">
        <v>349</v>
      </c>
      <c r="F995" s="20" t="s">
        <v>842</v>
      </c>
      <c r="H995" s="38">
        <v>500</v>
      </c>
      <c r="I995" s="38">
        <f>IFERROR(VLOOKUP(C995,DATA!A:G,5,0),"")</f>
        <v>0</v>
      </c>
    </row>
    <row r="996" spans="1:9" x14ac:dyDescent="0.25">
      <c r="A996">
        <v>996</v>
      </c>
      <c r="B996" s="17">
        <v>43325</v>
      </c>
      <c r="C996" t="s">
        <v>52</v>
      </c>
      <c r="D996" t="str">
        <f>IFERROR(VLOOKUP($C996,DATA!A:B,2,0),"")</f>
        <v>Ciências Biológicas</v>
      </c>
      <c r="E996" t="s">
        <v>349</v>
      </c>
      <c r="F996" s="20" t="s">
        <v>843</v>
      </c>
      <c r="H996" s="38">
        <v>494.45</v>
      </c>
      <c r="I996" s="38">
        <f>IFERROR(VLOOKUP(C996,DATA!A:G,5,0),"")</f>
        <v>2100</v>
      </c>
    </row>
    <row r="997" spans="1:9" x14ac:dyDescent="0.25">
      <c r="A997">
        <v>998</v>
      </c>
      <c r="B997" s="17">
        <v>43325</v>
      </c>
      <c r="C997" t="s">
        <v>48</v>
      </c>
      <c r="D997" t="str">
        <f>IFERROR(VLOOKUP($C997,DATA!A:B,2,0),"")</f>
        <v>Ciências Biológicas</v>
      </c>
      <c r="E997" t="s">
        <v>349</v>
      </c>
      <c r="F997" s="20" t="s">
        <v>844</v>
      </c>
      <c r="H997" s="38">
        <v>1428</v>
      </c>
      <c r="I997" s="38">
        <f>IFERROR(VLOOKUP(C997,DATA!A:G,5,0),"")</f>
        <v>2600</v>
      </c>
    </row>
    <row r="998" spans="1:9" x14ac:dyDescent="0.25">
      <c r="A998">
        <v>999</v>
      </c>
      <c r="B998" s="17">
        <v>43325</v>
      </c>
      <c r="C998" t="s">
        <v>23</v>
      </c>
      <c r="D998" t="str">
        <f>IFERROR(VLOOKUP($C998,DATA!A:B,2,0),"")</f>
        <v>Ciências da Saúde</v>
      </c>
      <c r="E998" t="s">
        <v>343</v>
      </c>
      <c r="F998" s="20" t="s">
        <v>811</v>
      </c>
      <c r="H998" s="38">
        <v>870</v>
      </c>
      <c r="I998" s="38">
        <f>IFERROR(VLOOKUP(C998,DATA!A:G,5,0),"")</f>
        <v>2600</v>
      </c>
    </row>
    <row r="999" spans="1:9" x14ac:dyDescent="0.25">
      <c r="A999">
        <v>1000</v>
      </c>
      <c r="B999" s="17">
        <v>43325</v>
      </c>
      <c r="C999" t="s">
        <v>64</v>
      </c>
      <c r="D999" t="str">
        <f>IFERROR(VLOOKUP($C999,DATA!A:B,2,0),"")</f>
        <v>Ciências Biológicas</v>
      </c>
      <c r="E999" t="s">
        <v>343</v>
      </c>
      <c r="F999" s="20" t="s">
        <v>830</v>
      </c>
      <c r="H999" s="38">
        <v>367.2</v>
      </c>
      <c r="I999" s="38">
        <f>IFERROR(VLOOKUP(C999,DATA!A:G,5,0),"")</f>
        <v>2600</v>
      </c>
    </row>
    <row r="1000" spans="1:9" x14ac:dyDescent="0.25">
      <c r="A1000">
        <v>1001</v>
      </c>
      <c r="B1000" s="17">
        <v>43325</v>
      </c>
      <c r="C1000" t="s">
        <v>64</v>
      </c>
      <c r="D1000" t="str">
        <f>IFERROR(VLOOKUP($C1000,DATA!A:B,2,0),"")</f>
        <v>Ciências Biológicas</v>
      </c>
      <c r="E1000" t="s">
        <v>343</v>
      </c>
      <c r="F1000" s="20" t="s">
        <v>697</v>
      </c>
      <c r="H1000" s="38">
        <v>577.5</v>
      </c>
      <c r="I1000" s="38">
        <f>IFERROR(VLOOKUP(C1000,DATA!A:G,5,0),"")</f>
        <v>2600</v>
      </c>
    </row>
    <row r="1001" spans="1:9" x14ac:dyDescent="0.25">
      <c r="A1001">
        <v>1002</v>
      </c>
      <c r="B1001" s="17">
        <v>43172</v>
      </c>
      <c r="C1001" t="s">
        <v>53</v>
      </c>
      <c r="D1001" t="str">
        <f>IFERROR(VLOOKUP($C1001,DATA!A:B,2,0),"")</f>
        <v>Ciências Biológicas</v>
      </c>
      <c r="E1001" t="s">
        <v>343</v>
      </c>
      <c r="F1001" s="20" t="s">
        <v>702</v>
      </c>
      <c r="H1001" s="38">
        <v>1762</v>
      </c>
      <c r="I1001" s="38">
        <f>IFERROR(VLOOKUP(C1001,DATA!A:G,5,0),"")</f>
        <v>6300</v>
      </c>
    </row>
    <row r="1002" spans="1:9" x14ac:dyDescent="0.25">
      <c r="A1002">
        <v>1003</v>
      </c>
      <c r="B1002" s="17">
        <v>43348</v>
      </c>
      <c r="C1002" t="s">
        <v>36</v>
      </c>
      <c r="D1002" t="str">
        <f>IFERROR(VLOOKUP($C1002,DATA!A:B,2,0),"")</f>
        <v>Ciências da Saúde</v>
      </c>
      <c r="E1002" t="s">
        <v>349</v>
      </c>
      <c r="F1002" s="20" t="s">
        <v>849</v>
      </c>
      <c r="H1002" s="38">
        <v>531</v>
      </c>
      <c r="I1002" s="38">
        <f>IFERROR(VLOOKUP(C1002,DATA!A:G,5,0),"")</f>
        <v>2600</v>
      </c>
    </row>
    <row r="1003" spans="1:9" x14ac:dyDescent="0.25">
      <c r="A1003">
        <v>1004</v>
      </c>
      <c r="B1003" s="17">
        <v>43348</v>
      </c>
      <c r="C1003" t="s">
        <v>36</v>
      </c>
      <c r="D1003" t="str">
        <f>IFERROR(VLOOKUP($C1003,DATA!A:B,2,0),"")</f>
        <v>Ciências da Saúde</v>
      </c>
      <c r="E1003" t="s">
        <v>349</v>
      </c>
      <c r="F1003" s="20" t="s">
        <v>850</v>
      </c>
      <c r="H1003" s="38">
        <v>531</v>
      </c>
      <c r="I1003" s="38">
        <f>IFERROR(VLOOKUP(C1003,DATA!A:G,5,0),"")</f>
        <v>2600</v>
      </c>
    </row>
    <row r="1004" spans="1:9" x14ac:dyDescent="0.25">
      <c r="A1004">
        <v>1005</v>
      </c>
      <c r="B1004" s="17">
        <v>43348</v>
      </c>
      <c r="C1004" t="s">
        <v>36</v>
      </c>
      <c r="D1004" t="str">
        <f>IFERROR(VLOOKUP($C1004,DATA!A:B,2,0),"")</f>
        <v>Ciências da Saúde</v>
      </c>
      <c r="E1004" t="s">
        <v>349</v>
      </c>
      <c r="F1004" s="20" t="s">
        <v>851</v>
      </c>
      <c r="H1004" s="38">
        <v>531</v>
      </c>
      <c r="I1004" s="38">
        <f>IFERROR(VLOOKUP(C1004,DATA!A:G,5,0),"")</f>
        <v>2600</v>
      </c>
    </row>
    <row r="1005" spans="1:9" x14ac:dyDescent="0.25">
      <c r="A1005">
        <v>1006</v>
      </c>
      <c r="B1005" s="17">
        <v>43348</v>
      </c>
      <c r="C1005" t="s">
        <v>48</v>
      </c>
      <c r="D1005" t="str">
        <f>IFERROR(VLOOKUP($C1005,DATA!A:B,2,0),"")</f>
        <v>Ciências Biológicas</v>
      </c>
      <c r="E1005" t="s">
        <v>349</v>
      </c>
      <c r="F1005" t="s">
        <v>852</v>
      </c>
      <c r="H1005" s="38">
        <v>200</v>
      </c>
      <c r="I1005" s="38">
        <f>IFERROR(VLOOKUP(C1005,DATA!A:G,5,0),"")</f>
        <v>2600</v>
      </c>
    </row>
    <row r="1006" spans="1:9" x14ac:dyDescent="0.25">
      <c r="A1006">
        <v>1007</v>
      </c>
      <c r="B1006" s="17">
        <v>43348</v>
      </c>
      <c r="C1006" t="s">
        <v>48</v>
      </c>
      <c r="D1006" t="str">
        <f>IFERROR(VLOOKUP($C1006,DATA!A:B,2,0),"")</f>
        <v>Ciências Biológicas</v>
      </c>
      <c r="E1006" t="s">
        <v>349</v>
      </c>
      <c r="F1006" s="20" t="s">
        <v>853</v>
      </c>
      <c r="H1006" s="38">
        <v>400</v>
      </c>
      <c r="I1006" s="38">
        <f>IFERROR(VLOOKUP(C1006,DATA!A:G,5,0),"")</f>
        <v>2600</v>
      </c>
    </row>
    <row r="1007" spans="1:9" x14ac:dyDescent="0.25">
      <c r="A1007">
        <v>1008</v>
      </c>
      <c r="B1007" s="17">
        <v>43348</v>
      </c>
      <c r="C1007" t="s">
        <v>10</v>
      </c>
      <c r="D1007" t="str">
        <f>IFERROR(VLOOKUP($C1007,DATA!A:B,2,0),"")</f>
        <v>Ciências Humanas</v>
      </c>
      <c r="E1007" t="s">
        <v>349</v>
      </c>
      <c r="F1007" s="20" t="s">
        <v>854</v>
      </c>
      <c r="H1007" s="38">
        <v>170</v>
      </c>
      <c r="I1007" s="38">
        <f>IFERROR(VLOOKUP(C1007,DATA!A:G,5,0),"")</f>
        <v>1650</v>
      </c>
    </row>
    <row r="1008" spans="1:9" x14ac:dyDescent="0.25">
      <c r="A1008">
        <v>1009</v>
      </c>
      <c r="B1008" s="17">
        <v>43348</v>
      </c>
      <c r="C1008" t="s">
        <v>10</v>
      </c>
      <c r="D1008" t="str">
        <f>IFERROR(VLOOKUP($C1008,DATA!A:B,2,0),"")</f>
        <v>Ciências Humanas</v>
      </c>
      <c r="E1008" t="s">
        <v>349</v>
      </c>
      <c r="F1008" s="20" t="s">
        <v>855</v>
      </c>
      <c r="H1008" s="38">
        <v>170</v>
      </c>
      <c r="I1008" s="38">
        <f>IFERROR(VLOOKUP(C1008,DATA!A:G,5,0),"")</f>
        <v>1650</v>
      </c>
    </row>
    <row r="1009" spans="1:9" x14ac:dyDescent="0.25">
      <c r="A1009">
        <v>1010</v>
      </c>
      <c r="B1009" s="17">
        <v>43348</v>
      </c>
      <c r="C1009" t="s">
        <v>40</v>
      </c>
      <c r="D1009" t="str">
        <f>IFERROR(VLOOKUP($C1009,DATA!A:B,2,0),"")</f>
        <v>Tecnologia</v>
      </c>
      <c r="E1009" t="s">
        <v>349</v>
      </c>
      <c r="F1009" s="20" t="s">
        <v>856</v>
      </c>
      <c r="H1009" s="38">
        <v>550</v>
      </c>
      <c r="I1009" s="38">
        <f>IFERROR(VLOOKUP(C1009,DATA!A:G,5,0),"")</f>
        <v>2600</v>
      </c>
    </row>
    <row r="1010" spans="1:9" x14ac:dyDescent="0.25">
      <c r="A1010">
        <v>1011</v>
      </c>
      <c r="B1010" s="17">
        <v>43348</v>
      </c>
      <c r="C1010" t="s">
        <v>40</v>
      </c>
      <c r="D1010" t="str">
        <f>IFERROR(VLOOKUP($C1010,DATA!A:B,2,0),"")</f>
        <v>Tecnologia</v>
      </c>
      <c r="E1010" t="s">
        <v>349</v>
      </c>
      <c r="F1010" s="20" t="s">
        <v>857</v>
      </c>
      <c r="H1010" s="38">
        <v>800</v>
      </c>
      <c r="I1010" s="38">
        <f>IFERROR(VLOOKUP(C1010,DATA!A:G,5,0),"")</f>
        <v>2600</v>
      </c>
    </row>
    <row r="1011" spans="1:9" x14ac:dyDescent="0.25">
      <c r="A1011">
        <v>1012</v>
      </c>
      <c r="B1011" s="17">
        <v>43348</v>
      </c>
      <c r="C1011" t="s">
        <v>40</v>
      </c>
      <c r="D1011" t="str">
        <f>IFERROR(VLOOKUP($C1011,DATA!A:B,2,0),"")</f>
        <v>Tecnologia</v>
      </c>
      <c r="E1011" t="s">
        <v>349</v>
      </c>
      <c r="F1011" s="20" t="s">
        <v>858</v>
      </c>
      <c r="H1011" s="38">
        <v>800</v>
      </c>
      <c r="I1011" s="38">
        <f>IFERROR(VLOOKUP(C1011,DATA!A:G,5,0),"")</f>
        <v>2600</v>
      </c>
    </row>
    <row r="1012" spans="1:9" x14ac:dyDescent="0.25">
      <c r="A1012">
        <v>1013</v>
      </c>
      <c r="B1012" s="17">
        <v>43348</v>
      </c>
      <c r="C1012" t="s">
        <v>16</v>
      </c>
      <c r="D1012" t="str">
        <f>IFERROR(VLOOKUP($C1012,DATA!A:B,2,0),"")</f>
        <v>Ciências Biológicas</v>
      </c>
      <c r="E1012" t="s">
        <v>349</v>
      </c>
      <c r="F1012" s="20" t="s">
        <v>766</v>
      </c>
      <c r="H1012" s="38">
        <v>400</v>
      </c>
      <c r="I1012" s="38">
        <f>IFERROR(VLOOKUP(C1012,DATA!A:G,5,0),"")</f>
        <v>1550</v>
      </c>
    </row>
    <row r="1013" spans="1:9" x14ac:dyDescent="0.25">
      <c r="A1013">
        <v>1014</v>
      </c>
      <c r="B1013" s="17">
        <v>43348</v>
      </c>
      <c r="C1013" t="s">
        <v>36</v>
      </c>
      <c r="D1013" t="str">
        <f>IFERROR(VLOOKUP($C1013,DATA!A:B,2,0),"")</f>
        <v>Ciências da Saúde</v>
      </c>
      <c r="E1013" t="s">
        <v>349</v>
      </c>
      <c r="F1013" s="20" t="s">
        <v>859</v>
      </c>
      <c r="H1013" s="38">
        <v>531</v>
      </c>
      <c r="I1013" s="38">
        <f>IFERROR(VLOOKUP(C1013,DATA!A:G,5,0),"")</f>
        <v>2600</v>
      </c>
    </row>
    <row r="1014" spans="1:9" x14ac:dyDescent="0.25">
      <c r="A1014">
        <v>1015</v>
      </c>
      <c r="B1014" s="17">
        <v>43348</v>
      </c>
      <c r="C1014" t="s">
        <v>48</v>
      </c>
      <c r="D1014" t="str">
        <f>IFERROR(VLOOKUP($C1014,DATA!A:B,2,0),"")</f>
        <v>Ciências Biológicas</v>
      </c>
      <c r="E1014" t="s">
        <v>349</v>
      </c>
      <c r="F1014" s="20" t="s">
        <v>860</v>
      </c>
      <c r="H1014" s="38">
        <v>200</v>
      </c>
      <c r="I1014" s="38">
        <f>IFERROR(VLOOKUP(C1014,DATA!A:G,5,0),"")</f>
        <v>2600</v>
      </c>
    </row>
    <row r="1015" spans="1:9" x14ac:dyDescent="0.25">
      <c r="A1015">
        <v>1016</v>
      </c>
      <c r="B1015" s="17">
        <v>43348</v>
      </c>
      <c r="C1015" t="s">
        <v>77</v>
      </c>
      <c r="D1015" t="str">
        <f>IFERROR(VLOOKUP($C1015,DATA!A:B,2,0),"")</f>
        <v>Ciências Biológicas</v>
      </c>
      <c r="E1015" t="s">
        <v>349</v>
      </c>
      <c r="F1015" s="20" t="s">
        <v>861</v>
      </c>
      <c r="H1015" s="38">
        <v>1000</v>
      </c>
      <c r="I1015" s="38">
        <f>IFERROR(VLOOKUP(C1015,DATA!A:G,5,0),"")</f>
        <v>2600</v>
      </c>
    </row>
    <row r="1016" spans="1:9" x14ac:dyDescent="0.25">
      <c r="A1016">
        <v>1017</v>
      </c>
      <c r="B1016" s="17">
        <v>43348</v>
      </c>
      <c r="C1016" t="s">
        <v>77</v>
      </c>
      <c r="D1016" t="str">
        <f>IFERROR(VLOOKUP($C1016,DATA!A:B,2,0),"")</f>
        <v>Ciências Biológicas</v>
      </c>
      <c r="E1016" t="s">
        <v>349</v>
      </c>
      <c r="F1016" s="20" t="s">
        <v>862</v>
      </c>
      <c r="H1016" s="38">
        <v>1000</v>
      </c>
      <c r="I1016" s="38">
        <f>IFERROR(VLOOKUP(C1016,DATA!A:G,5,0),"")</f>
        <v>2600</v>
      </c>
    </row>
    <row r="1017" spans="1:9" x14ac:dyDescent="0.25">
      <c r="A1017">
        <v>1018</v>
      </c>
      <c r="B1017" s="17">
        <v>43348</v>
      </c>
      <c r="C1017" t="s">
        <v>77</v>
      </c>
      <c r="D1017" t="str">
        <f>IFERROR(VLOOKUP($C1017,DATA!A:B,2,0),"")</f>
        <v>Ciências Biológicas</v>
      </c>
      <c r="E1017" t="s">
        <v>349</v>
      </c>
      <c r="F1017" s="20" t="s">
        <v>863</v>
      </c>
      <c r="H1017" s="38">
        <v>1000</v>
      </c>
      <c r="I1017" s="38">
        <f>IFERROR(VLOOKUP(C1017,DATA!A:G,5,0),"")</f>
        <v>2600</v>
      </c>
    </row>
    <row r="1018" spans="1:9" x14ac:dyDescent="0.25">
      <c r="A1018">
        <v>1019</v>
      </c>
      <c r="B1018" s="17">
        <v>43348</v>
      </c>
      <c r="C1018" t="s">
        <v>48</v>
      </c>
      <c r="D1018" t="str">
        <f>IFERROR(VLOOKUP($C1018,DATA!A:B,2,0),"")</f>
        <v>Ciências Biológicas</v>
      </c>
      <c r="E1018" t="s">
        <v>349</v>
      </c>
      <c r="F1018" s="20" t="s">
        <v>864</v>
      </c>
      <c r="H1018" s="38">
        <v>1000</v>
      </c>
      <c r="I1018" s="38">
        <f>IFERROR(VLOOKUP(C1018,DATA!A:G,5,0),"")</f>
        <v>2600</v>
      </c>
    </row>
    <row r="1019" spans="1:9" x14ac:dyDescent="0.25">
      <c r="A1019">
        <v>1020</v>
      </c>
      <c r="B1019" s="17">
        <v>43348</v>
      </c>
      <c r="C1019" t="s">
        <v>30</v>
      </c>
      <c r="D1019" t="str">
        <f>IFERROR(VLOOKUP($C1019,DATA!A:B,2,0),"")</f>
        <v>Artes, Comunicação e Design</v>
      </c>
      <c r="E1019" t="s">
        <v>349</v>
      </c>
      <c r="F1019" s="20" t="s">
        <v>865</v>
      </c>
      <c r="H1019" s="38">
        <v>800</v>
      </c>
      <c r="I1019" s="38">
        <f>IFERROR(VLOOKUP(C1019,DATA!A:G,5,0),"")</f>
        <v>0</v>
      </c>
    </row>
    <row r="1020" spans="1:9" x14ac:dyDescent="0.25">
      <c r="A1020">
        <v>1021</v>
      </c>
      <c r="B1020" s="17">
        <v>43348</v>
      </c>
      <c r="C1020" t="s">
        <v>25</v>
      </c>
      <c r="D1020" t="str">
        <f>IFERROR(VLOOKUP($C1020,DATA!A:B,2,0),"")</f>
        <v>Ciências Agrárias</v>
      </c>
      <c r="E1020" t="s">
        <v>349</v>
      </c>
      <c r="F1020" s="20" t="s">
        <v>866</v>
      </c>
      <c r="H1020" s="38">
        <v>354</v>
      </c>
      <c r="I1020" s="38">
        <f>IFERROR(VLOOKUP(C1020,DATA!A:G,5,0),"")</f>
        <v>0</v>
      </c>
    </row>
    <row r="1021" spans="1:9" x14ac:dyDescent="0.25">
      <c r="A1021">
        <v>1022</v>
      </c>
      <c r="B1021" s="17">
        <v>43348</v>
      </c>
      <c r="C1021" t="s">
        <v>25</v>
      </c>
      <c r="D1021" t="str">
        <f>IFERROR(VLOOKUP($C1021,DATA!A:B,2,0),"")</f>
        <v>Ciências Agrárias</v>
      </c>
      <c r="E1021" t="s">
        <v>349</v>
      </c>
      <c r="F1021" s="20" t="s">
        <v>867</v>
      </c>
      <c r="H1021" s="38">
        <v>354</v>
      </c>
      <c r="I1021" s="38">
        <f>IFERROR(VLOOKUP(C1021,DATA!A:G,5,0),"")</f>
        <v>0</v>
      </c>
    </row>
    <row r="1022" spans="1:9" x14ac:dyDescent="0.25">
      <c r="A1022">
        <v>1023</v>
      </c>
      <c r="B1022" s="17">
        <v>43348</v>
      </c>
      <c r="C1022" t="s">
        <v>25</v>
      </c>
      <c r="D1022" t="str">
        <f>IFERROR(VLOOKUP($C1022,DATA!A:B,2,0),"")</f>
        <v>Ciências Agrárias</v>
      </c>
      <c r="E1022" t="s">
        <v>349</v>
      </c>
      <c r="F1022" s="20" t="s">
        <v>868</v>
      </c>
      <c r="H1022" s="38">
        <v>354</v>
      </c>
      <c r="I1022" s="38">
        <f>IFERROR(VLOOKUP(C1022,DATA!A:G,5,0),"")</f>
        <v>0</v>
      </c>
    </row>
    <row r="1023" spans="1:9" x14ac:dyDescent="0.25">
      <c r="A1023">
        <v>1024</v>
      </c>
      <c r="B1023" s="17">
        <v>43348</v>
      </c>
      <c r="C1023" t="s">
        <v>25</v>
      </c>
      <c r="D1023" t="str">
        <f>IFERROR(VLOOKUP($C1023,DATA!A:B,2,0),"")</f>
        <v>Ciências Agrárias</v>
      </c>
      <c r="E1023" t="s">
        <v>349</v>
      </c>
      <c r="F1023" s="20" t="s">
        <v>869</v>
      </c>
      <c r="H1023" s="38">
        <v>354</v>
      </c>
      <c r="I1023" s="38">
        <f>IFERROR(VLOOKUP(C1023,DATA!A:G,5,0),"")</f>
        <v>0</v>
      </c>
    </row>
    <row r="1024" spans="1:9" x14ac:dyDescent="0.25">
      <c r="A1024">
        <v>1025</v>
      </c>
      <c r="B1024" s="17">
        <v>43348</v>
      </c>
      <c r="C1024" t="s">
        <v>64</v>
      </c>
      <c r="D1024" t="str">
        <f>IFERROR(VLOOKUP($C1024,DATA!A:B,2,0),"")</f>
        <v>Ciências Biológicas</v>
      </c>
      <c r="E1024" t="s">
        <v>349</v>
      </c>
      <c r="F1024" s="20" t="s">
        <v>870</v>
      </c>
      <c r="H1024" s="38">
        <v>800</v>
      </c>
      <c r="I1024" s="38">
        <f>IFERROR(VLOOKUP(C1024,DATA!A:G,5,0),"")</f>
        <v>2600</v>
      </c>
    </row>
    <row r="1025" spans="1:9" x14ac:dyDescent="0.25">
      <c r="A1025">
        <v>1026</v>
      </c>
      <c r="B1025" s="17">
        <v>43348</v>
      </c>
      <c r="C1025" t="s">
        <v>45</v>
      </c>
      <c r="D1025" t="str">
        <f>IFERROR(VLOOKUP($C1025,DATA!A:B,2,0),"")</f>
        <v>Ciências Agrárias</v>
      </c>
      <c r="E1025" t="s">
        <v>349</v>
      </c>
      <c r="F1025" s="20" t="s">
        <v>871</v>
      </c>
      <c r="H1025" s="38">
        <v>1000</v>
      </c>
      <c r="I1025" s="38">
        <f>IFERROR(VLOOKUP(C1025,DATA!A:G,5,0),"")</f>
        <v>2600</v>
      </c>
    </row>
    <row r="1026" spans="1:9" x14ac:dyDescent="0.25">
      <c r="A1026">
        <v>1027</v>
      </c>
      <c r="B1026" s="17">
        <v>43348</v>
      </c>
      <c r="C1026" t="s">
        <v>27</v>
      </c>
      <c r="D1026" t="str">
        <f>IFERROR(VLOOKUP($C1026,DATA!A:B,2,0),"")</f>
        <v>Ciências Sociais Aplicadas</v>
      </c>
      <c r="E1026" t="s">
        <v>349</v>
      </c>
      <c r="F1026" s="20" t="s">
        <v>872</v>
      </c>
      <c r="H1026" s="38">
        <v>1000</v>
      </c>
      <c r="I1026" s="38">
        <f>IFERROR(VLOOKUP(C1026,DATA!A:G,5,0),"")</f>
        <v>2100</v>
      </c>
    </row>
    <row r="1027" spans="1:9" x14ac:dyDescent="0.25">
      <c r="A1027">
        <v>1028</v>
      </c>
      <c r="B1027" s="17">
        <v>43348</v>
      </c>
      <c r="C1027" t="s">
        <v>77</v>
      </c>
      <c r="D1027" t="str">
        <f>IFERROR(VLOOKUP($C1027,DATA!A:B,2,0),"")</f>
        <v>Ciências Biológicas</v>
      </c>
      <c r="E1027" t="s">
        <v>349</v>
      </c>
      <c r="F1027" s="20" t="s">
        <v>873</v>
      </c>
      <c r="H1027" s="38">
        <v>1000</v>
      </c>
      <c r="I1027" s="38">
        <f>IFERROR(VLOOKUP(C1027,DATA!A:G,5,0),"")</f>
        <v>2600</v>
      </c>
    </row>
    <row r="1028" spans="1:9" x14ac:dyDescent="0.25">
      <c r="A1028">
        <v>1029</v>
      </c>
      <c r="B1028" s="17">
        <v>43348</v>
      </c>
      <c r="C1028" t="s">
        <v>62</v>
      </c>
      <c r="D1028" t="str">
        <f>IFERROR(VLOOKUP($C1028,DATA!A:B,2,0),"")</f>
        <v>Intersetorial - Setor de Ciências Agrárias e Ciências da Terra</v>
      </c>
      <c r="E1028" t="s">
        <v>349</v>
      </c>
      <c r="F1028" s="20" t="s">
        <v>874</v>
      </c>
      <c r="H1028" s="38">
        <v>400</v>
      </c>
      <c r="I1028" s="38">
        <f>IFERROR(VLOOKUP(C1028,DATA!A:G,5,0),"")</f>
        <v>0</v>
      </c>
    </row>
    <row r="1029" spans="1:9" x14ac:dyDescent="0.25">
      <c r="A1029">
        <v>1030</v>
      </c>
      <c r="B1029" s="17">
        <v>43348</v>
      </c>
      <c r="C1029" t="s">
        <v>62</v>
      </c>
      <c r="D1029" t="str">
        <f>IFERROR(VLOOKUP($C1029,DATA!A:B,2,0),"")</f>
        <v>Intersetorial - Setor de Ciências Agrárias e Ciências da Terra</v>
      </c>
      <c r="E1029" t="s">
        <v>349</v>
      </c>
      <c r="F1029" s="20" t="s">
        <v>875</v>
      </c>
      <c r="H1029" s="38">
        <v>700</v>
      </c>
      <c r="I1029" s="38">
        <f>IFERROR(VLOOKUP(C1029,DATA!A:G,5,0),"")</f>
        <v>0</v>
      </c>
    </row>
    <row r="1030" spans="1:9" x14ac:dyDescent="0.25">
      <c r="A1030">
        <v>1031</v>
      </c>
      <c r="B1030" s="17">
        <v>43348</v>
      </c>
      <c r="C1030" t="s">
        <v>46</v>
      </c>
      <c r="D1030" t="str">
        <f>IFERROR(VLOOKUP($C1030,DATA!A:B,2,0),"")</f>
        <v>Tecnologia</v>
      </c>
      <c r="E1030" t="s">
        <v>349</v>
      </c>
      <c r="F1030" s="20" t="s">
        <v>876</v>
      </c>
      <c r="H1030" s="38">
        <v>1720</v>
      </c>
      <c r="I1030" s="38">
        <f>IFERROR(VLOOKUP(C1030,DATA!A:G,5,0),"")</f>
        <v>5200</v>
      </c>
    </row>
    <row r="1031" spans="1:9" x14ac:dyDescent="0.25">
      <c r="A1031">
        <v>1032</v>
      </c>
      <c r="B1031" s="17">
        <v>43348</v>
      </c>
      <c r="C1031" t="s">
        <v>18</v>
      </c>
      <c r="D1031" t="str">
        <f>IFERROR(VLOOKUP($C1031,DATA!A:B,2,0),"")</f>
        <v>Ciências Agrárias</v>
      </c>
      <c r="E1031" t="s">
        <v>349</v>
      </c>
      <c r="F1031" s="20" t="s">
        <v>877</v>
      </c>
      <c r="H1031" s="38">
        <v>354</v>
      </c>
      <c r="I1031" s="38">
        <f>IFERROR(VLOOKUP(C1031,DATA!A:G,5,0),"")</f>
        <v>2600</v>
      </c>
    </row>
    <row r="1032" spans="1:9" x14ac:dyDescent="0.25">
      <c r="A1032">
        <v>1033</v>
      </c>
      <c r="B1032" s="17">
        <v>43348</v>
      </c>
      <c r="C1032" t="s">
        <v>29</v>
      </c>
      <c r="D1032" t="str">
        <f>IFERROR(VLOOKUP($C1032,DATA!A:B,2,0),"")</f>
        <v>Litoral</v>
      </c>
      <c r="E1032" t="s">
        <v>349</v>
      </c>
      <c r="F1032" s="20" t="s">
        <v>878</v>
      </c>
      <c r="H1032" s="38">
        <v>500</v>
      </c>
      <c r="I1032" s="38">
        <f>IFERROR(VLOOKUP(C1032,DATA!A:G,5,0),"")</f>
        <v>1550</v>
      </c>
    </row>
    <row r="1033" spans="1:9" x14ac:dyDescent="0.25">
      <c r="A1033">
        <v>1034</v>
      </c>
      <c r="B1033" s="17">
        <v>43348</v>
      </c>
      <c r="C1033" t="s">
        <v>45</v>
      </c>
      <c r="D1033" t="str">
        <f>IFERROR(VLOOKUP($C1033,DATA!A:B,2,0),"")</f>
        <v>Ciências Agrárias</v>
      </c>
      <c r="E1033" t="s">
        <v>349</v>
      </c>
      <c r="F1033" s="20" t="s">
        <v>879</v>
      </c>
      <c r="H1033" s="38">
        <v>700</v>
      </c>
      <c r="I1033" s="38">
        <f>IFERROR(VLOOKUP(C1033,DATA!A:G,5,0),"")</f>
        <v>2600</v>
      </c>
    </row>
    <row r="1034" spans="1:9" x14ac:dyDescent="0.25">
      <c r="A1034">
        <v>1035</v>
      </c>
      <c r="B1034" s="17">
        <v>43348</v>
      </c>
      <c r="C1034" t="s">
        <v>62</v>
      </c>
      <c r="D1034" t="str">
        <f>IFERROR(VLOOKUP($C1034,DATA!A:B,2,0),"")</f>
        <v>Intersetorial - Setor de Ciências Agrárias e Ciências da Terra</v>
      </c>
      <c r="E1034" t="s">
        <v>349</v>
      </c>
      <c r="F1034" s="20" t="s">
        <v>880</v>
      </c>
      <c r="H1034" s="38">
        <v>300</v>
      </c>
      <c r="I1034" s="38">
        <f>IFERROR(VLOOKUP(C1034,DATA!A:G,5,0),"")</f>
        <v>0</v>
      </c>
    </row>
    <row r="1035" spans="1:9" x14ac:dyDescent="0.25">
      <c r="A1035">
        <v>1036</v>
      </c>
      <c r="B1035" s="17">
        <v>43348</v>
      </c>
      <c r="C1035" t="s">
        <v>48</v>
      </c>
      <c r="D1035" t="str">
        <f>IFERROR(VLOOKUP($C1035,DATA!A:B,2,0),"")</f>
        <v>Ciências Biológicas</v>
      </c>
      <c r="E1035" t="s">
        <v>349</v>
      </c>
      <c r="F1035" s="20" t="s">
        <v>881</v>
      </c>
      <c r="H1035" s="38">
        <v>590.63</v>
      </c>
      <c r="I1035" s="38">
        <f>IFERROR(VLOOKUP(C1035,DATA!A:G,5,0),"")</f>
        <v>2600</v>
      </c>
    </row>
    <row r="1036" spans="1:9" x14ac:dyDescent="0.25">
      <c r="A1036">
        <v>1037</v>
      </c>
      <c r="B1036" s="17">
        <v>43348</v>
      </c>
      <c r="C1036" t="s">
        <v>26</v>
      </c>
      <c r="D1036" t="str">
        <f>IFERROR(VLOOKUP($C1036,DATA!A:B,2,0),"")</f>
        <v>Artes, Comunicação e Design</v>
      </c>
      <c r="E1036" t="s">
        <v>349</v>
      </c>
      <c r="F1036" s="20" t="s">
        <v>882</v>
      </c>
      <c r="H1036" s="38">
        <v>600</v>
      </c>
      <c r="I1036" s="38">
        <f>IFERROR(VLOOKUP(C1036,DATA!A:G,5,0),"")</f>
        <v>1650</v>
      </c>
    </row>
    <row r="1037" spans="1:9" x14ac:dyDescent="0.25">
      <c r="A1037">
        <v>1038</v>
      </c>
      <c r="B1037" s="17">
        <v>43348</v>
      </c>
      <c r="C1037" t="s">
        <v>26</v>
      </c>
      <c r="D1037" t="str">
        <f>IFERROR(VLOOKUP($C1037,DATA!A:B,2,0),"")</f>
        <v>Artes, Comunicação e Design</v>
      </c>
      <c r="E1037" t="s">
        <v>349</v>
      </c>
      <c r="F1037" s="20" t="s">
        <v>883</v>
      </c>
      <c r="H1037" s="38">
        <v>600</v>
      </c>
      <c r="I1037" s="38">
        <f>IFERROR(VLOOKUP(C1037,DATA!A:G,5,0),"")</f>
        <v>1650</v>
      </c>
    </row>
    <row r="1038" spans="1:9" x14ac:dyDescent="0.25">
      <c r="A1038">
        <v>1039</v>
      </c>
      <c r="B1038" s="17">
        <v>43348</v>
      </c>
      <c r="C1038" t="s">
        <v>45</v>
      </c>
      <c r="D1038" t="str">
        <f>IFERROR(VLOOKUP($C1038,DATA!A:B,2,0),"")</f>
        <v>Ciências Agrárias</v>
      </c>
      <c r="E1038" t="s">
        <v>349</v>
      </c>
      <c r="F1038" s="20" t="s">
        <v>884</v>
      </c>
      <c r="H1038" s="38">
        <v>700</v>
      </c>
      <c r="I1038" s="38">
        <f>IFERROR(VLOOKUP(C1038,DATA!A:G,5,0),"")</f>
        <v>2600</v>
      </c>
    </row>
    <row r="1039" spans="1:9" x14ac:dyDescent="0.25">
      <c r="A1039">
        <v>1040</v>
      </c>
      <c r="B1039" s="17">
        <v>43348</v>
      </c>
      <c r="C1039" t="s">
        <v>45</v>
      </c>
      <c r="D1039" t="str">
        <f>IFERROR(VLOOKUP($C1039,DATA!A:B,2,0),"")</f>
        <v>Ciências Agrárias</v>
      </c>
      <c r="E1039" t="s">
        <v>349</v>
      </c>
      <c r="F1039" s="20" t="s">
        <v>885</v>
      </c>
      <c r="H1039" s="38">
        <v>600</v>
      </c>
      <c r="I1039" s="38">
        <f>IFERROR(VLOOKUP(C1039,DATA!A:G,5,0),"")</f>
        <v>2600</v>
      </c>
    </row>
    <row r="1040" spans="1:9" x14ac:dyDescent="0.25">
      <c r="A1040">
        <v>1041</v>
      </c>
      <c r="B1040" s="17">
        <v>43348</v>
      </c>
      <c r="C1040" t="s">
        <v>45</v>
      </c>
      <c r="D1040" t="str">
        <f>IFERROR(VLOOKUP($C1040,DATA!A:B,2,0),"")</f>
        <v>Ciências Agrárias</v>
      </c>
      <c r="E1040" t="s">
        <v>349</v>
      </c>
      <c r="F1040" s="20" t="s">
        <v>886</v>
      </c>
      <c r="H1040" s="38">
        <v>600</v>
      </c>
      <c r="I1040" s="38">
        <f>IFERROR(VLOOKUP(C1040,DATA!A:G,5,0),"")</f>
        <v>2600</v>
      </c>
    </row>
    <row r="1041" spans="1:9" x14ac:dyDescent="0.25">
      <c r="A1041">
        <v>1042</v>
      </c>
      <c r="B1041" s="17">
        <v>43348</v>
      </c>
      <c r="C1041" t="s">
        <v>48</v>
      </c>
      <c r="D1041" t="str">
        <f>IFERROR(VLOOKUP($C1041,DATA!A:B,2,0),"")</f>
        <v>Ciências Biológicas</v>
      </c>
      <c r="E1041" t="s">
        <v>349</v>
      </c>
      <c r="F1041" s="20" t="s">
        <v>887</v>
      </c>
      <c r="H1041" s="38">
        <v>571</v>
      </c>
      <c r="I1041" s="38">
        <f>IFERROR(VLOOKUP(C1041,DATA!A:G,5,0),"")</f>
        <v>2600</v>
      </c>
    </row>
    <row r="1042" spans="1:9" x14ac:dyDescent="0.25">
      <c r="A1042">
        <v>1043</v>
      </c>
      <c r="B1042" s="17">
        <v>43348</v>
      </c>
      <c r="C1042" t="s">
        <v>37</v>
      </c>
      <c r="D1042" t="str">
        <f>IFERROR(VLOOKUP($C1042,DATA!A:B,2,0),"")</f>
        <v>Tecnologia</v>
      </c>
      <c r="E1042" t="s">
        <v>349</v>
      </c>
      <c r="F1042" s="20" t="s">
        <v>888</v>
      </c>
      <c r="H1042" s="38">
        <v>1000</v>
      </c>
      <c r="I1042" s="38">
        <f>IFERROR(VLOOKUP(C1042,DATA!A:G,5,0),"")</f>
        <v>2100</v>
      </c>
    </row>
    <row r="1043" spans="1:9" x14ac:dyDescent="0.25">
      <c r="A1043">
        <v>1044</v>
      </c>
      <c r="B1043" s="17">
        <v>43348</v>
      </c>
      <c r="C1043" t="s">
        <v>36</v>
      </c>
      <c r="D1043" t="str">
        <f>IFERROR(VLOOKUP($C1043,DATA!A:B,2,0),"")</f>
        <v>Ciências da Saúde</v>
      </c>
      <c r="E1043" t="s">
        <v>349</v>
      </c>
      <c r="F1043" s="20" t="s">
        <v>889</v>
      </c>
      <c r="H1043" s="38">
        <v>1000</v>
      </c>
      <c r="I1043" s="38">
        <f>IFERROR(VLOOKUP(C1043,DATA!A:G,5,0),"")</f>
        <v>2600</v>
      </c>
    </row>
    <row r="1044" spans="1:9" x14ac:dyDescent="0.25">
      <c r="A1044">
        <v>1045</v>
      </c>
      <c r="B1044" s="17">
        <v>43348</v>
      </c>
      <c r="C1044" t="s">
        <v>44</v>
      </c>
      <c r="D1044" t="str">
        <f>IFERROR(VLOOKUP($C1044,DATA!A:B,2,0),"")</f>
        <v>Tecnologia</v>
      </c>
      <c r="E1044" t="s">
        <v>349</v>
      </c>
      <c r="F1044" s="20" t="s">
        <v>890</v>
      </c>
      <c r="H1044" s="38">
        <v>1000</v>
      </c>
      <c r="I1044" s="38">
        <f>IFERROR(VLOOKUP(C1044,DATA!A:G,5,0),"")</f>
        <v>2100</v>
      </c>
    </row>
    <row r="1045" spans="1:9" x14ac:dyDescent="0.25">
      <c r="A1045">
        <v>1046</v>
      </c>
      <c r="B1045" s="17">
        <v>43348</v>
      </c>
      <c r="C1045" t="s">
        <v>57</v>
      </c>
      <c r="D1045" t="str">
        <f>IFERROR(VLOOKUP($C1045,DATA!A:B,2,0),"")</f>
        <v>Ciências Exatas</v>
      </c>
      <c r="E1045" t="s">
        <v>349</v>
      </c>
      <c r="F1045" s="20" t="s">
        <v>891</v>
      </c>
      <c r="H1045" s="38">
        <v>500</v>
      </c>
      <c r="I1045" s="38">
        <f>IFERROR(VLOOKUP(C1045,DATA!A:G,5,0),"")</f>
        <v>2600</v>
      </c>
    </row>
    <row r="1046" spans="1:9" x14ac:dyDescent="0.25">
      <c r="A1046">
        <v>1047</v>
      </c>
      <c r="B1046" s="17">
        <v>43348</v>
      </c>
      <c r="C1046" t="s">
        <v>26</v>
      </c>
      <c r="D1046" t="str">
        <f>IFERROR(VLOOKUP($C1046,DATA!A:B,2,0),"")</f>
        <v>Artes, Comunicação e Design</v>
      </c>
      <c r="E1046" t="s">
        <v>349</v>
      </c>
      <c r="F1046" s="20" t="s">
        <v>892</v>
      </c>
      <c r="H1046" s="38">
        <v>600</v>
      </c>
      <c r="I1046" s="38">
        <f>IFERROR(VLOOKUP(C1046,DATA!A:G,5,0),"")</f>
        <v>1650</v>
      </c>
    </row>
    <row r="1047" spans="1:9" x14ac:dyDescent="0.25">
      <c r="A1047">
        <v>1048</v>
      </c>
      <c r="B1047" s="17">
        <v>43348</v>
      </c>
      <c r="C1047" t="s">
        <v>45</v>
      </c>
      <c r="D1047" t="str">
        <f>IFERROR(VLOOKUP($C1047,DATA!A:B,2,0),"")</f>
        <v>Ciências Agrárias</v>
      </c>
      <c r="E1047" t="s">
        <v>349</v>
      </c>
      <c r="F1047" s="20" t="s">
        <v>893</v>
      </c>
      <c r="H1047" s="38">
        <v>1000</v>
      </c>
      <c r="I1047" s="38">
        <f>IFERROR(VLOOKUP(C1047,DATA!A:G,5,0),"")</f>
        <v>2600</v>
      </c>
    </row>
    <row r="1048" spans="1:9" x14ac:dyDescent="0.25">
      <c r="A1048">
        <v>1049</v>
      </c>
      <c r="B1048" s="17">
        <v>43348</v>
      </c>
      <c r="C1048" t="s">
        <v>45</v>
      </c>
      <c r="D1048" t="str">
        <f>IFERROR(VLOOKUP($C1048,DATA!A:B,2,0),"")</f>
        <v>Ciências Agrárias</v>
      </c>
      <c r="E1048" t="s">
        <v>349</v>
      </c>
      <c r="F1048" s="20" t="s">
        <v>894</v>
      </c>
      <c r="H1048" s="38">
        <v>1000</v>
      </c>
      <c r="I1048" s="38">
        <f>IFERROR(VLOOKUP(C1048,DATA!A:G,5,0),"")</f>
        <v>2600</v>
      </c>
    </row>
    <row r="1049" spans="1:9" x14ac:dyDescent="0.25">
      <c r="A1049">
        <v>1050</v>
      </c>
      <c r="B1049" s="17">
        <v>43348</v>
      </c>
      <c r="C1049" t="s">
        <v>45</v>
      </c>
      <c r="D1049" t="str">
        <f>IFERROR(VLOOKUP($C1049,DATA!A:B,2,0),"")</f>
        <v>Ciências Agrárias</v>
      </c>
      <c r="E1049" t="s">
        <v>349</v>
      </c>
      <c r="F1049" s="20" t="s">
        <v>895</v>
      </c>
      <c r="H1049" s="38">
        <v>1000</v>
      </c>
      <c r="I1049" s="38">
        <f>IFERROR(VLOOKUP(C1049,DATA!A:G,5,0),"")</f>
        <v>2600</v>
      </c>
    </row>
    <row r="1050" spans="1:9" x14ac:dyDescent="0.25">
      <c r="A1050">
        <v>1051</v>
      </c>
      <c r="B1050" s="17">
        <v>43348</v>
      </c>
      <c r="C1050" t="s">
        <v>62</v>
      </c>
      <c r="D1050" t="str">
        <f>IFERROR(VLOOKUP($C1050,DATA!A:B,2,0),"")</f>
        <v>Intersetorial - Setor de Ciências Agrárias e Ciências da Terra</v>
      </c>
      <c r="E1050" t="s">
        <v>349</v>
      </c>
      <c r="F1050" s="20" t="s">
        <v>896</v>
      </c>
      <c r="H1050" s="38">
        <v>700</v>
      </c>
      <c r="I1050" s="38">
        <f>IFERROR(VLOOKUP(C1050,DATA!A:G,5,0),"")</f>
        <v>0</v>
      </c>
    </row>
    <row r="1051" spans="1:9" x14ac:dyDescent="0.25">
      <c r="A1051">
        <v>1052</v>
      </c>
      <c r="B1051" s="17">
        <v>43348</v>
      </c>
      <c r="C1051" t="s">
        <v>40</v>
      </c>
      <c r="D1051" t="str">
        <f>IFERROR(VLOOKUP($C1051,DATA!A:B,2,0),"")</f>
        <v>Tecnologia</v>
      </c>
      <c r="E1051" t="s">
        <v>349</v>
      </c>
      <c r="F1051" s="20" t="s">
        <v>897</v>
      </c>
      <c r="H1051" s="38">
        <v>800</v>
      </c>
      <c r="I1051" s="38">
        <f>IFERROR(VLOOKUP(C1051,DATA!A:G,5,0),"")</f>
        <v>2600</v>
      </c>
    </row>
    <row r="1052" spans="1:9" x14ac:dyDescent="0.25">
      <c r="A1052">
        <v>1053</v>
      </c>
      <c r="B1052" s="17">
        <v>43348</v>
      </c>
      <c r="C1052" t="s">
        <v>48</v>
      </c>
      <c r="D1052" t="str">
        <f>IFERROR(VLOOKUP($C1052,DATA!A:B,2,0),"")</f>
        <v>Ciências Biológicas</v>
      </c>
      <c r="E1052" t="s">
        <v>349</v>
      </c>
      <c r="F1052" s="20" t="s">
        <v>898</v>
      </c>
      <c r="H1052" s="38">
        <v>800</v>
      </c>
      <c r="I1052" s="38">
        <f>IFERROR(VLOOKUP(C1052,DATA!A:G,5,0),"")</f>
        <v>2600</v>
      </c>
    </row>
    <row r="1053" spans="1:9" x14ac:dyDescent="0.25">
      <c r="A1053">
        <v>1054</v>
      </c>
      <c r="B1053" s="17">
        <v>43348</v>
      </c>
      <c r="C1053" t="s">
        <v>40</v>
      </c>
      <c r="D1053" t="str">
        <f>IFERROR(VLOOKUP($C1053,DATA!A:B,2,0),"")</f>
        <v>Tecnologia</v>
      </c>
      <c r="E1053" t="s">
        <v>349</v>
      </c>
      <c r="F1053" s="20" t="s">
        <v>899</v>
      </c>
      <c r="H1053" s="38">
        <v>800</v>
      </c>
      <c r="I1053" s="38">
        <f>IFERROR(VLOOKUP(C1053,DATA!A:G,5,0),"")</f>
        <v>2600</v>
      </c>
    </row>
    <row r="1054" spans="1:9" x14ac:dyDescent="0.25">
      <c r="A1054">
        <v>1055</v>
      </c>
      <c r="B1054" s="17">
        <v>43348</v>
      </c>
      <c r="C1054" t="s">
        <v>40</v>
      </c>
      <c r="D1054" t="str">
        <f>IFERROR(VLOOKUP($C1054,DATA!A:B,2,0),"")</f>
        <v>Tecnologia</v>
      </c>
      <c r="E1054" t="s">
        <v>349</v>
      </c>
      <c r="F1054" s="20" t="s">
        <v>900</v>
      </c>
      <c r="H1054" s="38">
        <v>800</v>
      </c>
      <c r="I1054" s="38">
        <f>IFERROR(VLOOKUP(C1054,DATA!A:G,5,0),"")</f>
        <v>2600</v>
      </c>
    </row>
    <row r="1055" spans="1:9" x14ac:dyDescent="0.25">
      <c r="A1055">
        <v>1056</v>
      </c>
      <c r="B1055" s="17">
        <v>43348</v>
      </c>
      <c r="C1055" t="s">
        <v>68</v>
      </c>
      <c r="D1055" t="str">
        <f>IFERROR(VLOOKUP($C1055,DATA!A:B,2,0),"")</f>
        <v>Ciências Sociais Aplicadas</v>
      </c>
      <c r="E1055" t="s">
        <v>349</v>
      </c>
      <c r="F1055" s="20" t="s">
        <v>901</v>
      </c>
      <c r="H1055" s="38">
        <v>401.6</v>
      </c>
      <c r="I1055" s="38">
        <f>IFERROR(VLOOKUP(C1055,DATA!A:G,5,0),"")</f>
        <v>0</v>
      </c>
    </row>
    <row r="1056" spans="1:9" x14ac:dyDescent="0.25">
      <c r="A1056">
        <v>1057</v>
      </c>
      <c r="B1056" s="17">
        <v>43348</v>
      </c>
      <c r="C1056" t="s">
        <v>16</v>
      </c>
      <c r="D1056" t="str">
        <f>IFERROR(VLOOKUP($C1056,DATA!A:B,2,0),"")</f>
        <v>Ciências Biológicas</v>
      </c>
      <c r="E1056" t="s">
        <v>349</v>
      </c>
      <c r="F1056" s="20" t="s">
        <v>902</v>
      </c>
      <c r="H1056" s="38">
        <v>600</v>
      </c>
      <c r="I1056" s="38">
        <f>IFERROR(VLOOKUP(C1056,DATA!A:G,5,0),"")</f>
        <v>1550</v>
      </c>
    </row>
    <row r="1057" spans="1:9" x14ac:dyDescent="0.25">
      <c r="A1057">
        <v>1058</v>
      </c>
      <c r="B1057" s="17">
        <v>43348</v>
      </c>
      <c r="C1057" t="s">
        <v>46</v>
      </c>
      <c r="D1057" t="str">
        <f>IFERROR(VLOOKUP($C1057,DATA!A:B,2,0),"")</f>
        <v>Tecnologia</v>
      </c>
      <c r="E1057" t="s">
        <v>349</v>
      </c>
      <c r="F1057" s="20" t="s">
        <v>903</v>
      </c>
      <c r="H1057" s="38">
        <v>1400</v>
      </c>
      <c r="I1057" s="38">
        <f>IFERROR(VLOOKUP(C1057,DATA!A:G,5,0),"")</f>
        <v>5200</v>
      </c>
    </row>
    <row r="1058" spans="1:9" x14ac:dyDescent="0.25">
      <c r="A1058">
        <v>1059</v>
      </c>
      <c r="B1058" s="17">
        <v>43348</v>
      </c>
      <c r="C1058" t="s">
        <v>43</v>
      </c>
      <c r="D1058" t="str">
        <f>IFERROR(VLOOKUP($C1058,DATA!A:B,2,0),"")</f>
        <v>Intersetorial - Setor de Ciências Exatas e Tecnologia</v>
      </c>
      <c r="E1058" t="s">
        <v>349</v>
      </c>
      <c r="F1058" s="20" t="s">
        <v>904</v>
      </c>
      <c r="H1058" s="38">
        <v>500</v>
      </c>
      <c r="I1058" s="38">
        <f>IFERROR(VLOOKUP(C1058,DATA!A:G,5,0),"")</f>
        <v>2600</v>
      </c>
    </row>
    <row r="1059" spans="1:9" x14ac:dyDescent="0.25">
      <c r="A1059">
        <v>1060</v>
      </c>
      <c r="B1059" s="17">
        <v>43348</v>
      </c>
      <c r="C1059" t="s">
        <v>43</v>
      </c>
      <c r="D1059" t="str">
        <f>IFERROR(VLOOKUP($C1059,DATA!A:B,2,0),"")</f>
        <v>Intersetorial - Setor de Ciências Exatas e Tecnologia</v>
      </c>
      <c r="E1059" t="s">
        <v>349</v>
      </c>
      <c r="F1059" s="20" t="s">
        <v>905</v>
      </c>
      <c r="H1059" s="38">
        <v>500</v>
      </c>
      <c r="I1059" s="38">
        <f>IFERROR(VLOOKUP(C1059,DATA!A:G,5,0),"")</f>
        <v>2600</v>
      </c>
    </row>
    <row r="1060" spans="1:9" x14ac:dyDescent="0.25">
      <c r="A1060">
        <v>1061</v>
      </c>
      <c r="B1060" s="17">
        <v>43348</v>
      </c>
      <c r="C1060" t="s">
        <v>57</v>
      </c>
      <c r="D1060" t="str">
        <f>IFERROR(VLOOKUP($C1060,DATA!A:B,2,0),"")</f>
        <v>Ciências Exatas</v>
      </c>
      <c r="E1060" t="s">
        <v>349</v>
      </c>
      <c r="F1060" s="20" t="s">
        <v>906</v>
      </c>
      <c r="H1060" s="38">
        <v>500</v>
      </c>
      <c r="I1060" s="38">
        <f>IFERROR(VLOOKUP(C1060,DATA!A:G,5,0),"")</f>
        <v>2600</v>
      </c>
    </row>
    <row r="1061" spans="1:9" x14ac:dyDescent="0.25">
      <c r="A1061">
        <v>1062</v>
      </c>
      <c r="B1061" s="17">
        <v>43348</v>
      </c>
      <c r="C1061" t="s">
        <v>57</v>
      </c>
      <c r="D1061" t="str">
        <f>IFERROR(VLOOKUP($C1061,DATA!A:B,2,0),"")</f>
        <v>Ciências Exatas</v>
      </c>
      <c r="E1061" t="s">
        <v>349</v>
      </c>
      <c r="F1061" s="20" t="s">
        <v>381</v>
      </c>
      <c r="H1061" s="38">
        <v>7000</v>
      </c>
      <c r="I1061" s="38">
        <f>IFERROR(VLOOKUP(C1061,DATA!A:G,5,0),"")</f>
        <v>2600</v>
      </c>
    </row>
    <row r="1062" spans="1:9" x14ac:dyDescent="0.25">
      <c r="A1062">
        <v>1063</v>
      </c>
      <c r="B1062" s="17">
        <v>43348</v>
      </c>
      <c r="C1062" t="s">
        <v>57</v>
      </c>
      <c r="D1062" t="str">
        <f>IFERROR(VLOOKUP($C1062,DATA!A:B,2,0),"")</f>
        <v>Ciências Exatas</v>
      </c>
      <c r="E1062" t="s">
        <v>349</v>
      </c>
      <c r="F1062" s="20" t="s">
        <v>377</v>
      </c>
      <c r="H1062" s="38">
        <v>7000</v>
      </c>
      <c r="I1062" s="38">
        <f>IFERROR(VLOOKUP(C1062,DATA!A:G,5,0),"")</f>
        <v>2600</v>
      </c>
    </row>
    <row r="1063" spans="1:9" x14ac:dyDescent="0.25">
      <c r="A1063">
        <v>1064</v>
      </c>
      <c r="B1063" s="17">
        <v>43348</v>
      </c>
      <c r="C1063" t="s">
        <v>57</v>
      </c>
      <c r="D1063" t="str">
        <f>IFERROR(VLOOKUP($C1063,DATA!A:B,2,0),"")</f>
        <v>Ciências Exatas</v>
      </c>
      <c r="E1063" t="s">
        <v>349</v>
      </c>
      <c r="F1063" s="20" t="s">
        <v>907</v>
      </c>
      <c r="H1063" s="38">
        <v>500</v>
      </c>
      <c r="I1063" s="38">
        <f>IFERROR(VLOOKUP(C1063,DATA!A:G,5,0),"")</f>
        <v>2600</v>
      </c>
    </row>
    <row r="1064" spans="1:9" x14ac:dyDescent="0.25">
      <c r="A1064">
        <v>1065</v>
      </c>
      <c r="B1064" s="17">
        <v>43348</v>
      </c>
      <c r="C1064" t="s">
        <v>57</v>
      </c>
      <c r="D1064" t="str">
        <f>IFERROR(VLOOKUP($C1064,DATA!A:B,2,0),"")</f>
        <v>Ciências Exatas</v>
      </c>
      <c r="E1064" t="s">
        <v>349</v>
      </c>
      <c r="F1064" s="20" t="s">
        <v>398</v>
      </c>
      <c r="H1064" s="38">
        <v>500</v>
      </c>
      <c r="I1064" s="38">
        <f>IFERROR(VLOOKUP(C1064,DATA!A:G,5,0),"")</f>
        <v>2600</v>
      </c>
    </row>
    <row r="1065" spans="1:9" x14ac:dyDescent="0.25">
      <c r="A1065">
        <v>1066</v>
      </c>
      <c r="B1065" s="17">
        <v>43348</v>
      </c>
      <c r="C1065" t="s">
        <v>57</v>
      </c>
      <c r="D1065" t="str">
        <f>IFERROR(VLOOKUP($C1065,DATA!A:B,2,0),"")</f>
        <v>Ciências Exatas</v>
      </c>
      <c r="E1065" t="s">
        <v>349</v>
      </c>
      <c r="F1065" s="20" t="s">
        <v>908</v>
      </c>
      <c r="H1065" s="38">
        <v>500</v>
      </c>
      <c r="I1065" s="38">
        <f>IFERROR(VLOOKUP(C1065,DATA!A:G,5,0),"")</f>
        <v>2600</v>
      </c>
    </row>
    <row r="1066" spans="1:9" x14ac:dyDescent="0.25">
      <c r="A1066">
        <v>1067</v>
      </c>
      <c r="B1066" s="17">
        <v>43348</v>
      </c>
      <c r="C1066" t="s">
        <v>57</v>
      </c>
      <c r="D1066" t="str">
        <f>IFERROR(VLOOKUP($C1066,DATA!A:B,2,0),"")</f>
        <v>Ciências Exatas</v>
      </c>
      <c r="E1066" t="s">
        <v>349</v>
      </c>
      <c r="F1066" s="20" t="s">
        <v>909</v>
      </c>
      <c r="H1066" s="38">
        <v>500</v>
      </c>
      <c r="I1066" s="38">
        <f>IFERROR(VLOOKUP(C1066,DATA!A:G,5,0),"")</f>
        <v>2600</v>
      </c>
    </row>
    <row r="1067" spans="1:9" x14ac:dyDescent="0.25">
      <c r="A1067">
        <v>1068</v>
      </c>
      <c r="B1067" s="17">
        <v>43348</v>
      </c>
      <c r="C1067" t="s">
        <v>57</v>
      </c>
      <c r="D1067" t="str">
        <f>IFERROR(VLOOKUP($C1067,DATA!A:B,2,0),"")</f>
        <v>Ciências Exatas</v>
      </c>
      <c r="E1067" t="s">
        <v>349</v>
      </c>
      <c r="F1067" s="20" t="s">
        <v>369</v>
      </c>
      <c r="H1067" s="38">
        <v>500</v>
      </c>
      <c r="I1067" s="38">
        <f>IFERROR(VLOOKUP(C1067,DATA!A:G,5,0),"")</f>
        <v>2600</v>
      </c>
    </row>
    <row r="1068" spans="1:9" x14ac:dyDescent="0.25">
      <c r="A1068">
        <v>1069</v>
      </c>
      <c r="B1068" s="17">
        <v>43348</v>
      </c>
      <c r="C1068" t="s">
        <v>57</v>
      </c>
      <c r="D1068" t="str">
        <f>IFERROR(VLOOKUP($C1068,DATA!A:B,2,0),"")</f>
        <v>Ciências Exatas</v>
      </c>
      <c r="E1068" t="s">
        <v>349</v>
      </c>
      <c r="F1068" s="20" t="s">
        <v>910</v>
      </c>
      <c r="H1068" s="38">
        <v>6000</v>
      </c>
      <c r="I1068" s="38">
        <f>IFERROR(VLOOKUP(C1068,DATA!A:G,5,0),"")</f>
        <v>2600</v>
      </c>
    </row>
    <row r="1069" spans="1:9" x14ac:dyDescent="0.25">
      <c r="A1069">
        <v>1070</v>
      </c>
      <c r="B1069" s="17">
        <v>43348</v>
      </c>
      <c r="C1069" t="s">
        <v>57</v>
      </c>
      <c r="D1069" t="str">
        <f>IFERROR(VLOOKUP($C1069,DATA!A:B,2,0),"")</f>
        <v>Ciências Exatas</v>
      </c>
      <c r="E1069" t="s">
        <v>349</v>
      </c>
      <c r="F1069" s="20" t="s">
        <v>911</v>
      </c>
      <c r="H1069" s="38">
        <v>500</v>
      </c>
      <c r="I1069" s="38">
        <f>IFERROR(VLOOKUP(C1069,DATA!A:G,5,0),"")</f>
        <v>2600</v>
      </c>
    </row>
    <row r="1070" spans="1:9" x14ac:dyDescent="0.25">
      <c r="A1070">
        <v>1071</v>
      </c>
      <c r="B1070" s="17">
        <v>43348</v>
      </c>
      <c r="C1070" t="s">
        <v>43</v>
      </c>
      <c r="D1070" t="str">
        <f>IFERROR(VLOOKUP($C1070,DATA!A:B,2,0),"")</f>
        <v>Intersetorial - Setor de Ciências Exatas e Tecnologia</v>
      </c>
      <c r="E1070" t="s">
        <v>349</v>
      </c>
      <c r="F1070" s="20" t="s">
        <v>912</v>
      </c>
      <c r="H1070" s="38">
        <v>500</v>
      </c>
      <c r="I1070" s="38">
        <f>IFERROR(VLOOKUP(C1070,DATA!A:G,5,0),"")</f>
        <v>2600</v>
      </c>
    </row>
    <row r="1071" spans="1:9" x14ac:dyDescent="0.25">
      <c r="A1071">
        <v>1072</v>
      </c>
      <c r="B1071" s="17">
        <v>43348</v>
      </c>
      <c r="C1071" t="s">
        <v>43</v>
      </c>
      <c r="D1071" t="str">
        <f>IFERROR(VLOOKUP($C1071,DATA!A:B,2,0),"")</f>
        <v>Intersetorial - Setor de Ciências Exatas e Tecnologia</v>
      </c>
      <c r="E1071" t="s">
        <v>349</v>
      </c>
      <c r="F1071" s="20" t="s">
        <v>913</v>
      </c>
      <c r="H1071" s="38">
        <v>500</v>
      </c>
      <c r="I1071" s="38">
        <f>IFERROR(VLOOKUP(C1071,DATA!A:G,5,0),"")</f>
        <v>2600</v>
      </c>
    </row>
    <row r="1072" spans="1:9" x14ac:dyDescent="0.25">
      <c r="A1072">
        <v>1073</v>
      </c>
      <c r="B1072" s="17">
        <v>43348</v>
      </c>
      <c r="C1072" t="s">
        <v>8</v>
      </c>
      <c r="D1072" t="str">
        <f>IFERROR(VLOOKUP($C1072,DATA!A:B,2,0),"")</f>
        <v>Ciências Agrárias</v>
      </c>
      <c r="E1072" t="s">
        <v>349</v>
      </c>
      <c r="F1072" s="20" t="s">
        <v>539</v>
      </c>
      <c r="H1072" s="38">
        <v>657</v>
      </c>
      <c r="I1072" s="38">
        <f>IFERROR(VLOOKUP(C1072,DATA!A:G,5,0),"")</f>
        <v>5200</v>
      </c>
    </row>
    <row r="1073" spans="1:9" x14ac:dyDescent="0.25">
      <c r="A1073">
        <v>1074</v>
      </c>
      <c r="B1073" s="17">
        <v>43348</v>
      </c>
      <c r="C1073" t="s">
        <v>17</v>
      </c>
      <c r="D1073" t="str">
        <f>IFERROR(VLOOKUP($C1073,DATA!A:B,2,0),"")</f>
        <v>Palotina</v>
      </c>
      <c r="E1073" t="s">
        <v>349</v>
      </c>
      <c r="F1073" s="20" t="s">
        <v>914</v>
      </c>
      <c r="H1073" s="38">
        <v>320</v>
      </c>
      <c r="I1073" s="38">
        <f>IFERROR(VLOOKUP(C1073,DATA!A:G,5,0),"")</f>
        <v>1550</v>
      </c>
    </row>
    <row r="1074" spans="1:9" x14ac:dyDescent="0.25">
      <c r="A1074">
        <v>1075</v>
      </c>
      <c r="B1074" s="17">
        <v>43348</v>
      </c>
      <c r="C1074" t="s">
        <v>8</v>
      </c>
      <c r="D1074" t="str">
        <f>IFERROR(VLOOKUP($C1074,DATA!A:B,2,0),"")</f>
        <v>Ciências Agrárias</v>
      </c>
      <c r="E1074" t="s">
        <v>349</v>
      </c>
      <c r="F1074" s="20" t="s">
        <v>915</v>
      </c>
      <c r="H1074" s="38">
        <v>531</v>
      </c>
      <c r="I1074" s="38">
        <f>IFERROR(VLOOKUP(C1074,DATA!A:G,5,0),"")</f>
        <v>5200</v>
      </c>
    </row>
    <row r="1075" spans="1:9" x14ac:dyDescent="0.25">
      <c r="A1075">
        <v>1076</v>
      </c>
      <c r="B1075" s="17">
        <v>43348</v>
      </c>
      <c r="C1075" t="s">
        <v>8</v>
      </c>
      <c r="D1075" t="str">
        <f>IFERROR(VLOOKUP($C1075,DATA!A:B,2,0),"")</f>
        <v>Ciências Agrárias</v>
      </c>
      <c r="E1075" t="s">
        <v>349</v>
      </c>
      <c r="F1075" s="20" t="s">
        <v>916</v>
      </c>
      <c r="H1075" s="38">
        <v>657</v>
      </c>
      <c r="I1075" s="38">
        <f>IFERROR(VLOOKUP(C1075,DATA!A:G,5,0),"")</f>
        <v>5200</v>
      </c>
    </row>
    <row r="1076" spans="1:9" x14ac:dyDescent="0.25">
      <c r="A1076">
        <v>1077</v>
      </c>
      <c r="B1076" s="17">
        <v>43348</v>
      </c>
      <c r="C1076" t="s">
        <v>45</v>
      </c>
      <c r="D1076" t="str">
        <f>IFERROR(VLOOKUP($C1076,DATA!A:B,2,0),"")</f>
        <v>Ciências Agrárias</v>
      </c>
      <c r="E1076" t="s">
        <v>349</v>
      </c>
      <c r="F1076" s="20" t="s">
        <v>917</v>
      </c>
      <c r="H1076" s="38">
        <v>1000</v>
      </c>
      <c r="I1076" s="38">
        <f>IFERROR(VLOOKUP(C1076,DATA!A:G,5,0),"")</f>
        <v>2600</v>
      </c>
    </row>
    <row r="1077" spans="1:9" x14ac:dyDescent="0.25">
      <c r="A1077">
        <v>1078</v>
      </c>
      <c r="B1077" s="17">
        <v>43348</v>
      </c>
      <c r="C1077" t="s">
        <v>42</v>
      </c>
      <c r="D1077" t="str">
        <f>IFERROR(VLOOKUP($C1077,DATA!A:B,2,0),"")</f>
        <v>Tecnologia</v>
      </c>
      <c r="E1077" t="s">
        <v>349</v>
      </c>
      <c r="F1077" s="20" t="s">
        <v>918</v>
      </c>
      <c r="H1077" s="38">
        <v>1000</v>
      </c>
      <c r="I1077" s="38">
        <f>IFERROR(VLOOKUP(C1077,DATA!A:G,5,0),"")</f>
        <v>2600</v>
      </c>
    </row>
    <row r="1078" spans="1:9" x14ac:dyDescent="0.25">
      <c r="A1078">
        <v>1079</v>
      </c>
      <c r="B1078" s="17">
        <v>43348</v>
      </c>
      <c r="C1078" t="s">
        <v>42</v>
      </c>
      <c r="D1078" t="str">
        <f>IFERROR(VLOOKUP($C1078,DATA!A:B,2,0),"")</f>
        <v>Tecnologia</v>
      </c>
      <c r="E1078" t="s">
        <v>349</v>
      </c>
      <c r="F1078" s="20" t="s">
        <v>919</v>
      </c>
      <c r="H1078" s="38">
        <v>1000</v>
      </c>
      <c r="I1078" s="38">
        <f>IFERROR(VLOOKUP(C1078,DATA!A:G,5,0),"")</f>
        <v>2600</v>
      </c>
    </row>
    <row r="1079" spans="1:9" x14ac:dyDescent="0.25">
      <c r="A1079">
        <v>1080</v>
      </c>
      <c r="B1079" s="17">
        <v>43348</v>
      </c>
      <c r="C1079" t="s">
        <v>42</v>
      </c>
      <c r="D1079" t="str">
        <f>IFERROR(VLOOKUP($C1079,DATA!A:B,2,0),"")</f>
        <v>Tecnologia</v>
      </c>
      <c r="E1079" t="s">
        <v>349</v>
      </c>
      <c r="F1079" s="20" t="s">
        <v>920</v>
      </c>
      <c r="H1079" s="38">
        <v>1000</v>
      </c>
      <c r="I1079" s="38">
        <f>IFERROR(VLOOKUP(C1079,DATA!A:G,5,0),"")</f>
        <v>2600</v>
      </c>
    </row>
    <row r="1080" spans="1:9" x14ac:dyDescent="0.25">
      <c r="A1080">
        <v>1081</v>
      </c>
      <c r="B1080" s="17">
        <v>43348</v>
      </c>
      <c r="C1080" t="s">
        <v>42</v>
      </c>
      <c r="D1080" t="str">
        <f>IFERROR(VLOOKUP($C1080,DATA!A:B,2,0),"")</f>
        <v>Tecnologia</v>
      </c>
      <c r="E1080" t="s">
        <v>349</v>
      </c>
      <c r="F1080" s="20" t="s">
        <v>921</v>
      </c>
      <c r="H1080" s="38">
        <v>1000</v>
      </c>
      <c r="I1080" s="38">
        <f>IFERROR(VLOOKUP(C1080,DATA!A:G,5,0),"")</f>
        <v>2600</v>
      </c>
    </row>
    <row r="1081" spans="1:9" x14ac:dyDescent="0.25">
      <c r="A1081">
        <v>1082</v>
      </c>
      <c r="B1081" s="17">
        <v>43348</v>
      </c>
      <c r="C1081" t="s">
        <v>16</v>
      </c>
      <c r="D1081" t="str">
        <f>IFERROR(VLOOKUP($C1081,DATA!A:B,2,0),"")</f>
        <v>Ciências Biológicas</v>
      </c>
      <c r="E1081" t="s">
        <v>349</v>
      </c>
      <c r="F1081" s="20" t="s">
        <v>922</v>
      </c>
      <c r="H1081" s="38">
        <v>600</v>
      </c>
      <c r="I1081" s="38">
        <f>IFERROR(VLOOKUP(C1081,DATA!A:G,5,0),"")</f>
        <v>1550</v>
      </c>
    </row>
    <row r="1082" spans="1:9" x14ac:dyDescent="0.25">
      <c r="A1082">
        <v>1083</v>
      </c>
      <c r="B1082" s="17">
        <v>43348</v>
      </c>
      <c r="C1082" t="s">
        <v>16</v>
      </c>
      <c r="D1082" t="str">
        <f>IFERROR(VLOOKUP($C1082,DATA!A:B,2,0),"")</f>
        <v>Ciências Biológicas</v>
      </c>
      <c r="E1082" t="s">
        <v>349</v>
      </c>
      <c r="F1082" s="20" t="s">
        <v>923</v>
      </c>
      <c r="H1082" s="38">
        <v>600</v>
      </c>
      <c r="I1082" s="38">
        <f>IFERROR(VLOOKUP(C1082,DATA!A:G,5,0),"")</f>
        <v>1550</v>
      </c>
    </row>
    <row r="1083" spans="1:9" x14ac:dyDescent="0.25">
      <c r="A1083">
        <v>1084</v>
      </c>
      <c r="B1083" s="17">
        <v>43348</v>
      </c>
      <c r="C1083" t="s">
        <v>16</v>
      </c>
      <c r="D1083" t="str">
        <f>IFERROR(VLOOKUP($C1083,DATA!A:B,2,0),"")</f>
        <v>Ciências Biológicas</v>
      </c>
      <c r="E1083" t="s">
        <v>349</v>
      </c>
      <c r="F1083" s="20" t="s">
        <v>924</v>
      </c>
      <c r="H1083" s="38">
        <v>600</v>
      </c>
      <c r="I1083" s="38">
        <f>IFERROR(VLOOKUP(C1083,DATA!A:G,5,0),"")</f>
        <v>1550</v>
      </c>
    </row>
    <row r="1084" spans="1:9" x14ac:dyDescent="0.25">
      <c r="A1084">
        <v>1085</v>
      </c>
      <c r="B1084" s="17">
        <v>43348</v>
      </c>
      <c r="C1084" t="s">
        <v>45</v>
      </c>
      <c r="D1084" t="str">
        <f>IFERROR(VLOOKUP($C1084,DATA!A:B,2,0),"")</f>
        <v>Ciências Agrárias</v>
      </c>
      <c r="E1084" t="s">
        <v>349</v>
      </c>
      <c r="F1084" s="20" t="s">
        <v>713</v>
      </c>
      <c r="H1084" s="38">
        <v>600</v>
      </c>
      <c r="I1084" s="38">
        <f>IFERROR(VLOOKUP(C1084,DATA!A:G,5,0),"")</f>
        <v>2600</v>
      </c>
    </row>
    <row r="1085" spans="1:9" x14ac:dyDescent="0.25">
      <c r="A1085">
        <v>1086</v>
      </c>
      <c r="B1085" s="17">
        <v>43348</v>
      </c>
      <c r="C1085" t="s">
        <v>45</v>
      </c>
      <c r="D1085" t="str">
        <f>IFERROR(VLOOKUP($C1085,DATA!A:B,2,0),"")</f>
        <v>Ciências Agrárias</v>
      </c>
      <c r="E1085" t="s">
        <v>349</v>
      </c>
      <c r="F1085" s="20" t="s">
        <v>538</v>
      </c>
      <c r="H1085" s="38">
        <v>1000</v>
      </c>
      <c r="I1085" s="38">
        <f>IFERROR(VLOOKUP(C1085,DATA!A:G,5,0),"")</f>
        <v>2600</v>
      </c>
    </row>
    <row r="1086" spans="1:9" x14ac:dyDescent="0.25">
      <c r="A1086">
        <v>1087</v>
      </c>
      <c r="B1086" s="17">
        <v>43348</v>
      </c>
      <c r="C1086" t="s">
        <v>15</v>
      </c>
      <c r="D1086" t="str">
        <f>IFERROR(VLOOKUP($C1086,DATA!A:B,2,0),"")</f>
        <v>Ciências Biológicas</v>
      </c>
      <c r="E1086" t="s">
        <v>349</v>
      </c>
      <c r="F1086" s="20" t="s">
        <v>925</v>
      </c>
      <c r="H1086" s="38">
        <v>600</v>
      </c>
      <c r="I1086" s="38">
        <f>IFERROR(VLOOKUP(C1086,DATA!A:G,5,0),"")</f>
        <v>5200</v>
      </c>
    </row>
    <row r="1087" spans="1:9" x14ac:dyDescent="0.25">
      <c r="A1087">
        <v>1088</v>
      </c>
      <c r="B1087" s="17">
        <v>43348</v>
      </c>
      <c r="C1087" t="s">
        <v>17</v>
      </c>
      <c r="D1087" t="str">
        <f>IFERROR(VLOOKUP($C1087,DATA!A:B,2,0),"")</f>
        <v>Palotina</v>
      </c>
      <c r="E1087" t="s">
        <v>349</v>
      </c>
      <c r="F1087" s="20" t="s">
        <v>926</v>
      </c>
      <c r="H1087" s="38">
        <v>320</v>
      </c>
      <c r="I1087" s="38">
        <f>IFERROR(VLOOKUP(C1087,DATA!A:G,5,0),"")</f>
        <v>1550</v>
      </c>
    </row>
    <row r="1088" spans="1:9" x14ac:dyDescent="0.25">
      <c r="A1088">
        <v>1089</v>
      </c>
      <c r="B1088" s="17">
        <v>43348</v>
      </c>
      <c r="C1088" t="s">
        <v>20</v>
      </c>
      <c r="D1088" t="str">
        <f>IFERROR(VLOOKUP($C1088,DATA!A:B,2,0),"")</f>
        <v>Ciências Sociais Aplicadas</v>
      </c>
      <c r="E1088" t="s">
        <v>349</v>
      </c>
      <c r="F1088" s="20" t="s">
        <v>927</v>
      </c>
      <c r="H1088" s="38">
        <v>750</v>
      </c>
      <c r="I1088" s="38">
        <f>IFERROR(VLOOKUP(C1088,DATA!A:G,5,0),"")</f>
        <v>0</v>
      </c>
    </row>
    <row r="1089" spans="1:9" x14ac:dyDescent="0.25">
      <c r="A1089">
        <v>1090</v>
      </c>
      <c r="B1089" s="17">
        <v>43348</v>
      </c>
      <c r="C1089" t="s">
        <v>17</v>
      </c>
      <c r="D1089" t="str">
        <f>IFERROR(VLOOKUP($C1089,DATA!A:B,2,0),"")</f>
        <v>Palotina</v>
      </c>
      <c r="E1089" t="s">
        <v>349</v>
      </c>
      <c r="F1089" s="20" t="s">
        <v>928</v>
      </c>
      <c r="H1089" s="38">
        <v>320</v>
      </c>
      <c r="I1089" s="38">
        <f>IFERROR(VLOOKUP(C1089,DATA!A:G,5,0),"")</f>
        <v>1550</v>
      </c>
    </row>
    <row r="1090" spans="1:9" x14ac:dyDescent="0.25">
      <c r="A1090">
        <v>1091</v>
      </c>
      <c r="B1090" s="17">
        <v>43348</v>
      </c>
      <c r="C1090" t="s">
        <v>17</v>
      </c>
      <c r="D1090" t="str">
        <f>IFERROR(VLOOKUP($C1090,DATA!A:B,2,0),"")</f>
        <v>Palotina</v>
      </c>
      <c r="E1090" t="s">
        <v>349</v>
      </c>
      <c r="F1090" s="20" t="s">
        <v>929</v>
      </c>
      <c r="H1090" s="38">
        <v>320</v>
      </c>
      <c r="I1090" s="38">
        <f>IFERROR(VLOOKUP(C1090,DATA!A:G,5,0),"")</f>
        <v>1550</v>
      </c>
    </row>
    <row r="1091" spans="1:9" x14ac:dyDescent="0.25">
      <c r="A1091">
        <v>1092</v>
      </c>
      <c r="B1091" s="17">
        <v>43348</v>
      </c>
      <c r="C1091" t="s">
        <v>17</v>
      </c>
      <c r="D1091" t="str">
        <f>IFERROR(VLOOKUP($C1091,DATA!A:B,2,0),"")</f>
        <v>Palotina</v>
      </c>
      <c r="E1091" t="s">
        <v>349</v>
      </c>
      <c r="F1091" s="20" t="s">
        <v>930</v>
      </c>
      <c r="H1091" s="38">
        <v>320</v>
      </c>
      <c r="I1091" s="38">
        <f>IFERROR(VLOOKUP(C1091,DATA!A:G,5,0),"")</f>
        <v>1550</v>
      </c>
    </row>
    <row r="1092" spans="1:9" x14ac:dyDescent="0.25">
      <c r="A1092">
        <v>1093</v>
      </c>
      <c r="B1092" s="17">
        <v>43348</v>
      </c>
      <c r="C1092" t="s">
        <v>17</v>
      </c>
      <c r="D1092" t="str">
        <f>IFERROR(VLOOKUP($C1092,DATA!A:B,2,0),"")</f>
        <v>Palotina</v>
      </c>
      <c r="E1092" t="s">
        <v>349</v>
      </c>
      <c r="F1092" s="20" t="s">
        <v>931</v>
      </c>
      <c r="H1092" s="38">
        <v>320</v>
      </c>
      <c r="I1092" s="38">
        <f>IFERROR(VLOOKUP(C1092,DATA!A:G,5,0),"")</f>
        <v>1550</v>
      </c>
    </row>
    <row r="1093" spans="1:9" x14ac:dyDescent="0.25">
      <c r="A1093">
        <v>1094</v>
      </c>
      <c r="B1093" s="17">
        <v>43348</v>
      </c>
      <c r="C1093" t="s">
        <v>25</v>
      </c>
      <c r="D1093" t="str">
        <f>IFERROR(VLOOKUP($C1093,DATA!A:B,2,0),"")</f>
        <v>Ciências Agrárias</v>
      </c>
      <c r="E1093" t="s">
        <v>349</v>
      </c>
      <c r="F1093" s="20" t="s">
        <v>932</v>
      </c>
      <c r="H1093" s="38">
        <v>354</v>
      </c>
      <c r="I1093" s="38">
        <f>IFERROR(VLOOKUP(C1093,DATA!A:G,5,0),"")</f>
        <v>0</v>
      </c>
    </row>
    <row r="1094" spans="1:9" x14ac:dyDescent="0.25">
      <c r="A1094">
        <v>1095</v>
      </c>
      <c r="B1094" s="17">
        <v>43348</v>
      </c>
      <c r="C1094" t="s">
        <v>25</v>
      </c>
      <c r="D1094" t="str">
        <f>IFERROR(VLOOKUP($C1094,DATA!A:B,2,0),"")</f>
        <v>Ciências Agrárias</v>
      </c>
      <c r="E1094" t="s">
        <v>349</v>
      </c>
      <c r="F1094" s="20" t="s">
        <v>933</v>
      </c>
      <c r="H1094" s="38">
        <v>354</v>
      </c>
      <c r="I1094" s="38">
        <f>IFERROR(VLOOKUP(C1094,DATA!A:G,5,0),"")</f>
        <v>0</v>
      </c>
    </row>
    <row r="1095" spans="1:9" x14ac:dyDescent="0.25">
      <c r="A1095">
        <v>1096</v>
      </c>
      <c r="B1095" s="17">
        <v>43348</v>
      </c>
      <c r="C1095" t="s">
        <v>25</v>
      </c>
      <c r="D1095" t="str">
        <f>IFERROR(VLOOKUP($C1095,DATA!A:B,2,0),"")</f>
        <v>Ciências Agrárias</v>
      </c>
      <c r="E1095" t="s">
        <v>349</v>
      </c>
      <c r="F1095" s="20" t="s">
        <v>934</v>
      </c>
      <c r="H1095" s="38">
        <v>354</v>
      </c>
      <c r="I1095" s="38">
        <f>IFERROR(VLOOKUP(C1095,DATA!A:G,5,0),"")</f>
        <v>0</v>
      </c>
    </row>
    <row r="1096" spans="1:9" x14ac:dyDescent="0.25">
      <c r="A1096">
        <v>1097</v>
      </c>
      <c r="B1096" s="17">
        <v>43348</v>
      </c>
      <c r="C1096" t="s">
        <v>25</v>
      </c>
      <c r="D1096" t="str">
        <f>IFERROR(VLOOKUP($C1096,DATA!A:B,2,0),"")</f>
        <v>Ciências Agrárias</v>
      </c>
      <c r="E1096" t="s">
        <v>349</v>
      </c>
      <c r="F1096" s="20" t="s">
        <v>935</v>
      </c>
      <c r="H1096" s="38">
        <v>354</v>
      </c>
      <c r="I1096" s="38">
        <f>IFERROR(VLOOKUP(C1096,DATA!A:G,5,0),"")</f>
        <v>0</v>
      </c>
    </row>
    <row r="1097" spans="1:9" x14ac:dyDescent="0.25">
      <c r="A1097">
        <v>1098</v>
      </c>
      <c r="B1097" s="17">
        <v>43348</v>
      </c>
      <c r="C1097" t="s">
        <v>25</v>
      </c>
      <c r="D1097" t="str">
        <f>IFERROR(VLOOKUP($C1097,DATA!A:B,2,0),"")</f>
        <v>Ciências Agrárias</v>
      </c>
      <c r="E1097" t="s">
        <v>349</v>
      </c>
      <c r="F1097" s="20" t="s">
        <v>936</v>
      </c>
      <c r="H1097" s="38">
        <v>354</v>
      </c>
      <c r="I1097" s="38">
        <f>IFERROR(VLOOKUP(C1097,DATA!A:G,5,0),"")</f>
        <v>0</v>
      </c>
    </row>
    <row r="1098" spans="1:9" x14ac:dyDescent="0.25">
      <c r="A1098">
        <v>1099</v>
      </c>
      <c r="B1098" s="17">
        <v>43348</v>
      </c>
      <c r="C1098" t="s">
        <v>25</v>
      </c>
      <c r="D1098" t="str">
        <f>IFERROR(VLOOKUP($C1098,DATA!A:B,2,0),"")</f>
        <v>Ciências Agrárias</v>
      </c>
      <c r="E1098" t="s">
        <v>349</v>
      </c>
      <c r="F1098" s="20" t="s">
        <v>937</v>
      </c>
      <c r="H1098" s="38">
        <v>354</v>
      </c>
      <c r="I1098" s="38">
        <f>IFERROR(VLOOKUP(C1098,DATA!A:G,5,0),"")</f>
        <v>0</v>
      </c>
    </row>
    <row r="1099" spans="1:9" x14ac:dyDescent="0.25">
      <c r="A1099">
        <v>1100</v>
      </c>
      <c r="B1099" s="17">
        <v>43348</v>
      </c>
      <c r="C1099" t="s">
        <v>25</v>
      </c>
      <c r="D1099" t="str">
        <f>IFERROR(VLOOKUP($C1099,DATA!A:B,2,0),"")</f>
        <v>Ciências Agrárias</v>
      </c>
      <c r="E1099" t="s">
        <v>349</v>
      </c>
      <c r="F1099" s="20" t="s">
        <v>938</v>
      </c>
      <c r="H1099" s="38">
        <v>354</v>
      </c>
      <c r="I1099" s="38">
        <f>IFERROR(VLOOKUP(C1099,DATA!A:G,5,0),"")</f>
        <v>0</v>
      </c>
    </row>
    <row r="1100" spans="1:9" x14ac:dyDescent="0.25">
      <c r="A1100">
        <v>1101</v>
      </c>
      <c r="B1100" s="17">
        <v>43348</v>
      </c>
      <c r="C1100" t="s">
        <v>25</v>
      </c>
      <c r="D1100" t="str">
        <f>IFERROR(VLOOKUP($C1100,DATA!A:B,2,0),"")</f>
        <v>Ciências Agrárias</v>
      </c>
      <c r="E1100" t="s">
        <v>349</v>
      </c>
      <c r="F1100" s="20" t="s">
        <v>939</v>
      </c>
      <c r="H1100" s="38">
        <v>354</v>
      </c>
      <c r="I1100" s="38">
        <f>IFERROR(VLOOKUP(C1100,DATA!A:G,5,0),"")</f>
        <v>0</v>
      </c>
    </row>
    <row r="1101" spans="1:9" x14ac:dyDescent="0.25">
      <c r="A1101">
        <v>1102</v>
      </c>
      <c r="B1101" s="17">
        <v>43348</v>
      </c>
      <c r="C1101" t="s">
        <v>77</v>
      </c>
      <c r="D1101" t="str">
        <f>IFERROR(VLOOKUP($C1101,DATA!A:B,2,0),"")</f>
        <v>Ciências Biológicas</v>
      </c>
      <c r="E1101" t="s">
        <v>349</v>
      </c>
      <c r="F1101" s="20" t="s">
        <v>940</v>
      </c>
      <c r="H1101" s="38">
        <v>1000</v>
      </c>
      <c r="I1101" s="38">
        <f>IFERROR(VLOOKUP(C1101,DATA!A:G,5,0),"")</f>
        <v>2600</v>
      </c>
    </row>
    <row r="1102" spans="1:9" x14ac:dyDescent="0.25">
      <c r="A1102">
        <v>1103</v>
      </c>
      <c r="B1102" s="17">
        <v>43348</v>
      </c>
      <c r="C1102" t="s">
        <v>77</v>
      </c>
      <c r="D1102" t="str">
        <f>IFERROR(VLOOKUP($C1102,DATA!A:B,2,0),"")</f>
        <v>Ciências Biológicas</v>
      </c>
      <c r="E1102" t="s">
        <v>349</v>
      </c>
      <c r="F1102" s="20" t="s">
        <v>941</v>
      </c>
      <c r="H1102" s="38">
        <v>1000</v>
      </c>
      <c r="I1102" s="38">
        <f>IFERROR(VLOOKUP(C1102,DATA!A:G,5,0),"")</f>
        <v>2600</v>
      </c>
    </row>
    <row r="1103" spans="1:9" x14ac:dyDescent="0.25">
      <c r="A1103">
        <v>1104</v>
      </c>
      <c r="B1103" s="17">
        <v>43348</v>
      </c>
      <c r="C1103" t="s">
        <v>77</v>
      </c>
      <c r="D1103" t="str">
        <f>IFERROR(VLOOKUP($C1103,DATA!A:B,2,0),"")</f>
        <v>Ciências Biológicas</v>
      </c>
      <c r="E1103" t="s">
        <v>349</v>
      </c>
      <c r="F1103" s="20" t="s">
        <v>942</v>
      </c>
      <c r="H1103" s="38">
        <v>600</v>
      </c>
      <c r="I1103" s="38">
        <f>IFERROR(VLOOKUP(C1103,DATA!A:G,5,0),"")</f>
        <v>2600</v>
      </c>
    </row>
    <row r="1104" spans="1:9" x14ac:dyDescent="0.25">
      <c r="A1104">
        <v>1105</v>
      </c>
      <c r="B1104" s="17">
        <v>43348</v>
      </c>
      <c r="C1104" t="s">
        <v>77</v>
      </c>
      <c r="D1104" t="str">
        <f>IFERROR(VLOOKUP($C1104,DATA!A:B,2,0),"")</f>
        <v>Ciências Biológicas</v>
      </c>
      <c r="E1104" t="s">
        <v>349</v>
      </c>
      <c r="F1104" s="20" t="s">
        <v>943</v>
      </c>
      <c r="H1104" s="38">
        <v>600</v>
      </c>
      <c r="I1104" s="38">
        <f>IFERROR(VLOOKUP(C1104,DATA!A:G,5,0),"")</f>
        <v>2600</v>
      </c>
    </row>
    <row r="1105" spans="1:9" x14ac:dyDescent="0.25">
      <c r="A1105">
        <v>1106</v>
      </c>
      <c r="B1105" s="17">
        <v>43348</v>
      </c>
      <c r="C1105" t="s">
        <v>77</v>
      </c>
      <c r="D1105" t="str">
        <f>IFERROR(VLOOKUP($C1105,DATA!A:B,2,0),"")</f>
        <v>Ciências Biológicas</v>
      </c>
      <c r="E1105" t="s">
        <v>349</v>
      </c>
      <c r="F1105" s="20" t="s">
        <v>944</v>
      </c>
      <c r="H1105" s="38">
        <v>1000</v>
      </c>
      <c r="I1105" s="38">
        <f>IFERROR(VLOOKUP(C1105,DATA!A:G,5,0),"")</f>
        <v>2600</v>
      </c>
    </row>
    <row r="1106" spans="1:9" x14ac:dyDescent="0.25">
      <c r="A1106">
        <v>1107</v>
      </c>
      <c r="B1106" s="17">
        <v>43348</v>
      </c>
      <c r="C1106" t="s">
        <v>46</v>
      </c>
      <c r="D1106" t="str">
        <f>IFERROR(VLOOKUP($C1106,DATA!A:B,2,0),"")</f>
        <v>Tecnologia</v>
      </c>
      <c r="E1106" t="s">
        <v>349</v>
      </c>
      <c r="F1106" s="20" t="s">
        <v>945</v>
      </c>
      <c r="H1106" s="38">
        <v>1400</v>
      </c>
      <c r="I1106" s="38">
        <f>IFERROR(VLOOKUP(C1106,DATA!A:G,5,0),"")</f>
        <v>5200</v>
      </c>
    </row>
    <row r="1107" spans="1:9" x14ac:dyDescent="0.25">
      <c r="A1107">
        <v>1108</v>
      </c>
      <c r="B1107" s="17">
        <v>43348</v>
      </c>
      <c r="C1107" t="s">
        <v>11</v>
      </c>
      <c r="D1107" t="str">
        <f>IFERROR(VLOOKUP($C1107,DATA!A:B,2,0),"")</f>
        <v>Palotina</v>
      </c>
      <c r="E1107" t="s">
        <v>349</v>
      </c>
      <c r="F1107" s="20" t="s">
        <v>946</v>
      </c>
      <c r="H1107" s="38">
        <v>200.6</v>
      </c>
      <c r="I1107" s="38">
        <f>IFERROR(VLOOKUP(C1107,DATA!A:G,5,0),"")</f>
        <v>1550</v>
      </c>
    </row>
    <row r="1108" spans="1:9" x14ac:dyDescent="0.25">
      <c r="A1108">
        <v>1109</v>
      </c>
      <c r="B1108" s="17">
        <v>43348</v>
      </c>
      <c r="C1108" t="s">
        <v>11</v>
      </c>
      <c r="D1108" t="str">
        <f>IFERROR(VLOOKUP($C1108,DATA!A:B,2,0),"")</f>
        <v>Palotina</v>
      </c>
      <c r="E1108" t="s">
        <v>349</v>
      </c>
      <c r="F1108" s="20" t="s">
        <v>947</v>
      </c>
      <c r="H1108" s="38">
        <v>200</v>
      </c>
      <c r="I1108" s="38">
        <f>IFERROR(VLOOKUP(C1108,DATA!A:G,5,0),"")</f>
        <v>1550</v>
      </c>
    </row>
    <row r="1109" spans="1:9" x14ac:dyDescent="0.25">
      <c r="A1109">
        <v>1110</v>
      </c>
      <c r="B1109" s="17">
        <v>43348</v>
      </c>
      <c r="C1109" t="s">
        <v>72</v>
      </c>
      <c r="D1109" t="str">
        <f>IFERROR(VLOOKUP($C1109,DATA!A:B,2,0),"")</f>
        <v>Ciências da Terra</v>
      </c>
      <c r="E1109" t="s">
        <v>349</v>
      </c>
      <c r="F1109" s="20" t="s">
        <v>948</v>
      </c>
      <c r="H1109" s="38">
        <v>1000</v>
      </c>
      <c r="I1109" s="38">
        <f>IFERROR(VLOOKUP(C1109,DATA!A:G,5,0),"")</f>
        <v>2600</v>
      </c>
    </row>
    <row r="1110" spans="1:9" x14ac:dyDescent="0.25">
      <c r="A1110">
        <v>1111</v>
      </c>
      <c r="B1110" s="17">
        <v>43348</v>
      </c>
      <c r="C1110" t="s">
        <v>45</v>
      </c>
      <c r="D1110" t="str">
        <f>IFERROR(VLOOKUP($C1110,DATA!A:B,2,0),"")</f>
        <v>Ciências Agrárias</v>
      </c>
      <c r="E1110" t="s">
        <v>349</v>
      </c>
      <c r="F1110" s="20" t="s">
        <v>949</v>
      </c>
      <c r="H1110" s="38">
        <v>1000</v>
      </c>
      <c r="I1110" s="38">
        <f>IFERROR(VLOOKUP(C1110,DATA!A:G,5,0),"")</f>
        <v>2600</v>
      </c>
    </row>
    <row r="1111" spans="1:9" x14ac:dyDescent="0.25">
      <c r="A1111">
        <v>1112</v>
      </c>
      <c r="B1111" s="17">
        <v>43348</v>
      </c>
      <c r="C1111" t="s">
        <v>42</v>
      </c>
      <c r="D1111" t="str">
        <f>IFERROR(VLOOKUP($C1111,DATA!A:B,2,0),"")</f>
        <v>Tecnologia</v>
      </c>
      <c r="E1111" t="s">
        <v>349</v>
      </c>
      <c r="F1111" s="20" t="s">
        <v>950</v>
      </c>
      <c r="H1111" s="38">
        <v>1000</v>
      </c>
      <c r="I1111" s="38">
        <f>IFERROR(VLOOKUP(C1111,DATA!A:G,5,0),"")</f>
        <v>2600</v>
      </c>
    </row>
    <row r="1112" spans="1:9" x14ac:dyDescent="0.25">
      <c r="A1112">
        <v>1113</v>
      </c>
      <c r="B1112" s="17">
        <v>43348</v>
      </c>
      <c r="C1112" t="s">
        <v>53</v>
      </c>
      <c r="D1112" t="str">
        <f>IFERROR(VLOOKUP($C1112,DATA!A:B,2,0),"")</f>
        <v>Ciências Biológicas</v>
      </c>
      <c r="E1112" t="s">
        <v>349</v>
      </c>
      <c r="F1112" s="20" t="s">
        <v>951</v>
      </c>
      <c r="H1112" s="38">
        <v>885</v>
      </c>
      <c r="I1112" s="38">
        <f>IFERROR(VLOOKUP(C1112,DATA!A:G,5,0),"")</f>
        <v>6300</v>
      </c>
    </row>
    <row r="1113" spans="1:9" x14ac:dyDescent="0.25">
      <c r="A1113">
        <v>1114</v>
      </c>
      <c r="B1113" s="17">
        <v>43348</v>
      </c>
      <c r="C1113" t="s">
        <v>15</v>
      </c>
      <c r="D1113" t="str">
        <f>IFERROR(VLOOKUP($C1113,DATA!A:B,2,0),"")</f>
        <v>Ciências Biológicas</v>
      </c>
      <c r="E1113" t="s">
        <v>349</v>
      </c>
      <c r="F1113" s="20" t="s">
        <v>952</v>
      </c>
      <c r="H1113" s="38">
        <v>925</v>
      </c>
      <c r="I1113" s="38">
        <f>IFERROR(VLOOKUP(C1113,DATA!A:G,5,0),"")</f>
        <v>5200</v>
      </c>
    </row>
    <row r="1114" spans="1:9" x14ac:dyDescent="0.25">
      <c r="A1114">
        <v>1115</v>
      </c>
      <c r="B1114" s="17">
        <v>43348</v>
      </c>
      <c r="C1114" t="s">
        <v>59</v>
      </c>
      <c r="D1114" t="str">
        <f>IFERROR(VLOOKUP($C1114,DATA!A:B,2,0),"")</f>
        <v>Ciências Exatas</v>
      </c>
      <c r="E1114" t="s">
        <v>349</v>
      </c>
      <c r="F1114" s="20" t="s">
        <v>953</v>
      </c>
      <c r="H1114" s="38">
        <v>1000</v>
      </c>
      <c r="I1114" s="38">
        <f>IFERROR(VLOOKUP(C1114,DATA!A:G,5,0),"")</f>
        <v>2600</v>
      </c>
    </row>
    <row r="1115" spans="1:9" x14ac:dyDescent="0.25">
      <c r="A1115">
        <v>1116</v>
      </c>
      <c r="B1115" s="17">
        <v>43348</v>
      </c>
      <c r="C1115" t="s">
        <v>72</v>
      </c>
      <c r="D1115" t="str">
        <f>IFERROR(VLOOKUP($C1115,DATA!A:B,2,0),"")</f>
        <v>Ciências da Terra</v>
      </c>
      <c r="E1115" t="s">
        <v>349</v>
      </c>
      <c r="F1115" s="20" t="s">
        <v>954</v>
      </c>
      <c r="H1115" s="38">
        <v>1000</v>
      </c>
      <c r="I1115" s="38">
        <f>IFERROR(VLOOKUP(C1115,DATA!A:G,5,0),"")</f>
        <v>2600</v>
      </c>
    </row>
    <row r="1116" spans="1:9" x14ac:dyDescent="0.25">
      <c r="A1116">
        <v>1117</v>
      </c>
      <c r="B1116" s="17">
        <v>43348</v>
      </c>
      <c r="C1116" t="s">
        <v>72</v>
      </c>
      <c r="D1116" t="str">
        <f>IFERROR(VLOOKUP($C1116,DATA!A:B,2,0),"")</f>
        <v>Ciências da Terra</v>
      </c>
      <c r="E1116" t="s">
        <v>349</v>
      </c>
      <c r="F1116" s="20" t="s">
        <v>955</v>
      </c>
      <c r="H1116" s="38">
        <v>1000</v>
      </c>
      <c r="I1116" s="38">
        <f>IFERROR(VLOOKUP(C1116,DATA!A:G,5,0),"")</f>
        <v>2600</v>
      </c>
    </row>
    <row r="1117" spans="1:9" x14ac:dyDescent="0.25">
      <c r="A1117">
        <v>1118</v>
      </c>
      <c r="B1117" s="17">
        <v>43348</v>
      </c>
      <c r="C1117" t="s">
        <v>7</v>
      </c>
      <c r="D1117" t="str">
        <f>IFERROR(VLOOKUP($C1117,DATA!A:B,2,0),"")</f>
        <v>Ciências Sociais Aplicadas</v>
      </c>
      <c r="E1117" t="s">
        <v>349</v>
      </c>
      <c r="F1117" s="20" t="s">
        <v>956</v>
      </c>
      <c r="H1117" s="38">
        <v>1000</v>
      </c>
      <c r="I1117" s="38">
        <f>IFERROR(VLOOKUP(C1117,DATA!A:G,5,0),"")</f>
        <v>2100</v>
      </c>
    </row>
    <row r="1118" spans="1:9" x14ac:dyDescent="0.25">
      <c r="A1118">
        <v>1119</v>
      </c>
      <c r="B1118" s="17">
        <v>43348</v>
      </c>
      <c r="C1118" t="s">
        <v>7</v>
      </c>
      <c r="D1118" t="str">
        <f>IFERROR(VLOOKUP($C1118,DATA!A:B,2,0),"")</f>
        <v>Ciências Sociais Aplicadas</v>
      </c>
      <c r="E1118" t="s">
        <v>349</v>
      </c>
      <c r="F1118" s="20" t="s">
        <v>957</v>
      </c>
      <c r="H1118" s="38">
        <v>1000</v>
      </c>
      <c r="I1118" s="38">
        <f>IFERROR(VLOOKUP(C1118,DATA!A:G,5,0),"")</f>
        <v>2100</v>
      </c>
    </row>
    <row r="1119" spans="1:9" x14ac:dyDescent="0.25">
      <c r="A1119">
        <v>1120</v>
      </c>
      <c r="B1119" s="17">
        <v>43348</v>
      </c>
      <c r="C1119" t="s">
        <v>72</v>
      </c>
      <c r="D1119" t="str">
        <f>IFERROR(VLOOKUP($C1119,DATA!A:B,2,0),"")</f>
        <v>Ciências da Terra</v>
      </c>
      <c r="E1119" t="s">
        <v>349</v>
      </c>
      <c r="F1119" s="20" t="s">
        <v>958</v>
      </c>
      <c r="H1119" s="38">
        <v>1000</v>
      </c>
      <c r="I1119" s="38">
        <f>IFERROR(VLOOKUP(C1119,DATA!A:G,5,0),"")</f>
        <v>2600</v>
      </c>
    </row>
    <row r="1120" spans="1:9" x14ac:dyDescent="0.25">
      <c r="A1120">
        <v>1121</v>
      </c>
      <c r="B1120" s="17">
        <v>43348</v>
      </c>
      <c r="C1120" t="s">
        <v>15</v>
      </c>
      <c r="D1120" t="str">
        <f>IFERROR(VLOOKUP($C1120,DATA!A:B,2,0),"")</f>
        <v>Ciências Biológicas</v>
      </c>
      <c r="E1120" t="s">
        <v>349</v>
      </c>
      <c r="F1120" s="20" t="s">
        <v>959</v>
      </c>
      <c r="H1120" s="38">
        <v>775.88</v>
      </c>
      <c r="I1120" s="38">
        <f>IFERROR(VLOOKUP(C1120,DATA!A:G,5,0),"")</f>
        <v>5200</v>
      </c>
    </row>
    <row r="1121" spans="1:9" x14ac:dyDescent="0.25">
      <c r="A1121">
        <v>1122</v>
      </c>
      <c r="B1121" s="17">
        <v>43348</v>
      </c>
      <c r="C1121" t="s">
        <v>16</v>
      </c>
      <c r="D1121" t="str">
        <f>IFERROR(VLOOKUP($C1121,DATA!A:B,2,0),"")</f>
        <v>Ciências Biológicas</v>
      </c>
      <c r="E1121" t="s">
        <v>349</v>
      </c>
      <c r="F1121" s="20" t="s">
        <v>960</v>
      </c>
      <c r="H1121" s="38">
        <v>600</v>
      </c>
      <c r="I1121" s="38">
        <f>IFERROR(VLOOKUP(C1121,DATA!A:G,5,0),"")</f>
        <v>1550</v>
      </c>
    </row>
    <row r="1122" spans="1:9" x14ac:dyDescent="0.25">
      <c r="A1122">
        <v>1123</v>
      </c>
      <c r="B1122" s="17">
        <v>43348</v>
      </c>
      <c r="C1122" t="s">
        <v>72</v>
      </c>
      <c r="D1122" t="str">
        <f>IFERROR(VLOOKUP($C1122,DATA!A:B,2,0),"")</f>
        <v>Ciências da Terra</v>
      </c>
      <c r="E1122" t="s">
        <v>349</v>
      </c>
      <c r="F1122" s="20" t="s">
        <v>961</v>
      </c>
      <c r="H1122" s="38">
        <v>800</v>
      </c>
      <c r="I1122" s="38">
        <f>IFERROR(VLOOKUP(C1122,DATA!A:G,5,0),"")</f>
        <v>2600</v>
      </c>
    </row>
    <row r="1123" spans="1:9" x14ac:dyDescent="0.25">
      <c r="A1123">
        <v>1124</v>
      </c>
      <c r="B1123" s="17">
        <v>43348</v>
      </c>
      <c r="C1123" t="s">
        <v>72</v>
      </c>
      <c r="D1123" t="str">
        <f>IFERROR(VLOOKUP($C1123,DATA!A:B,2,0),"")</f>
        <v>Ciências da Terra</v>
      </c>
      <c r="E1123" t="s">
        <v>349</v>
      </c>
      <c r="F1123" s="20" t="s">
        <v>962</v>
      </c>
      <c r="H1123" s="38">
        <v>800</v>
      </c>
      <c r="I1123" s="38">
        <f>IFERROR(VLOOKUP(C1123,DATA!A:G,5,0),"")</f>
        <v>2600</v>
      </c>
    </row>
    <row r="1124" spans="1:9" x14ac:dyDescent="0.25">
      <c r="A1124">
        <v>1125</v>
      </c>
      <c r="B1124" s="17">
        <v>43348</v>
      </c>
      <c r="C1124" t="s">
        <v>8</v>
      </c>
      <c r="D1124" t="str">
        <f>IFERROR(VLOOKUP($C1124,DATA!A:B,2,0),"")</f>
        <v>Ciências Agrárias</v>
      </c>
      <c r="E1124" t="s">
        <v>349</v>
      </c>
      <c r="F1124" s="20" t="s">
        <v>963</v>
      </c>
      <c r="H1124" s="38">
        <v>500</v>
      </c>
      <c r="I1124" s="38">
        <f>IFERROR(VLOOKUP(C1124,DATA!A:G,5,0),"")</f>
        <v>5200</v>
      </c>
    </row>
    <row r="1125" spans="1:9" x14ac:dyDescent="0.25">
      <c r="A1125">
        <v>1126</v>
      </c>
      <c r="B1125" s="17">
        <v>43348</v>
      </c>
      <c r="C1125" t="s">
        <v>61</v>
      </c>
      <c r="D1125" t="str">
        <f>IFERROR(VLOOKUP($C1125,DATA!A:B,2,0),"")</f>
        <v>Ciências da Saúde</v>
      </c>
      <c r="E1125" t="s">
        <v>349</v>
      </c>
      <c r="F1125" s="20" t="s">
        <v>964</v>
      </c>
      <c r="H1125" s="38">
        <v>1000</v>
      </c>
      <c r="I1125" s="38">
        <f>IFERROR(VLOOKUP(C1125,DATA!A:G,5,0),"")</f>
        <v>2100</v>
      </c>
    </row>
    <row r="1126" spans="1:9" x14ac:dyDescent="0.25">
      <c r="A1126">
        <v>1127</v>
      </c>
      <c r="B1126" s="17">
        <v>43348</v>
      </c>
      <c r="C1126" t="s">
        <v>61</v>
      </c>
      <c r="D1126" t="str">
        <f>IFERROR(VLOOKUP($C1126,DATA!A:B,2,0),"")</f>
        <v>Ciências da Saúde</v>
      </c>
      <c r="E1126" t="s">
        <v>349</v>
      </c>
      <c r="F1126" s="20" t="s">
        <v>965</v>
      </c>
      <c r="H1126" s="38">
        <v>1000</v>
      </c>
      <c r="I1126" s="38">
        <f>IFERROR(VLOOKUP(C1126,DATA!A:G,5,0),"")</f>
        <v>2100</v>
      </c>
    </row>
    <row r="1127" spans="1:9" x14ac:dyDescent="0.25">
      <c r="A1127">
        <v>1128</v>
      </c>
      <c r="B1127" s="17">
        <v>43348</v>
      </c>
      <c r="C1127" t="s">
        <v>11</v>
      </c>
      <c r="D1127" t="str">
        <f>IFERROR(VLOOKUP($C1127,DATA!A:B,2,0),"")</f>
        <v>Palotina</v>
      </c>
      <c r="E1127" t="s">
        <v>349</v>
      </c>
      <c r="F1127" s="20" t="s">
        <v>966</v>
      </c>
      <c r="H1127" s="38">
        <v>200.6</v>
      </c>
      <c r="I1127" s="38">
        <f>IFERROR(VLOOKUP(C1127,DATA!A:G,5,0),"")</f>
        <v>1550</v>
      </c>
    </row>
    <row r="1128" spans="1:9" x14ac:dyDescent="0.25">
      <c r="A1128">
        <v>1129</v>
      </c>
      <c r="B1128" s="17">
        <v>43348</v>
      </c>
      <c r="C1128" t="s">
        <v>11</v>
      </c>
      <c r="D1128" t="str">
        <f>IFERROR(VLOOKUP($C1128,DATA!A:B,2,0),"")</f>
        <v>Palotina</v>
      </c>
      <c r="E1128" t="s">
        <v>349</v>
      </c>
      <c r="F1128" s="20" t="s">
        <v>967</v>
      </c>
      <c r="H1128" s="38">
        <v>600</v>
      </c>
      <c r="I1128" s="38">
        <f>IFERROR(VLOOKUP(C1128,DATA!A:G,5,0),"")</f>
        <v>1550</v>
      </c>
    </row>
    <row r="1129" spans="1:9" x14ac:dyDescent="0.25">
      <c r="A1129">
        <v>1130</v>
      </c>
      <c r="B1129" s="17">
        <v>43348</v>
      </c>
      <c r="C1129" t="s">
        <v>27</v>
      </c>
      <c r="D1129" t="str">
        <f>IFERROR(VLOOKUP($C1129,DATA!A:B,2,0),"")</f>
        <v>Ciências Sociais Aplicadas</v>
      </c>
      <c r="E1129" t="s">
        <v>349</v>
      </c>
      <c r="F1129" s="20" t="s">
        <v>968</v>
      </c>
      <c r="H1129" s="38">
        <v>395</v>
      </c>
      <c r="I1129" s="38">
        <f>IFERROR(VLOOKUP(C1129,DATA!A:G,5,0),"")</f>
        <v>2100</v>
      </c>
    </row>
    <row r="1130" spans="1:9" x14ac:dyDescent="0.25">
      <c r="A1130">
        <v>1131</v>
      </c>
      <c r="B1130" s="17">
        <v>43348</v>
      </c>
      <c r="C1130" t="s">
        <v>27</v>
      </c>
      <c r="D1130" t="str">
        <f>IFERROR(VLOOKUP($C1130,DATA!A:B,2,0),"")</f>
        <v>Ciências Sociais Aplicadas</v>
      </c>
      <c r="E1130" t="s">
        <v>349</v>
      </c>
      <c r="F1130" s="20" t="s">
        <v>969</v>
      </c>
      <c r="H1130" s="38">
        <v>395</v>
      </c>
      <c r="I1130" s="38">
        <f>IFERROR(VLOOKUP(C1130,DATA!A:G,5,0),"")</f>
        <v>2100</v>
      </c>
    </row>
    <row r="1131" spans="1:9" x14ac:dyDescent="0.25">
      <c r="A1131">
        <v>1132</v>
      </c>
      <c r="B1131" s="17">
        <v>43348</v>
      </c>
      <c r="C1131" t="s">
        <v>27</v>
      </c>
      <c r="D1131" t="str">
        <f>IFERROR(VLOOKUP($C1131,DATA!A:B,2,0),"")</f>
        <v>Ciências Sociais Aplicadas</v>
      </c>
      <c r="E1131" t="s">
        <v>349</v>
      </c>
      <c r="F1131" s="20" t="s">
        <v>970</v>
      </c>
      <c r="H1131" s="38">
        <v>395</v>
      </c>
      <c r="I1131" s="38">
        <f>IFERROR(VLOOKUP(C1131,DATA!A:G,5,0),"")</f>
        <v>2100</v>
      </c>
    </row>
    <row r="1132" spans="1:9" x14ac:dyDescent="0.25">
      <c r="A1132">
        <v>1133</v>
      </c>
      <c r="B1132" s="17">
        <v>43348</v>
      </c>
      <c r="C1132" t="s">
        <v>27</v>
      </c>
      <c r="D1132" t="str">
        <f>IFERROR(VLOOKUP($C1132,DATA!A:B,2,0),"")</f>
        <v>Ciências Sociais Aplicadas</v>
      </c>
      <c r="E1132" t="s">
        <v>349</v>
      </c>
      <c r="F1132" s="20" t="s">
        <v>971</v>
      </c>
      <c r="H1132" s="38">
        <v>395</v>
      </c>
      <c r="I1132" s="38">
        <f>IFERROR(VLOOKUP(C1132,DATA!A:G,5,0),"")</f>
        <v>2100</v>
      </c>
    </row>
    <row r="1133" spans="1:9" x14ac:dyDescent="0.25">
      <c r="A1133">
        <v>1134</v>
      </c>
      <c r="B1133" s="17">
        <v>43348</v>
      </c>
      <c r="C1133" t="s">
        <v>40</v>
      </c>
      <c r="D1133" t="str">
        <f>IFERROR(VLOOKUP($C1133,DATA!A:B,2,0),"")</f>
        <v>Tecnologia</v>
      </c>
      <c r="E1133" t="s">
        <v>349</v>
      </c>
      <c r="F1133" s="20" t="s">
        <v>972</v>
      </c>
      <c r="H1133" s="38">
        <v>600</v>
      </c>
      <c r="I1133" s="38">
        <f>IFERROR(VLOOKUP(C1133,DATA!A:G,5,0),"")</f>
        <v>2600</v>
      </c>
    </row>
    <row r="1134" spans="1:9" x14ac:dyDescent="0.25">
      <c r="A1134">
        <v>1135</v>
      </c>
      <c r="B1134" s="17">
        <v>43348</v>
      </c>
      <c r="C1134" t="s">
        <v>53</v>
      </c>
      <c r="D1134" t="str">
        <f>IFERROR(VLOOKUP($C1134,DATA!A:B,2,0),"")</f>
        <v>Ciências Biológicas</v>
      </c>
      <c r="E1134" t="s">
        <v>349</v>
      </c>
      <c r="F1134" s="20" t="s">
        <v>973</v>
      </c>
      <c r="H1134" s="38">
        <v>1000</v>
      </c>
      <c r="I1134" s="38">
        <f>IFERROR(VLOOKUP(C1134,DATA!A:G,5,0),"")</f>
        <v>6300</v>
      </c>
    </row>
    <row r="1135" spans="1:9" x14ac:dyDescent="0.25">
      <c r="A1135">
        <v>1136</v>
      </c>
      <c r="B1135" s="17">
        <v>43348</v>
      </c>
      <c r="C1135" t="s">
        <v>8</v>
      </c>
      <c r="D1135" t="str">
        <f>IFERROR(VLOOKUP($C1135,DATA!A:B,2,0),"")</f>
        <v>Ciências Agrárias</v>
      </c>
      <c r="E1135" t="s">
        <v>349</v>
      </c>
      <c r="F1135" s="20" t="s">
        <v>974</v>
      </c>
      <c r="H1135" s="38">
        <v>354</v>
      </c>
      <c r="I1135" s="38">
        <f>IFERROR(VLOOKUP(C1135,DATA!A:G,5,0),"")</f>
        <v>5200</v>
      </c>
    </row>
    <row r="1136" spans="1:9" x14ac:dyDescent="0.25">
      <c r="A1136">
        <v>1137</v>
      </c>
      <c r="B1136" s="17">
        <v>43348</v>
      </c>
      <c r="C1136" t="s">
        <v>48</v>
      </c>
      <c r="D1136" t="str">
        <f>IFERROR(VLOOKUP($C1136,DATA!A:B,2,0),"")</f>
        <v>Ciências Biológicas</v>
      </c>
      <c r="E1136" t="s">
        <v>349</v>
      </c>
      <c r="F1136" s="20" t="s">
        <v>975</v>
      </c>
      <c r="H1136" s="38">
        <v>800</v>
      </c>
      <c r="I1136" s="38">
        <f>IFERROR(VLOOKUP(C1136,DATA!A:G,5,0),"")</f>
        <v>2600</v>
      </c>
    </row>
    <row r="1137" spans="1:9" x14ac:dyDescent="0.25">
      <c r="A1137">
        <v>1138</v>
      </c>
      <c r="B1137" s="17">
        <v>43348</v>
      </c>
      <c r="C1137" t="s">
        <v>8</v>
      </c>
      <c r="D1137" t="str">
        <f>IFERROR(VLOOKUP($C1137,DATA!A:B,2,0),"")</f>
        <v>Ciências Agrárias</v>
      </c>
      <c r="E1137" t="s">
        <v>349</v>
      </c>
      <c r="F1137" s="20" t="s">
        <v>976</v>
      </c>
      <c r="H1137" s="38">
        <v>700</v>
      </c>
      <c r="I1137" s="38">
        <f>IFERROR(VLOOKUP(C1137,DATA!A:G,5,0),"")</f>
        <v>5200</v>
      </c>
    </row>
    <row r="1138" spans="1:9" x14ac:dyDescent="0.25">
      <c r="A1138">
        <v>1139</v>
      </c>
      <c r="B1138" s="17">
        <v>43348</v>
      </c>
      <c r="C1138" t="s">
        <v>30</v>
      </c>
      <c r="D1138" t="str">
        <f>IFERROR(VLOOKUP($C1138,DATA!A:B,2,0),"")</f>
        <v>Artes, Comunicação e Design</v>
      </c>
      <c r="E1138" t="s">
        <v>349</v>
      </c>
      <c r="F1138" s="20" t="s">
        <v>977</v>
      </c>
      <c r="H1138" s="38">
        <v>600</v>
      </c>
      <c r="I1138" s="38">
        <f>IFERROR(VLOOKUP(C1138,DATA!A:G,5,0),"")</f>
        <v>0</v>
      </c>
    </row>
    <row r="1139" spans="1:9" x14ac:dyDescent="0.25">
      <c r="A1139">
        <v>1140</v>
      </c>
      <c r="B1139" s="17">
        <v>43348</v>
      </c>
      <c r="C1139" t="s">
        <v>30</v>
      </c>
      <c r="D1139" t="str">
        <f>IFERROR(VLOOKUP($C1139,DATA!A:B,2,0),"")</f>
        <v>Artes, Comunicação e Design</v>
      </c>
      <c r="E1139" t="s">
        <v>349</v>
      </c>
      <c r="F1139" s="20" t="s">
        <v>978</v>
      </c>
      <c r="H1139" s="38">
        <v>600</v>
      </c>
      <c r="I1139" s="38">
        <f>IFERROR(VLOOKUP(C1139,DATA!A:G,5,0),"")</f>
        <v>0</v>
      </c>
    </row>
    <row r="1140" spans="1:9" x14ac:dyDescent="0.25">
      <c r="A1140">
        <v>1141</v>
      </c>
      <c r="B1140" s="17">
        <v>43348</v>
      </c>
      <c r="C1140" t="s">
        <v>30</v>
      </c>
      <c r="D1140" t="str">
        <f>IFERROR(VLOOKUP($C1140,DATA!A:B,2,0),"")</f>
        <v>Artes, Comunicação e Design</v>
      </c>
      <c r="E1140" t="s">
        <v>349</v>
      </c>
      <c r="F1140" s="20" t="s">
        <v>979</v>
      </c>
      <c r="H1140" s="38">
        <v>600</v>
      </c>
      <c r="I1140" s="38">
        <f>IFERROR(VLOOKUP(C1140,DATA!A:G,5,0),"")</f>
        <v>0</v>
      </c>
    </row>
    <row r="1141" spans="1:9" x14ac:dyDescent="0.25">
      <c r="A1141">
        <v>1142</v>
      </c>
      <c r="B1141" s="17">
        <v>43348</v>
      </c>
      <c r="C1141" t="s">
        <v>30</v>
      </c>
      <c r="D1141" t="str">
        <f>IFERROR(VLOOKUP($C1141,DATA!A:B,2,0),"")</f>
        <v>Artes, Comunicação e Design</v>
      </c>
      <c r="E1141" t="s">
        <v>349</v>
      </c>
      <c r="F1141" s="20" t="s">
        <v>980</v>
      </c>
      <c r="H1141" s="38">
        <v>600</v>
      </c>
      <c r="I1141" s="38">
        <f>IFERROR(VLOOKUP(C1141,DATA!A:G,5,0),"")</f>
        <v>0</v>
      </c>
    </row>
    <row r="1142" spans="1:9" x14ac:dyDescent="0.25">
      <c r="A1142">
        <v>1143</v>
      </c>
      <c r="B1142" s="17">
        <v>43348</v>
      </c>
      <c r="C1142" t="s">
        <v>30</v>
      </c>
      <c r="D1142" t="str">
        <f>IFERROR(VLOOKUP($C1142,DATA!A:B,2,0),"")</f>
        <v>Artes, Comunicação e Design</v>
      </c>
      <c r="E1142" t="s">
        <v>349</v>
      </c>
      <c r="F1142" s="20" t="s">
        <v>981</v>
      </c>
      <c r="H1142" s="38">
        <v>800</v>
      </c>
      <c r="I1142" s="38">
        <f>IFERROR(VLOOKUP(C1142,DATA!A:G,5,0),"")</f>
        <v>0</v>
      </c>
    </row>
    <row r="1143" spans="1:9" x14ac:dyDescent="0.25">
      <c r="A1143">
        <v>1144</v>
      </c>
      <c r="B1143" s="17">
        <v>43348</v>
      </c>
      <c r="C1143" t="s">
        <v>30</v>
      </c>
      <c r="D1143" t="str">
        <f>IFERROR(VLOOKUP($C1143,DATA!A:B,2,0),"")</f>
        <v>Artes, Comunicação e Design</v>
      </c>
      <c r="E1143" t="s">
        <v>349</v>
      </c>
      <c r="F1143" s="20" t="s">
        <v>982</v>
      </c>
      <c r="H1143" s="38">
        <v>800</v>
      </c>
      <c r="I1143" s="38">
        <f>IFERROR(VLOOKUP(C1143,DATA!A:G,5,0),"")</f>
        <v>0</v>
      </c>
    </row>
    <row r="1144" spans="1:9" x14ac:dyDescent="0.25">
      <c r="A1144">
        <v>1145</v>
      </c>
      <c r="B1144" s="17">
        <v>43348</v>
      </c>
      <c r="C1144" t="s">
        <v>30</v>
      </c>
      <c r="D1144" t="str">
        <f>IFERROR(VLOOKUP($C1144,DATA!A:B,2,0),"")</f>
        <v>Artes, Comunicação e Design</v>
      </c>
      <c r="E1144" t="s">
        <v>349</v>
      </c>
      <c r="F1144" s="20" t="s">
        <v>983</v>
      </c>
      <c r="H1144" s="38">
        <v>600</v>
      </c>
      <c r="I1144" s="38">
        <f>IFERROR(VLOOKUP(C1144,DATA!A:G,5,0),"")</f>
        <v>0</v>
      </c>
    </row>
    <row r="1145" spans="1:9" x14ac:dyDescent="0.25">
      <c r="A1145">
        <v>1146</v>
      </c>
      <c r="B1145" s="17">
        <v>43348</v>
      </c>
      <c r="C1145" t="s">
        <v>61</v>
      </c>
      <c r="D1145" t="str">
        <f>IFERROR(VLOOKUP($C1145,DATA!A:B,2,0),"")</f>
        <v>Ciências da Saúde</v>
      </c>
      <c r="E1145" t="s">
        <v>349</v>
      </c>
      <c r="F1145" s="20" t="s">
        <v>984</v>
      </c>
      <c r="H1145" s="38">
        <v>1000</v>
      </c>
      <c r="I1145" s="38">
        <f>IFERROR(VLOOKUP(C1145,DATA!A:G,5,0),"")</f>
        <v>2100</v>
      </c>
    </row>
    <row r="1146" spans="1:9" x14ac:dyDescent="0.25">
      <c r="A1146">
        <v>1147</v>
      </c>
      <c r="B1146" s="17">
        <v>43348</v>
      </c>
      <c r="C1146" t="s">
        <v>61</v>
      </c>
      <c r="D1146" t="str">
        <f>IFERROR(VLOOKUP($C1146,DATA!A:B,2,0),"")</f>
        <v>Ciências da Saúde</v>
      </c>
      <c r="E1146" t="s">
        <v>349</v>
      </c>
      <c r="F1146" s="20" t="s">
        <v>985</v>
      </c>
      <c r="H1146" s="38">
        <v>1000</v>
      </c>
      <c r="I1146" s="38">
        <f>IFERROR(VLOOKUP(C1146,DATA!A:G,5,0),"")</f>
        <v>2100</v>
      </c>
    </row>
    <row r="1147" spans="1:9" x14ac:dyDescent="0.25">
      <c r="A1147">
        <v>1148</v>
      </c>
      <c r="B1147" s="17">
        <v>43348</v>
      </c>
      <c r="C1147" t="s">
        <v>48</v>
      </c>
      <c r="D1147" t="str">
        <f>IFERROR(VLOOKUP($C1147,DATA!A:B,2,0),"")</f>
        <v>Ciências Biológicas</v>
      </c>
      <c r="E1147" t="s">
        <v>349</v>
      </c>
      <c r="F1147" s="20" t="s">
        <v>986</v>
      </c>
      <c r="H1147" s="38">
        <v>400</v>
      </c>
      <c r="I1147" s="38">
        <f>IFERROR(VLOOKUP(C1147,DATA!A:G,5,0),"")</f>
        <v>2600</v>
      </c>
    </row>
    <row r="1148" spans="1:9" x14ac:dyDescent="0.25">
      <c r="A1148">
        <v>1149</v>
      </c>
      <c r="B1148" s="17">
        <v>43348</v>
      </c>
      <c r="C1148" t="s">
        <v>65</v>
      </c>
      <c r="D1148" t="str">
        <f>IFERROR(VLOOKUP($C1148,DATA!A:B,2,0),"")</f>
        <v>Artes, Comunicação e Design</v>
      </c>
      <c r="E1148" t="s">
        <v>349</v>
      </c>
      <c r="F1148" s="20" t="s">
        <v>987</v>
      </c>
      <c r="H1148" s="38">
        <v>1000</v>
      </c>
      <c r="I1148" s="38">
        <f>IFERROR(VLOOKUP(C1148,DATA!A:G,5,0),"")</f>
        <v>1650</v>
      </c>
    </row>
    <row r="1149" spans="1:9" x14ac:dyDescent="0.25">
      <c r="A1149">
        <v>1150</v>
      </c>
      <c r="B1149" s="17">
        <v>43348</v>
      </c>
      <c r="C1149" t="s">
        <v>18</v>
      </c>
      <c r="D1149" t="str">
        <f>IFERROR(VLOOKUP($C1149,DATA!A:B,2,0),"")</f>
        <v>Ciências Agrárias</v>
      </c>
      <c r="E1149" t="s">
        <v>349</v>
      </c>
      <c r="F1149" s="20" t="s">
        <v>988</v>
      </c>
      <c r="H1149" s="38">
        <v>708</v>
      </c>
      <c r="I1149" s="38">
        <f>IFERROR(VLOOKUP(C1149,DATA!A:G,5,0),"")</f>
        <v>2600</v>
      </c>
    </row>
    <row r="1150" spans="1:9" x14ac:dyDescent="0.25">
      <c r="A1150">
        <v>1151</v>
      </c>
      <c r="B1150" s="17">
        <v>43348</v>
      </c>
      <c r="C1150" t="s">
        <v>27</v>
      </c>
      <c r="D1150" t="str">
        <f>IFERROR(VLOOKUP($C1150,DATA!A:B,2,0),"")</f>
        <v>Ciências Sociais Aplicadas</v>
      </c>
      <c r="E1150" t="s">
        <v>349</v>
      </c>
      <c r="F1150" s="20" t="s">
        <v>989</v>
      </c>
      <c r="H1150" s="38">
        <v>600</v>
      </c>
      <c r="I1150" s="38">
        <f>IFERROR(VLOOKUP(C1150,DATA!A:G,5,0),"")</f>
        <v>2100</v>
      </c>
    </row>
    <row r="1151" spans="1:9" x14ac:dyDescent="0.25">
      <c r="A1151">
        <v>1152</v>
      </c>
      <c r="B1151" s="17">
        <v>43348</v>
      </c>
      <c r="C1151" t="s">
        <v>61</v>
      </c>
      <c r="D1151" t="str">
        <f>IFERROR(VLOOKUP($C1151,DATA!A:B,2,0),"")</f>
        <v>Ciências da Saúde</v>
      </c>
      <c r="E1151" t="s">
        <v>349</v>
      </c>
      <c r="F1151" s="20" t="s">
        <v>990</v>
      </c>
      <c r="H1151" s="38">
        <v>1000</v>
      </c>
      <c r="I1151" s="38">
        <f>IFERROR(VLOOKUP(C1151,DATA!A:G,5,0),"")</f>
        <v>2100</v>
      </c>
    </row>
    <row r="1152" spans="1:9" x14ac:dyDescent="0.25">
      <c r="A1152">
        <v>1153</v>
      </c>
      <c r="B1152" s="17">
        <v>43348</v>
      </c>
      <c r="C1152" t="s">
        <v>26</v>
      </c>
      <c r="D1152" t="str">
        <f>IFERROR(VLOOKUP($C1152,DATA!A:B,2,0),"")</f>
        <v>Artes, Comunicação e Design</v>
      </c>
      <c r="E1152" t="s">
        <v>349</v>
      </c>
      <c r="F1152" s="20" t="s">
        <v>991</v>
      </c>
      <c r="H1152" s="38">
        <v>800</v>
      </c>
      <c r="I1152" s="38">
        <f>IFERROR(VLOOKUP(C1152,DATA!A:G,5,0),"")</f>
        <v>1650</v>
      </c>
    </row>
    <row r="1153" spans="1:9" x14ac:dyDescent="0.25">
      <c r="A1153">
        <v>1154</v>
      </c>
      <c r="B1153" s="17">
        <v>43348</v>
      </c>
      <c r="C1153" t="s">
        <v>20</v>
      </c>
      <c r="D1153" t="str">
        <f>IFERROR(VLOOKUP($C1153,DATA!A:B,2,0),"")</f>
        <v>Ciências Sociais Aplicadas</v>
      </c>
      <c r="E1153" t="s">
        <v>349</v>
      </c>
      <c r="F1153" s="20" t="s">
        <v>992</v>
      </c>
      <c r="H1153" s="38">
        <v>750</v>
      </c>
      <c r="I1153" s="38">
        <f>IFERROR(VLOOKUP(C1153,DATA!A:G,5,0),"")</f>
        <v>0</v>
      </c>
    </row>
    <row r="1154" spans="1:9" x14ac:dyDescent="0.25">
      <c r="A1154">
        <v>1155</v>
      </c>
      <c r="B1154" s="17">
        <v>43348</v>
      </c>
      <c r="C1154" t="s">
        <v>26</v>
      </c>
      <c r="D1154" t="str">
        <f>IFERROR(VLOOKUP($C1154,DATA!A:B,2,0),"")</f>
        <v>Artes, Comunicação e Design</v>
      </c>
      <c r="E1154" t="s">
        <v>349</v>
      </c>
      <c r="F1154" s="20" t="s">
        <v>993</v>
      </c>
      <c r="H1154" s="38">
        <v>800</v>
      </c>
      <c r="I1154" s="38">
        <f>IFERROR(VLOOKUP(C1154,DATA!A:G,5,0),"")</f>
        <v>1650</v>
      </c>
    </row>
    <row r="1155" spans="1:9" x14ac:dyDescent="0.25">
      <c r="A1155">
        <v>1156</v>
      </c>
      <c r="B1155" s="17">
        <v>43348</v>
      </c>
      <c r="C1155" t="s">
        <v>26</v>
      </c>
      <c r="D1155" t="str">
        <f>IFERROR(VLOOKUP($C1155,DATA!A:B,2,0),"")</f>
        <v>Artes, Comunicação e Design</v>
      </c>
      <c r="E1155" t="s">
        <v>349</v>
      </c>
      <c r="F1155" s="20" t="s">
        <v>994</v>
      </c>
      <c r="H1155" s="38">
        <v>600</v>
      </c>
      <c r="I1155" s="38">
        <f>IFERROR(VLOOKUP(C1155,DATA!A:G,5,0),"")</f>
        <v>1650</v>
      </c>
    </row>
    <row r="1156" spans="1:9" x14ac:dyDescent="0.25">
      <c r="A1156">
        <v>1157</v>
      </c>
      <c r="B1156" s="17">
        <v>43348</v>
      </c>
      <c r="C1156" t="s">
        <v>49</v>
      </c>
      <c r="D1156" t="str">
        <f>IFERROR(VLOOKUP($C1156,DATA!A:B,2,0),"")</f>
        <v>Ciências Humanas</v>
      </c>
      <c r="E1156" t="s">
        <v>349</v>
      </c>
      <c r="F1156" s="20" t="s">
        <v>995</v>
      </c>
      <c r="H1156" s="38">
        <v>708</v>
      </c>
      <c r="I1156" s="38">
        <f>IFERROR(VLOOKUP(C1156,DATA!A:G,5,0),"")</f>
        <v>2100</v>
      </c>
    </row>
    <row r="1157" spans="1:9" x14ac:dyDescent="0.25">
      <c r="A1157">
        <v>1158</v>
      </c>
      <c r="B1157" s="17">
        <v>43348</v>
      </c>
      <c r="C1157" t="s">
        <v>72</v>
      </c>
      <c r="D1157" t="str">
        <f>IFERROR(VLOOKUP($C1157,DATA!A:B,2,0),"")</f>
        <v>Ciências da Terra</v>
      </c>
      <c r="E1157" t="s">
        <v>349</v>
      </c>
      <c r="F1157" s="20" t="s">
        <v>996</v>
      </c>
      <c r="H1157" s="38">
        <v>800</v>
      </c>
      <c r="I1157" s="38">
        <f>IFERROR(VLOOKUP(C1157,DATA!A:G,5,0),"")</f>
        <v>2600</v>
      </c>
    </row>
    <row r="1158" spans="1:9" x14ac:dyDescent="0.25">
      <c r="A1158">
        <v>1159</v>
      </c>
      <c r="B1158" s="17">
        <v>43348</v>
      </c>
      <c r="C1158" t="s">
        <v>8</v>
      </c>
      <c r="D1158" t="str">
        <f>IFERROR(VLOOKUP($C1158,DATA!A:B,2,0),"")</f>
        <v>Ciências Agrárias</v>
      </c>
      <c r="E1158" t="s">
        <v>349</v>
      </c>
      <c r="F1158" s="20" t="s">
        <v>997</v>
      </c>
      <c r="H1158" s="38">
        <v>900</v>
      </c>
      <c r="I1158" s="38">
        <f>IFERROR(VLOOKUP(C1158,DATA!A:G,5,0),"")</f>
        <v>5200</v>
      </c>
    </row>
    <row r="1159" spans="1:9" x14ac:dyDescent="0.25">
      <c r="A1159">
        <v>1160</v>
      </c>
      <c r="B1159" s="17">
        <v>43348</v>
      </c>
      <c r="C1159" t="s">
        <v>56</v>
      </c>
      <c r="D1159" t="str">
        <f>IFERROR(VLOOKUP($C1159,DATA!A:B,2,0),"")</f>
        <v>Ciências Humanas</v>
      </c>
      <c r="E1159" t="s">
        <v>349</v>
      </c>
      <c r="F1159" s="20" t="s">
        <v>998</v>
      </c>
      <c r="H1159" s="38">
        <v>250</v>
      </c>
      <c r="I1159" s="38">
        <f>IFERROR(VLOOKUP(C1159,DATA!A:G,5,0),"")</f>
        <v>2100</v>
      </c>
    </row>
    <row r="1160" spans="1:9" x14ac:dyDescent="0.25">
      <c r="A1160">
        <v>1161</v>
      </c>
      <c r="B1160" s="17">
        <v>43348</v>
      </c>
      <c r="C1160" t="s">
        <v>8</v>
      </c>
      <c r="D1160" t="str">
        <f>IFERROR(VLOOKUP($C1160,DATA!A:B,2,0),"")</f>
        <v>Ciências Agrárias</v>
      </c>
      <c r="E1160" t="s">
        <v>349</v>
      </c>
      <c r="F1160" s="20" t="s">
        <v>999</v>
      </c>
      <c r="H1160" s="38">
        <v>900</v>
      </c>
      <c r="I1160" s="38">
        <f>IFERROR(VLOOKUP(C1160,DATA!A:G,5,0),"")</f>
        <v>5200</v>
      </c>
    </row>
    <row r="1161" spans="1:9" x14ac:dyDescent="0.25">
      <c r="A1161">
        <v>1162</v>
      </c>
      <c r="B1161" s="17">
        <v>43348</v>
      </c>
      <c r="C1161" t="s">
        <v>8</v>
      </c>
      <c r="D1161" t="str">
        <f>IFERROR(VLOOKUP($C1161,DATA!A:B,2,0),"")</f>
        <v>Ciências Agrárias</v>
      </c>
      <c r="E1161" t="s">
        <v>349</v>
      </c>
      <c r="F1161" s="20" t="s">
        <v>1000</v>
      </c>
      <c r="H1161" s="38">
        <v>900</v>
      </c>
      <c r="I1161" s="38">
        <f>IFERROR(VLOOKUP(C1161,DATA!A:G,5,0),"")</f>
        <v>5200</v>
      </c>
    </row>
    <row r="1162" spans="1:9" x14ac:dyDescent="0.25">
      <c r="A1162">
        <v>1163</v>
      </c>
      <c r="B1162" s="17">
        <v>43348</v>
      </c>
      <c r="C1162" t="s">
        <v>8</v>
      </c>
      <c r="D1162" t="str">
        <f>IFERROR(VLOOKUP($C1162,DATA!A:B,2,0),"")</f>
        <v>Ciências Agrárias</v>
      </c>
      <c r="E1162" t="s">
        <v>349</v>
      </c>
      <c r="F1162" s="20" t="s">
        <v>1001</v>
      </c>
      <c r="H1162" s="38">
        <v>900</v>
      </c>
      <c r="I1162" s="38">
        <f>IFERROR(VLOOKUP(C1162,DATA!A:G,5,0),"")</f>
        <v>5200</v>
      </c>
    </row>
    <row r="1163" spans="1:9" x14ac:dyDescent="0.25">
      <c r="A1163">
        <v>1164</v>
      </c>
      <c r="B1163" s="17">
        <v>43348</v>
      </c>
      <c r="C1163" t="s">
        <v>8</v>
      </c>
      <c r="D1163" t="str">
        <f>IFERROR(VLOOKUP($C1163,DATA!A:B,2,0),"")</f>
        <v>Ciências Agrárias</v>
      </c>
      <c r="E1163" t="s">
        <v>349</v>
      </c>
      <c r="F1163" s="20" t="s">
        <v>915</v>
      </c>
      <c r="H1163" s="38">
        <v>531</v>
      </c>
      <c r="I1163" s="38">
        <f>IFERROR(VLOOKUP(C1163,DATA!A:G,5,0),"")</f>
        <v>5200</v>
      </c>
    </row>
    <row r="1164" spans="1:9" x14ac:dyDescent="0.25">
      <c r="A1164">
        <v>1165</v>
      </c>
      <c r="B1164" s="17">
        <v>43348</v>
      </c>
      <c r="C1164" t="s">
        <v>77</v>
      </c>
      <c r="D1164" t="str">
        <f>IFERROR(VLOOKUP($C1164,DATA!A:B,2,0),"")</f>
        <v>Ciências Biológicas</v>
      </c>
      <c r="E1164" t="s">
        <v>349</v>
      </c>
      <c r="F1164" s="20" t="s">
        <v>1002</v>
      </c>
      <c r="H1164" s="38">
        <v>150</v>
      </c>
      <c r="I1164" s="38">
        <f>IFERROR(VLOOKUP(C1164,DATA!A:G,5,0),"")</f>
        <v>2600</v>
      </c>
    </row>
    <row r="1165" spans="1:9" x14ac:dyDescent="0.25">
      <c r="A1165">
        <v>1166</v>
      </c>
      <c r="B1165" s="17">
        <v>43348</v>
      </c>
      <c r="C1165" t="s">
        <v>77</v>
      </c>
      <c r="D1165" t="str">
        <f>IFERROR(VLOOKUP($C1165,DATA!A:B,2,0),"")</f>
        <v>Ciências Biológicas</v>
      </c>
      <c r="E1165" t="s">
        <v>349</v>
      </c>
      <c r="F1165" s="20" t="s">
        <v>1003</v>
      </c>
      <c r="H1165" s="38">
        <v>1000</v>
      </c>
      <c r="I1165" s="38">
        <f>IFERROR(VLOOKUP(C1165,DATA!A:G,5,0),"")</f>
        <v>2600</v>
      </c>
    </row>
    <row r="1166" spans="1:9" x14ac:dyDescent="0.25">
      <c r="A1166">
        <v>1167</v>
      </c>
      <c r="B1166" s="17">
        <v>43348</v>
      </c>
      <c r="C1166" t="s">
        <v>62</v>
      </c>
      <c r="D1166" t="str">
        <f>IFERROR(VLOOKUP($C1166,DATA!A:B,2,0),"")</f>
        <v>Intersetorial - Setor de Ciências Agrárias e Ciências da Terra</v>
      </c>
      <c r="E1166" t="s">
        <v>349</v>
      </c>
      <c r="F1166" s="20" t="s">
        <v>1004</v>
      </c>
      <c r="H1166" s="38">
        <v>400</v>
      </c>
      <c r="I1166" s="38">
        <f>IFERROR(VLOOKUP(C1166,DATA!A:G,5,0),"")</f>
        <v>0</v>
      </c>
    </row>
    <row r="1167" spans="1:9" x14ac:dyDescent="0.25">
      <c r="A1167">
        <v>1168</v>
      </c>
      <c r="B1167" s="17">
        <v>43348</v>
      </c>
      <c r="C1167" t="s">
        <v>16</v>
      </c>
      <c r="D1167" t="str">
        <f>IFERROR(VLOOKUP($C1167,DATA!A:B,2,0),"")</f>
        <v>Ciências Biológicas</v>
      </c>
      <c r="E1167" t="s">
        <v>349</v>
      </c>
      <c r="F1167" s="20" t="s">
        <v>1005</v>
      </c>
      <c r="H1167" s="38">
        <v>600</v>
      </c>
      <c r="I1167" s="38">
        <f>IFERROR(VLOOKUP(C1167,DATA!A:G,5,0),"")</f>
        <v>1550</v>
      </c>
    </row>
    <row r="1168" spans="1:9" x14ac:dyDescent="0.25">
      <c r="A1168">
        <v>1169</v>
      </c>
      <c r="B1168" s="17">
        <v>43348</v>
      </c>
      <c r="C1168" t="s">
        <v>72</v>
      </c>
      <c r="D1168" t="str">
        <f>IFERROR(VLOOKUP($C1168,DATA!A:B,2,0),"")</f>
        <v>Ciências da Terra</v>
      </c>
      <c r="E1168" t="s">
        <v>349</v>
      </c>
      <c r="F1168" s="20" t="s">
        <v>1006</v>
      </c>
      <c r="H1168" s="38">
        <v>800</v>
      </c>
      <c r="I1168" s="38">
        <f>IFERROR(VLOOKUP(C1168,DATA!A:G,5,0),"")</f>
        <v>2600</v>
      </c>
    </row>
    <row r="1169" spans="1:9" x14ac:dyDescent="0.25">
      <c r="A1169">
        <v>1170</v>
      </c>
      <c r="B1169" s="17">
        <v>43348</v>
      </c>
      <c r="C1169" t="s">
        <v>59</v>
      </c>
      <c r="D1169" t="str">
        <f>IFERROR(VLOOKUP($C1169,DATA!A:B,2,0),"")</f>
        <v>Ciências Exatas</v>
      </c>
      <c r="E1169" t="s">
        <v>349</v>
      </c>
      <c r="F1169" s="20" t="s">
        <v>523</v>
      </c>
      <c r="H1169" s="38">
        <v>1000</v>
      </c>
      <c r="I1169" s="38">
        <f>IFERROR(VLOOKUP(C1169,DATA!A:G,5,0),"")</f>
        <v>2600</v>
      </c>
    </row>
    <row r="1170" spans="1:9" x14ac:dyDescent="0.25">
      <c r="A1170">
        <v>1171</v>
      </c>
      <c r="B1170" s="17">
        <v>43348</v>
      </c>
      <c r="C1170" t="s">
        <v>46</v>
      </c>
      <c r="D1170" t="str">
        <f>IFERROR(VLOOKUP($C1170,DATA!A:B,2,0),"")</f>
        <v>Tecnologia</v>
      </c>
      <c r="E1170" t="s">
        <v>349</v>
      </c>
      <c r="F1170" s="20" t="s">
        <v>1007</v>
      </c>
      <c r="H1170" s="38">
        <v>1723</v>
      </c>
      <c r="I1170" s="38">
        <f>IFERROR(VLOOKUP(C1170,DATA!A:G,5,0),"")</f>
        <v>5200</v>
      </c>
    </row>
    <row r="1171" spans="1:9" x14ac:dyDescent="0.25">
      <c r="A1171">
        <v>1172</v>
      </c>
      <c r="B1171" s="17">
        <v>43348</v>
      </c>
      <c r="C1171" t="s">
        <v>72</v>
      </c>
      <c r="D1171" t="str">
        <f>IFERROR(VLOOKUP($C1171,DATA!A:B,2,0),"")</f>
        <v>Ciências da Terra</v>
      </c>
      <c r="E1171" t="s">
        <v>349</v>
      </c>
      <c r="F1171" s="20" t="s">
        <v>1008</v>
      </c>
      <c r="H1171" s="38">
        <v>800</v>
      </c>
      <c r="I1171" s="38">
        <f>IFERROR(VLOOKUP(C1171,DATA!A:G,5,0),"")</f>
        <v>2600</v>
      </c>
    </row>
    <row r="1172" spans="1:9" x14ac:dyDescent="0.25">
      <c r="A1172">
        <v>1173</v>
      </c>
      <c r="B1172" s="17">
        <v>43348</v>
      </c>
      <c r="C1172" t="s">
        <v>72</v>
      </c>
      <c r="D1172" t="str">
        <f>IFERROR(VLOOKUP($C1172,DATA!A:B,2,0),"")</f>
        <v>Ciências da Terra</v>
      </c>
      <c r="E1172" t="s">
        <v>349</v>
      </c>
      <c r="F1172" s="20" t="s">
        <v>1009</v>
      </c>
      <c r="H1172" s="38">
        <v>800</v>
      </c>
      <c r="I1172" s="38">
        <f>IFERROR(VLOOKUP(C1172,DATA!A:G,5,0),"")</f>
        <v>2600</v>
      </c>
    </row>
    <row r="1173" spans="1:9" x14ac:dyDescent="0.25">
      <c r="A1173">
        <v>1174</v>
      </c>
      <c r="B1173" s="17">
        <v>43348</v>
      </c>
      <c r="C1173" t="s">
        <v>73</v>
      </c>
      <c r="D1173" t="str">
        <f>IFERROR(VLOOKUP($C1173,DATA!A:B,2,0),"")</f>
        <v>Ciências Humanas</v>
      </c>
      <c r="E1173" t="s">
        <v>349</v>
      </c>
      <c r="F1173" s="20" t="s">
        <v>1010</v>
      </c>
      <c r="H1173" s="38">
        <v>1000</v>
      </c>
      <c r="I1173" s="38">
        <f>IFERROR(VLOOKUP(C1173,DATA!A:G,5,0),"")</f>
        <v>2100</v>
      </c>
    </row>
    <row r="1174" spans="1:9" x14ac:dyDescent="0.25">
      <c r="A1174">
        <v>1175</v>
      </c>
      <c r="B1174" s="17">
        <v>43348</v>
      </c>
      <c r="C1174" t="s">
        <v>53</v>
      </c>
      <c r="D1174" t="str">
        <f>IFERROR(VLOOKUP($C1174,DATA!A:B,2,0),"")</f>
        <v>Ciências Biológicas</v>
      </c>
      <c r="E1174" t="s">
        <v>349</v>
      </c>
      <c r="F1174" s="20" t="s">
        <v>1011</v>
      </c>
      <c r="H1174" s="38">
        <v>845</v>
      </c>
      <c r="I1174" s="38">
        <f>IFERROR(VLOOKUP(C1174,DATA!A:G,5,0),"")</f>
        <v>6300</v>
      </c>
    </row>
    <row r="1175" spans="1:9" x14ac:dyDescent="0.25">
      <c r="A1175">
        <v>1176</v>
      </c>
      <c r="B1175" s="17">
        <v>43348</v>
      </c>
      <c r="C1175" t="s">
        <v>73</v>
      </c>
      <c r="D1175" t="str">
        <f>IFERROR(VLOOKUP($C1175,DATA!A:B,2,0),"")</f>
        <v>Ciências Humanas</v>
      </c>
      <c r="E1175" t="s">
        <v>349</v>
      </c>
      <c r="F1175" s="20" t="s">
        <v>1012</v>
      </c>
      <c r="H1175" s="38">
        <v>1000</v>
      </c>
      <c r="I1175" s="38">
        <f>IFERROR(VLOOKUP(C1175,DATA!A:G,5,0),"")</f>
        <v>2100</v>
      </c>
    </row>
    <row r="1176" spans="1:9" x14ac:dyDescent="0.25">
      <c r="A1176">
        <v>1177</v>
      </c>
      <c r="B1176" s="17">
        <v>43348</v>
      </c>
      <c r="C1176" t="s">
        <v>45</v>
      </c>
      <c r="D1176" t="str">
        <f>IFERROR(VLOOKUP($C1176,DATA!A:B,2,0),"")</f>
        <v>Ciências Agrárias</v>
      </c>
      <c r="E1176" t="s">
        <v>349</v>
      </c>
      <c r="F1176" s="20" t="s">
        <v>917</v>
      </c>
      <c r="H1176" s="38">
        <v>750</v>
      </c>
      <c r="I1176" s="38">
        <f>IFERROR(VLOOKUP(C1176,DATA!A:G,5,0),"")</f>
        <v>2600</v>
      </c>
    </row>
    <row r="1177" spans="1:9" x14ac:dyDescent="0.25">
      <c r="A1177">
        <v>1178</v>
      </c>
      <c r="B1177" s="17">
        <v>43348</v>
      </c>
      <c r="C1177" t="s">
        <v>45</v>
      </c>
      <c r="D1177" t="str">
        <f>IFERROR(VLOOKUP($C1177,DATA!A:B,2,0),"")</f>
        <v>Ciências Agrárias</v>
      </c>
      <c r="E1177" t="s">
        <v>349</v>
      </c>
      <c r="F1177" s="20" t="s">
        <v>590</v>
      </c>
      <c r="H1177" s="38">
        <v>1000</v>
      </c>
      <c r="I1177" s="38">
        <f>IFERROR(VLOOKUP(C1177,DATA!A:G,5,0),"")</f>
        <v>2600</v>
      </c>
    </row>
    <row r="1178" spans="1:9" x14ac:dyDescent="0.25">
      <c r="A1178">
        <v>1179</v>
      </c>
      <c r="B1178" s="17">
        <v>43348</v>
      </c>
      <c r="C1178" t="s">
        <v>45</v>
      </c>
      <c r="D1178" t="str">
        <f>IFERROR(VLOOKUP($C1178,DATA!A:B,2,0),"")</f>
        <v>Ciências Agrárias</v>
      </c>
      <c r="E1178" t="s">
        <v>349</v>
      </c>
      <c r="F1178" s="20" t="s">
        <v>402</v>
      </c>
      <c r="H1178" s="38">
        <v>800</v>
      </c>
      <c r="I1178" s="38">
        <f>IFERROR(VLOOKUP(C1178,DATA!A:G,5,0),"")</f>
        <v>2600</v>
      </c>
    </row>
    <row r="1179" spans="1:9" x14ac:dyDescent="0.25">
      <c r="A1179">
        <v>1180</v>
      </c>
      <c r="B1179" s="17">
        <v>43348</v>
      </c>
      <c r="C1179" t="s">
        <v>45</v>
      </c>
      <c r="D1179" t="str">
        <f>IFERROR(VLOOKUP($C1179,DATA!A:B,2,0),"")</f>
        <v>Ciências Agrárias</v>
      </c>
      <c r="E1179" t="s">
        <v>349</v>
      </c>
      <c r="F1179" s="20" t="s">
        <v>1013</v>
      </c>
      <c r="H1179" s="38">
        <v>800</v>
      </c>
      <c r="I1179" s="38">
        <f>IFERROR(VLOOKUP(C1179,DATA!A:G,5,0),"")</f>
        <v>2600</v>
      </c>
    </row>
    <row r="1180" spans="1:9" x14ac:dyDescent="0.25">
      <c r="A1180">
        <v>1181</v>
      </c>
      <c r="B1180" s="17">
        <v>43348</v>
      </c>
      <c r="C1180" t="s">
        <v>45</v>
      </c>
      <c r="D1180" t="str">
        <f>IFERROR(VLOOKUP($C1180,DATA!A:B,2,0),"")</f>
        <v>Ciências Agrárias</v>
      </c>
      <c r="E1180" t="s">
        <v>349</v>
      </c>
      <c r="F1180" s="20" t="s">
        <v>1014</v>
      </c>
      <c r="H1180" s="38">
        <v>800</v>
      </c>
      <c r="I1180" s="38">
        <f>IFERROR(VLOOKUP(C1180,DATA!A:G,5,0),"")</f>
        <v>2600</v>
      </c>
    </row>
    <row r="1181" spans="1:9" x14ac:dyDescent="0.25">
      <c r="A1181">
        <v>1182</v>
      </c>
      <c r="B1181" s="17">
        <v>43348</v>
      </c>
      <c r="C1181" t="s">
        <v>45</v>
      </c>
      <c r="D1181" t="str">
        <f>IFERROR(VLOOKUP($C1181,DATA!A:B,2,0),"")</f>
        <v>Ciências Agrárias</v>
      </c>
      <c r="E1181" t="s">
        <v>349</v>
      </c>
      <c r="F1181" s="20" t="s">
        <v>588</v>
      </c>
      <c r="H1181" s="38">
        <v>1000</v>
      </c>
      <c r="I1181" s="38">
        <f>IFERROR(VLOOKUP(C1181,DATA!A:G,5,0),"")</f>
        <v>2600</v>
      </c>
    </row>
    <row r="1182" spans="1:9" x14ac:dyDescent="0.25">
      <c r="A1182">
        <v>1183</v>
      </c>
      <c r="B1182" s="17">
        <v>43348</v>
      </c>
      <c r="C1182" t="s">
        <v>49</v>
      </c>
      <c r="D1182" t="str">
        <f>IFERROR(VLOOKUP($C1182,DATA!A:B,2,0),"")</f>
        <v>Ciências Humanas</v>
      </c>
      <c r="E1182" t="s">
        <v>349</v>
      </c>
      <c r="F1182" s="20" t="s">
        <v>361</v>
      </c>
      <c r="H1182" s="38">
        <v>708</v>
      </c>
      <c r="I1182" s="38">
        <f>IFERROR(VLOOKUP(C1182,DATA!A:G,5,0),"")</f>
        <v>2100</v>
      </c>
    </row>
    <row r="1183" spans="1:9" x14ac:dyDescent="0.25">
      <c r="A1183">
        <v>1184</v>
      </c>
      <c r="B1183" s="17">
        <v>43348</v>
      </c>
      <c r="C1183" t="s">
        <v>47</v>
      </c>
      <c r="D1183" t="str">
        <f>IFERROR(VLOOKUP($C1183,DATA!A:B,2,0),"")</f>
        <v>Tecnologia</v>
      </c>
      <c r="E1183" t="s">
        <v>349</v>
      </c>
      <c r="F1183" s="20" t="s">
        <v>1015</v>
      </c>
      <c r="H1183" s="38">
        <v>318.60000000000002</v>
      </c>
      <c r="I1183" s="38">
        <f>IFERROR(VLOOKUP(C1183,DATA!A:G,5,0),"")</f>
        <v>2100</v>
      </c>
    </row>
    <row r="1184" spans="1:9" x14ac:dyDescent="0.25">
      <c r="A1184">
        <v>1185</v>
      </c>
      <c r="B1184" s="17">
        <v>43348</v>
      </c>
      <c r="C1184" t="s">
        <v>56</v>
      </c>
      <c r="D1184" t="str">
        <f>IFERROR(VLOOKUP($C1184,DATA!A:B,2,0),"")</f>
        <v>Ciências Humanas</v>
      </c>
      <c r="E1184" t="s">
        <v>349</v>
      </c>
      <c r="F1184" s="20" t="s">
        <v>1016</v>
      </c>
      <c r="H1184" s="38">
        <v>250</v>
      </c>
      <c r="I1184" s="38">
        <f>IFERROR(VLOOKUP(C1184,DATA!A:G,5,0),"")</f>
        <v>2100</v>
      </c>
    </row>
    <row r="1185" spans="1:9" x14ac:dyDescent="0.25">
      <c r="A1185">
        <v>1186</v>
      </c>
      <c r="B1185" s="17">
        <v>43348</v>
      </c>
      <c r="C1185" t="s">
        <v>56</v>
      </c>
      <c r="D1185" t="str">
        <f>IFERROR(VLOOKUP($C1185,DATA!A:B,2,0),"")</f>
        <v>Ciências Humanas</v>
      </c>
      <c r="E1185" t="s">
        <v>349</v>
      </c>
      <c r="F1185" s="20" t="s">
        <v>1017</v>
      </c>
      <c r="H1185" s="38">
        <v>250</v>
      </c>
      <c r="I1185" s="38">
        <f>IFERROR(VLOOKUP(C1185,DATA!A:G,5,0),"")</f>
        <v>2100</v>
      </c>
    </row>
    <row r="1186" spans="1:9" x14ac:dyDescent="0.25">
      <c r="A1186">
        <v>1187</v>
      </c>
      <c r="B1186" s="17">
        <v>43349</v>
      </c>
      <c r="C1186" t="s">
        <v>76</v>
      </c>
      <c r="D1186" t="str">
        <f>IFERROR(VLOOKUP($C1186,DATA!A:B,2,0),"")</f>
        <v>Ciências Humanas</v>
      </c>
      <c r="E1186" t="s">
        <v>349</v>
      </c>
      <c r="F1186" s="20" t="s">
        <v>1018</v>
      </c>
      <c r="H1186" s="38">
        <v>349</v>
      </c>
      <c r="I1186" s="38">
        <f>IFERROR(VLOOKUP(C1186,DATA!A:G,5,0),"")</f>
        <v>1200</v>
      </c>
    </row>
    <row r="1187" spans="1:9" x14ac:dyDescent="0.25">
      <c r="A1187">
        <v>1188</v>
      </c>
      <c r="B1187" s="17">
        <v>43349</v>
      </c>
      <c r="C1187" t="s">
        <v>76</v>
      </c>
      <c r="D1187" t="str">
        <f>IFERROR(VLOOKUP($C1187,DATA!A:B,2,0),"")</f>
        <v>Ciências Humanas</v>
      </c>
      <c r="E1187" t="s">
        <v>349</v>
      </c>
      <c r="F1187" s="20" t="s">
        <v>1019</v>
      </c>
      <c r="H1187" s="38">
        <v>349</v>
      </c>
      <c r="I1187" s="38">
        <f>IFERROR(VLOOKUP(C1187,DATA!A:G,5,0),"")</f>
        <v>1200</v>
      </c>
    </row>
    <row r="1188" spans="1:9" x14ac:dyDescent="0.25">
      <c r="A1188">
        <v>1189</v>
      </c>
      <c r="B1188" s="17">
        <v>43349</v>
      </c>
      <c r="C1188" t="s">
        <v>76</v>
      </c>
      <c r="D1188" t="str">
        <f>IFERROR(VLOOKUP($C1188,DATA!A:B,2,0),"")</f>
        <v>Ciências Humanas</v>
      </c>
      <c r="E1188" t="s">
        <v>349</v>
      </c>
      <c r="F1188" s="20" t="s">
        <v>1020</v>
      </c>
      <c r="H1188" s="38">
        <v>349</v>
      </c>
      <c r="I1188" s="38">
        <f>IFERROR(VLOOKUP(C1188,DATA!A:G,5,0),"")</f>
        <v>1200</v>
      </c>
    </row>
    <row r="1189" spans="1:9" x14ac:dyDescent="0.25">
      <c r="A1189">
        <v>1190</v>
      </c>
      <c r="B1189" s="17">
        <v>43349</v>
      </c>
      <c r="C1189" t="s">
        <v>76</v>
      </c>
      <c r="D1189" t="str">
        <f>IFERROR(VLOOKUP($C1189,DATA!A:B,2,0),"")</f>
        <v>Ciências Humanas</v>
      </c>
      <c r="E1189" t="s">
        <v>349</v>
      </c>
      <c r="F1189" s="20" t="s">
        <v>1021</v>
      </c>
      <c r="H1189" s="38">
        <v>349</v>
      </c>
      <c r="I1189" s="38">
        <f>IFERROR(VLOOKUP(C1189,DATA!A:G,5,0),"")</f>
        <v>1200</v>
      </c>
    </row>
    <row r="1190" spans="1:9" x14ac:dyDescent="0.25">
      <c r="A1190">
        <v>1191</v>
      </c>
      <c r="B1190" s="17">
        <v>43349</v>
      </c>
      <c r="C1190" t="s">
        <v>76</v>
      </c>
      <c r="D1190" t="str">
        <f>IFERROR(VLOOKUP($C1190,DATA!A:B,2,0),"")</f>
        <v>Ciências Humanas</v>
      </c>
      <c r="E1190" t="s">
        <v>349</v>
      </c>
      <c r="F1190" s="20" t="s">
        <v>1022</v>
      </c>
      <c r="H1190" s="38">
        <v>349</v>
      </c>
      <c r="I1190" s="38">
        <f>IFERROR(VLOOKUP(C1190,DATA!A:G,5,0),"")</f>
        <v>1200</v>
      </c>
    </row>
    <row r="1191" spans="1:9" x14ac:dyDescent="0.25">
      <c r="A1191">
        <v>1192</v>
      </c>
      <c r="B1191" s="17">
        <v>43349</v>
      </c>
      <c r="C1191" t="s">
        <v>76</v>
      </c>
      <c r="D1191" t="str">
        <f>IFERROR(VLOOKUP($C1191,DATA!A:B,2,0),"")</f>
        <v>Ciências Humanas</v>
      </c>
      <c r="E1191" t="s">
        <v>349</v>
      </c>
      <c r="F1191" s="20" t="s">
        <v>1023</v>
      </c>
      <c r="H1191" s="38">
        <v>349</v>
      </c>
      <c r="I1191" s="38">
        <f>IFERROR(VLOOKUP(C1191,DATA!A:G,5,0),"")</f>
        <v>1200</v>
      </c>
    </row>
    <row r="1192" spans="1:9" x14ac:dyDescent="0.25">
      <c r="A1192">
        <v>1193</v>
      </c>
      <c r="B1192" s="17">
        <v>43349</v>
      </c>
      <c r="C1192" t="s">
        <v>76</v>
      </c>
      <c r="D1192" t="str">
        <f>IFERROR(VLOOKUP($C1192,DATA!A:B,2,0),"")</f>
        <v>Ciências Humanas</v>
      </c>
      <c r="E1192" t="s">
        <v>349</v>
      </c>
      <c r="F1192" s="20" t="s">
        <v>1024</v>
      </c>
      <c r="H1192" s="38">
        <v>349</v>
      </c>
      <c r="I1192" s="38">
        <f>IFERROR(VLOOKUP(C1192,DATA!A:G,5,0),"")</f>
        <v>1200</v>
      </c>
    </row>
    <row r="1193" spans="1:9" x14ac:dyDescent="0.25">
      <c r="A1193">
        <v>1194</v>
      </c>
      <c r="B1193" s="17">
        <v>43349</v>
      </c>
      <c r="C1193" t="s">
        <v>76</v>
      </c>
      <c r="D1193" t="str">
        <f>IFERROR(VLOOKUP($C1193,DATA!A:B,2,0),"")</f>
        <v>Ciências Humanas</v>
      </c>
      <c r="E1193" t="s">
        <v>349</v>
      </c>
      <c r="F1193" s="20" t="s">
        <v>1025</v>
      </c>
      <c r="H1193" s="38">
        <v>349</v>
      </c>
      <c r="I1193" s="38">
        <f>IFERROR(VLOOKUP(C1193,DATA!A:G,5,0),"")</f>
        <v>1200</v>
      </c>
    </row>
    <row r="1194" spans="1:9" x14ac:dyDescent="0.25">
      <c r="A1194">
        <v>1195</v>
      </c>
      <c r="B1194" s="17">
        <v>43349</v>
      </c>
      <c r="C1194" t="s">
        <v>76</v>
      </c>
      <c r="D1194" t="str">
        <f>IFERROR(VLOOKUP($C1194,DATA!A:B,2,0),"")</f>
        <v>Ciências Humanas</v>
      </c>
      <c r="E1194" t="s">
        <v>349</v>
      </c>
      <c r="F1194" s="20" t="s">
        <v>1026</v>
      </c>
      <c r="H1194" s="38">
        <v>349</v>
      </c>
      <c r="I1194" s="38">
        <f>IFERROR(VLOOKUP(C1194,DATA!A:G,5,0),"")</f>
        <v>1200</v>
      </c>
    </row>
    <row r="1195" spans="1:9" x14ac:dyDescent="0.25">
      <c r="A1195">
        <v>1196</v>
      </c>
      <c r="B1195" s="17">
        <v>43349</v>
      </c>
      <c r="C1195" t="s">
        <v>76</v>
      </c>
      <c r="D1195" t="str">
        <f>IFERROR(VLOOKUP($C1195,DATA!A:B,2,0),"")</f>
        <v>Ciências Humanas</v>
      </c>
      <c r="E1195" t="s">
        <v>349</v>
      </c>
      <c r="F1195" s="20" t="s">
        <v>1027</v>
      </c>
      <c r="H1195" s="38">
        <v>349</v>
      </c>
      <c r="I1195" s="38">
        <f>IFERROR(VLOOKUP(C1195,DATA!A:G,5,0),"")</f>
        <v>1200</v>
      </c>
    </row>
    <row r="1196" spans="1:9" x14ac:dyDescent="0.25">
      <c r="A1196">
        <v>1197</v>
      </c>
      <c r="B1196" s="17">
        <v>43349</v>
      </c>
      <c r="C1196" t="s">
        <v>76</v>
      </c>
      <c r="D1196" t="str">
        <f>IFERROR(VLOOKUP($C1196,DATA!A:B,2,0),"")</f>
        <v>Ciências Humanas</v>
      </c>
      <c r="E1196" t="s">
        <v>349</v>
      </c>
      <c r="F1196" s="20" t="s">
        <v>1028</v>
      </c>
      <c r="H1196" s="38">
        <v>349</v>
      </c>
      <c r="I1196" s="38">
        <f>IFERROR(VLOOKUP(C1196,DATA!A:G,5,0),"")</f>
        <v>1200</v>
      </c>
    </row>
    <row r="1197" spans="1:9" x14ac:dyDescent="0.25">
      <c r="A1197">
        <v>1198</v>
      </c>
      <c r="B1197" s="17">
        <v>43349</v>
      </c>
      <c r="C1197" t="s">
        <v>76</v>
      </c>
      <c r="D1197" t="str">
        <f>IFERROR(VLOOKUP($C1197,DATA!A:B,2,0),"")</f>
        <v>Ciências Humanas</v>
      </c>
      <c r="E1197" t="s">
        <v>349</v>
      </c>
      <c r="F1197" s="20" t="s">
        <v>1029</v>
      </c>
      <c r="H1197" s="38">
        <v>349</v>
      </c>
      <c r="I1197" s="38">
        <f>IFERROR(VLOOKUP(C1197,DATA!A:G,5,0),"")</f>
        <v>1200</v>
      </c>
    </row>
    <row r="1198" spans="1:9" x14ac:dyDescent="0.25">
      <c r="A1198">
        <v>1199</v>
      </c>
      <c r="B1198" s="17">
        <v>43349</v>
      </c>
      <c r="C1198" t="s">
        <v>76</v>
      </c>
      <c r="D1198" t="str">
        <f>IFERROR(VLOOKUP($C1198,DATA!A:B,2,0),"")</f>
        <v>Ciências Humanas</v>
      </c>
      <c r="E1198" t="s">
        <v>349</v>
      </c>
      <c r="F1198" s="20" t="s">
        <v>1030</v>
      </c>
      <c r="H1198" s="38">
        <v>349</v>
      </c>
      <c r="I1198" s="38">
        <f>IFERROR(VLOOKUP(C1198,DATA!A:G,5,0),"")</f>
        <v>1200</v>
      </c>
    </row>
    <row r="1199" spans="1:9" x14ac:dyDescent="0.25">
      <c r="A1199">
        <v>1200</v>
      </c>
      <c r="B1199" s="17">
        <v>43349</v>
      </c>
      <c r="C1199" t="s">
        <v>76</v>
      </c>
      <c r="D1199" t="str">
        <f>IFERROR(VLOOKUP($C1199,DATA!A:B,2,0),"")</f>
        <v>Ciências Humanas</v>
      </c>
      <c r="E1199" t="s">
        <v>349</v>
      </c>
      <c r="F1199" s="20" t="s">
        <v>1031</v>
      </c>
      <c r="H1199" s="38">
        <v>349</v>
      </c>
      <c r="I1199" s="38">
        <f>IFERROR(VLOOKUP(C1199,DATA!A:G,5,0),"")</f>
        <v>1200</v>
      </c>
    </row>
    <row r="1200" spans="1:9" x14ac:dyDescent="0.25">
      <c r="A1200">
        <v>1201</v>
      </c>
      <c r="B1200" s="17">
        <v>43349</v>
      </c>
      <c r="C1200" t="s">
        <v>76</v>
      </c>
      <c r="D1200" t="str">
        <f>IFERROR(VLOOKUP($C1200,DATA!A:B,2,0),"")</f>
        <v>Ciências Humanas</v>
      </c>
      <c r="E1200" t="s">
        <v>349</v>
      </c>
      <c r="F1200" s="20" t="s">
        <v>1032</v>
      </c>
      <c r="H1200" s="38">
        <v>349</v>
      </c>
      <c r="I1200" s="38">
        <f>IFERROR(VLOOKUP(C1200,DATA!A:G,5,0),"")</f>
        <v>1200</v>
      </c>
    </row>
    <row r="1201" spans="1:9" x14ac:dyDescent="0.25">
      <c r="A1201">
        <v>1202</v>
      </c>
      <c r="B1201" s="17">
        <v>43349</v>
      </c>
      <c r="C1201" t="s">
        <v>76</v>
      </c>
      <c r="D1201" t="str">
        <f>IFERROR(VLOOKUP($C1201,DATA!A:B,2,0),"")</f>
        <v>Ciências Humanas</v>
      </c>
      <c r="E1201" t="s">
        <v>349</v>
      </c>
      <c r="F1201" s="20" t="s">
        <v>1033</v>
      </c>
      <c r="H1201" s="38">
        <v>349</v>
      </c>
      <c r="I1201" s="38">
        <f>IFERROR(VLOOKUP(C1201,DATA!A:G,5,0),"")</f>
        <v>1200</v>
      </c>
    </row>
    <row r="1202" spans="1:9" x14ac:dyDescent="0.25">
      <c r="A1202">
        <v>1203</v>
      </c>
      <c r="B1202" s="17">
        <v>43349</v>
      </c>
      <c r="C1202" t="s">
        <v>76</v>
      </c>
      <c r="D1202" t="str">
        <f>IFERROR(VLOOKUP($C1202,DATA!A:B,2,0),"")</f>
        <v>Ciências Humanas</v>
      </c>
      <c r="E1202" t="s">
        <v>349</v>
      </c>
      <c r="F1202" s="20" t="s">
        <v>1034</v>
      </c>
      <c r="H1202" s="38">
        <v>349</v>
      </c>
      <c r="I1202" s="38">
        <f>IFERROR(VLOOKUP(C1202,DATA!A:G,5,0),"")</f>
        <v>1200</v>
      </c>
    </row>
    <row r="1203" spans="1:9" x14ac:dyDescent="0.25">
      <c r="A1203">
        <v>1204</v>
      </c>
      <c r="B1203" s="17">
        <v>43349</v>
      </c>
      <c r="C1203" t="s">
        <v>62</v>
      </c>
      <c r="D1203" t="str">
        <f>IFERROR(VLOOKUP($C1203,DATA!A:B,2,0),"")</f>
        <v>Intersetorial - Setor de Ciências Agrárias e Ciências da Terra</v>
      </c>
      <c r="E1203" t="s">
        <v>349</v>
      </c>
      <c r="F1203" s="20" t="s">
        <v>1035</v>
      </c>
      <c r="H1203" s="38">
        <v>400</v>
      </c>
      <c r="I1203" s="38">
        <f>IFERROR(VLOOKUP(C1203,DATA!A:G,5,0),"")</f>
        <v>0</v>
      </c>
    </row>
    <row r="1204" spans="1:9" x14ac:dyDescent="0.25">
      <c r="A1204">
        <v>1205</v>
      </c>
      <c r="B1204" s="17">
        <v>43349</v>
      </c>
      <c r="C1204" t="s">
        <v>62</v>
      </c>
      <c r="D1204" t="str">
        <f>IFERROR(VLOOKUP($C1204,DATA!A:B,2,0),"")</f>
        <v>Intersetorial - Setor de Ciências Agrárias e Ciências da Terra</v>
      </c>
      <c r="E1204" t="s">
        <v>349</v>
      </c>
      <c r="F1204" s="20" t="s">
        <v>1036</v>
      </c>
      <c r="H1204" s="38">
        <v>400</v>
      </c>
      <c r="I1204" s="38">
        <f>IFERROR(VLOOKUP(C1204,DATA!A:G,5,0),"")</f>
        <v>0</v>
      </c>
    </row>
    <row r="1205" spans="1:9" x14ac:dyDescent="0.25">
      <c r="A1205">
        <v>1206</v>
      </c>
      <c r="B1205" s="17">
        <v>43349</v>
      </c>
      <c r="C1205" t="s">
        <v>29</v>
      </c>
      <c r="D1205" t="str">
        <f>IFERROR(VLOOKUP($C1205,DATA!A:B,2,0),"")</f>
        <v>Litoral</v>
      </c>
      <c r="E1205" t="s">
        <v>349</v>
      </c>
      <c r="F1205" s="20" t="s">
        <v>1037</v>
      </c>
      <c r="H1205" s="38">
        <v>700</v>
      </c>
      <c r="I1205" s="38">
        <f>IFERROR(VLOOKUP(C1205,DATA!A:G,5,0),"")</f>
        <v>1550</v>
      </c>
    </row>
    <row r="1206" spans="1:9" x14ac:dyDescent="0.25">
      <c r="A1206">
        <v>1207</v>
      </c>
      <c r="B1206" s="17">
        <v>43349</v>
      </c>
      <c r="C1206" t="s">
        <v>29</v>
      </c>
      <c r="D1206" t="str">
        <f>IFERROR(VLOOKUP($C1206,DATA!A:B,2,0),"")</f>
        <v>Litoral</v>
      </c>
      <c r="E1206" t="s">
        <v>349</v>
      </c>
      <c r="F1206" s="20" t="s">
        <v>531</v>
      </c>
      <c r="H1206" s="38">
        <v>500</v>
      </c>
      <c r="I1206" s="38">
        <f>IFERROR(VLOOKUP(C1206,DATA!A:G,5,0),"")</f>
        <v>1550</v>
      </c>
    </row>
    <row r="1207" spans="1:9" x14ac:dyDescent="0.25">
      <c r="A1207">
        <v>1208</v>
      </c>
      <c r="B1207" s="17">
        <v>43349</v>
      </c>
      <c r="C1207" t="s">
        <v>61</v>
      </c>
      <c r="D1207" t="str">
        <f>IFERROR(VLOOKUP($C1207,DATA!A:B,2,0),"")</f>
        <v>Ciências da Saúde</v>
      </c>
      <c r="E1207" t="s">
        <v>349</v>
      </c>
      <c r="F1207" s="20" t="s">
        <v>984</v>
      </c>
      <c r="H1207" s="38">
        <v>1000</v>
      </c>
      <c r="I1207" s="38">
        <f>IFERROR(VLOOKUP(C1207,DATA!A:G,5,0),"")</f>
        <v>2100</v>
      </c>
    </row>
    <row r="1208" spans="1:9" x14ac:dyDescent="0.25">
      <c r="A1208">
        <v>1209</v>
      </c>
      <c r="B1208" s="17">
        <v>43349</v>
      </c>
      <c r="C1208" t="s">
        <v>48</v>
      </c>
      <c r="D1208" t="str">
        <f>IFERROR(VLOOKUP($C1208,DATA!A:B,2,0),"")</f>
        <v>Ciências Biológicas</v>
      </c>
      <c r="E1208" t="s">
        <v>349</v>
      </c>
      <c r="F1208" s="20" t="s">
        <v>1038</v>
      </c>
      <c r="H1208" s="38">
        <v>1000</v>
      </c>
      <c r="I1208" s="38">
        <f>IFERROR(VLOOKUP(C1208,DATA!A:G,5,0),"")</f>
        <v>2600</v>
      </c>
    </row>
    <row r="1209" spans="1:9" x14ac:dyDescent="0.25">
      <c r="A1209">
        <v>1210</v>
      </c>
      <c r="B1209" s="17">
        <v>43349</v>
      </c>
      <c r="C1209" t="s">
        <v>61</v>
      </c>
      <c r="D1209" t="str">
        <f>IFERROR(VLOOKUP($C1209,DATA!A:B,2,0),"")</f>
        <v>Ciências da Saúde</v>
      </c>
      <c r="E1209" t="s">
        <v>349</v>
      </c>
      <c r="F1209" s="20" t="s">
        <v>1039</v>
      </c>
      <c r="H1209" s="38">
        <v>1000</v>
      </c>
      <c r="I1209" s="38">
        <f>IFERROR(VLOOKUP(C1209,DATA!A:G,5,0),"")</f>
        <v>2100</v>
      </c>
    </row>
    <row r="1210" spans="1:9" x14ac:dyDescent="0.25">
      <c r="A1210">
        <v>1211</v>
      </c>
      <c r="B1210" s="17">
        <v>43349</v>
      </c>
      <c r="C1210" t="s">
        <v>72</v>
      </c>
      <c r="D1210" t="str">
        <f>IFERROR(VLOOKUP($C1210,DATA!A:B,2,0),"")</f>
        <v>Ciências da Terra</v>
      </c>
      <c r="E1210" t="s">
        <v>349</v>
      </c>
      <c r="F1210" s="20" t="s">
        <v>1006</v>
      </c>
      <c r="H1210" s="38">
        <v>800</v>
      </c>
      <c r="I1210" s="38">
        <f>IFERROR(VLOOKUP(C1210,DATA!A:G,5,0),"")</f>
        <v>2600</v>
      </c>
    </row>
    <row r="1211" spans="1:9" x14ac:dyDescent="0.25">
      <c r="A1211">
        <v>1212</v>
      </c>
      <c r="B1211" s="17">
        <v>43349</v>
      </c>
      <c r="C1211" t="s">
        <v>19</v>
      </c>
      <c r="D1211" t="str">
        <f>IFERROR(VLOOKUP($C1211,DATA!A:B,2,0),"")</f>
        <v>Ciências Humanas</v>
      </c>
      <c r="E1211" t="s">
        <v>349</v>
      </c>
      <c r="F1211" s="20" t="s">
        <v>1040</v>
      </c>
      <c r="H1211" s="38">
        <v>531</v>
      </c>
      <c r="I1211" s="38">
        <f>IFERROR(VLOOKUP(C1211,DATA!A:G,5,0),"")</f>
        <v>2100</v>
      </c>
    </row>
    <row r="1212" spans="1:9" x14ac:dyDescent="0.25">
      <c r="A1212">
        <v>1213</v>
      </c>
      <c r="B1212" s="17">
        <v>43349</v>
      </c>
      <c r="C1212" t="s">
        <v>19</v>
      </c>
      <c r="D1212" t="str">
        <f>IFERROR(VLOOKUP($C1212,DATA!A:B,2,0),"")</f>
        <v>Ciências Humanas</v>
      </c>
      <c r="E1212" t="s">
        <v>349</v>
      </c>
      <c r="F1212" s="20" t="s">
        <v>1041</v>
      </c>
      <c r="H1212" s="38">
        <v>531</v>
      </c>
      <c r="I1212" s="38">
        <f>IFERROR(VLOOKUP(C1212,DATA!A:G,5,0),"")</f>
        <v>2100</v>
      </c>
    </row>
    <row r="1213" spans="1:9" x14ac:dyDescent="0.25">
      <c r="A1213">
        <v>1214</v>
      </c>
      <c r="B1213" s="17">
        <v>43349</v>
      </c>
      <c r="C1213" t="s">
        <v>19</v>
      </c>
      <c r="D1213" t="str">
        <f>IFERROR(VLOOKUP($C1213,DATA!A:B,2,0),"")</f>
        <v>Ciências Humanas</v>
      </c>
      <c r="E1213" t="s">
        <v>349</v>
      </c>
      <c r="F1213" s="20" t="s">
        <v>1042</v>
      </c>
      <c r="H1213" s="38">
        <v>531</v>
      </c>
      <c r="I1213" s="38">
        <f>IFERROR(VLOOKUP(C1213,DATA!A:G,5,0),"")</f>
        <v>2100</v>
      </c>
    </row>
    <row r="1214" spans="1:9" x14ac:dyDescent="0.25">
      <c r="A1214">
        <v>1215</v>
      </c>
      <c r="B1214" s="17">
        <v>43349</v>
      </c>
      <c r="C1214" t="s">
        <v>19</v>
      </c>
      <c r="D1214" t="str">
        <f>IFERROR(VLOOKUP($C1214,DATA!A:B,2,0),"")</f>
        <v>Ciências Humanas</v>
      </c>
      <c r="E1214" t="s">
        <v>349</v>
      </c>
      <c r="F1214" s="20" t="s">
        <v>1043</v>
      </c>
      <c r="H1214" s="38">
        <v>531</v>
      </c>
      <c r="I1214" s="38">
        <f>IFERROR(VLOOKUP(C1214,DATA!A:G,5,0),"")</f>
        <v>2100</v>
      </c>
    </row>
    <row r="1215" spans="1:9" x14ac:dyDescent="0.25">
      <c r="A1215">
        <v>1216</v>
      </c>
      <c r="B1215" s="17">
        <v>43349</v>
      </c>
      <c r="C1215" t="s">
        <v>19</v>
      </c>
      <c r="D1215" t="str">
        <f>IFERROR(VLOOKUP($C1215,DATA!A:B,2,0),"")</f>
        <v>Ciências Humanas</v>
      </c>
      <c r="E1215" t="s">
        <v>349</v>
      </c>
      <c r="F1215" s="20" t="s">
        <v>1044</v>
      </c>
      <c r="H1215" s="38">
        <v>531</v>
      </c>
      <c r="I1215" s="38">
        <f>IFERROR(VLOOKUP(C1215,DATA!A:G,5,0),"")</f>
        <v>2100</v>
      </c>
    </row>
    <row r="1216" spans="1:9" x14ac:dyDescent="0.25">
      <c r="A1216">
        <v>1217</v>
      </c>
      <c r="B1216" s="17">
        <v>43349</v>
      </c>
      <c r="C1216" t="s">
        <v>19</v>
      </c>
      <c r="D1216" t="str">
        <f>IFERROR(VLOOKUP($C1216,DATA!A:B,2,0),"")</f>
        <v>Ciências Humanas</v>
      </c>
      <c r="E1216" t="s">
        <v>349</v>
      </c>
      <c r="F1216" s="20" t="s">
        <v>1045</v>
      </c>
      <c r="H1216" s="38">
        <v>531</v>
      </c>
      <c r="I1216" s="38">
        <f>IFERROR(VLOOKUP(C1216,DATA!A:G,5,0),"")</f>
        <v>2100</v>
      </c>
    </row>
    <row r="1217" spans="1:9" x14ac:dyDescent="0.25">
      <c r="A1217">
        <v>1218</v>
      </c>
      <c r="B1217" s="17">
        <v>43349</v>
      </c>
      <c r="C1217" t="s">
        <v>19</v>
      </c>
      <c r="D1217" t="str">
        <f>IFERROR(VLOOKUP($C1217,DATA!A:B,2,0),"")</f>
        <v>Ciências Humanas</v>
      </c>
      <c r="E1217" t="s">
        <v>349</v>
      </c>
      <c r="F1217" s="20" t="s">
        <v>1046</v>
      </c>
      <c r="H1217" s="38">
        <v>531</v>
      </c>
      <c r="I1217" s="38">
        <f>IFERROR(VLOOKUP(C1217,DATA!A:G,5,0),"")</f>
        <v>2100</v>
      </c>
    </row>
    <row r="1218" spans="1:9" x14ac:dyDescent="0.25">
      <c r="A1218">
        <v>1219</v>
      </c>
      <c r="B1218" s="17">
        <v>43349</v>
      </c>
      <c r="C1218" t="s">
        <v>19</v>
      </c>
      <c r="D1218" t="str">
        <f>IFERROR(VLOOKUP($C1218,DATA!A:B,2,0),"")</f>
        <v>Ciências Humanas</v>
      </c>
      <c r="E1218" t="s">
        <v>349</v>
      </c>
      <c r="F1218" s="20" t="s">
        <v>1047</v>
      </c>
      <c r="H1218" s="38">
        <v>531</v>
      </c>
      <c r="I1218" s="38">
        <f>IFERROR(VLOOKUP(C1218,DATA!A:G,5,0),"")</f>
        <v>2100</v>
      </c>
    </row>
    <row r="1219" spans="1:9" x14ac:dyDescent="0.25">
      <c r="A1219">
        <v>1220</v>
      </c>
      <c r="B1219" s="17">
        <v>43349</v>
      </c>
      <c r="C1219" t="s">
        <v>19</v>
      </c>
      <c r="D1219" t="str">
        <f>IFERROR(VLOOKUP($C1219,DATA!A:B,2,0),"")</f>
        <v>Ciências Humanas</v>
      </c>
      <c r="E1219" t="s">
        <v>349</v>
      </c>
      <c r="F1219" s="20" t="s">
        <v>1048</v>
      </c>
      <c r="H1219" s="38">
        <v>531</v>
      </c>
      <c r="I1219" s="38">
        <f>IFERROR(VLOOKUP(C1219,DATA!A:G,5,0),"")</f>
        <v>2100</v>
      </c>
    </row>
    <row r="1220" spans="1:9" x14ac:dyDescent="0.25">
      <c r="A1220">
        <v>1221</v>
      </c>
      <c r="B1220" s="17">
        <v>43349</v>
      </c>
      <c r="C1220" t="s">
        <v>19</v>
      </c>
      <c r="D1220" t="str">
        <f>IFERROR(VLOOKUP($C1220,DATA!A:B,2,0),"")</f>
        <v>Ciências Humanas</v>
      </c>
      <c r="E1220" t="s">
        <v>349</v>
      </c>
      <c r="F1220" s="20" t="s">
        <v>1049</v>
      </c>
      <c r="H1220" s="38">
        <v>531</v>
      </c>
      <c r="I1220" s="38">
        <f>IFERROR(VLOOKUP(C1220,DATA!A:G,5,0),"")</f>
        <v>2100</v>
      </c>
    </row>
    <row r="1221" spans="1:9" x14ac:dyDescent="0.25">
      <c r="A1221">
        <v>1222</v>
      </c>
      <c r="B1221" s="17">
        <v>43349</v>
      </c>
      <c r="C1221" t="s">
        <v>19</v>
      </c>
      <c r="D1221" t="str">
        <f>IFERROR(VLOOKUP($C1221,DATA!A:B,2,0),"")</f>
        <v>Ciências Humanas</v>
      </c>
      <c r="E1221" t="s">
        <v>349</v>
      </c>
      <c r="F1221" s="20" t="s">
        <v>1050</v>
      </c>
      <c r="H1221" s="38">
        <v>531</v>
      </c>
      <c r="I1221" s="38">
        <f>IFERROR(VLOOKUP(C1221,DATA!A:G,5,0),"")</f>
        <v>2100</v>
      </c>
    </row>
    <row r="1222" spans="1:9" x14ac:dyDescent="0.25">
      <c r="A1222">
        <v>1223</v>
      </c>
      <c r="B1222" s="17">
        <v>43349</v>
      </c>
      <c r="C1222" t="s">
        <v>19</v>
      </c>
      <c r="D1222" t="str">
        <f>IFERROR(VLOOKUP($C1222,DATA!A:B,2,0),"")</f>
        <v>Ciências Humanas</v>
      </c>
      <c r="E1222" t="s">
        <v>349</v>
      </c>
      <c r="F1222" s="20" t="s">
        <v>1051</v>
      </c>
      <c r="H1222" s="38">
        <v>531</v>
      </c>
      <c r="I1222" s="38">
        <f>IFERROR(VLOOKUP(C1222,DATA!A:G,5,0),"")</f>
        <v>2100</v>
      </c>
    </row>
    <row r="1223" spans="1:9" x14ac:dyDescent="0.25">
      <c r="A1223">
        <v>1224</v>
      </c>
      <c r="B1223" s="17">
        <v>43349</v>
      </c>
      <c r="C1223" t="s">
        <v>19</v>
      </c>
      <c r="D1223" t="str">
        <f>IFERROR(VLOOKUP($C1223,DATA!A:B,2,0),"")</f>
        <v>Ciências Humanas</v>
      </c>
      <c r="E1223" t="s">
        <v>349</v>
      </c>
      <c r="F1223" s="20" t="s">
        <v>1052</v>
      </c>
      <c r="H1223" s="38">
        <v>531</v>
      </c>
      <c r="I1223" s="38">
        <f>IFERROR(VLOOKUP(C1223,DATA!A:G,5,0),"")</f>
        <v>2100</v>
      </c>
    </row>
    <row r="1224" spans="1:9" x14ac:dyDescent="0.25">
      <c r="A1224">
        <v>1225</v>
      </c>
      <c r="B1224" s="17">
        <v>43349</v>
      </c>
      <c r="C1224" t="s">
        <v>19</v>
      </c>
      <c r="D1224" t="str">
        <f>IFERROR(VLOOKUP($C1224,DATA!A:B,2,0),"")</f>
        <v>Ciências Humanas</v>
      </c>
      <c r="E1224" t="s">
        <v>349</v>
      </c>
      <c r="F1224" s="20" t="s">
        <v>1053</v>
      </c>
      <c r="H1224" s="38">
        <v>531</v>
      </c>
      <c r="I1224" s="38">
        <f>IFERROR(VLOOKUP(C1224,DATA!A:G,5,0),"")</f>
        <v>2100</v>
      </c>
    </row>
    <row r="1225" spans="1:9" x14ac:dyDescent="0.25">
      <c r="A1225">
        <v>1226</v>
      </c>
      <c r="B1225" s="17">
        <v>43349</v>
      </c>
      <c r="C1225" t="s">
        <v>48</v>
      </c>
      <c r="D1225" t="str">
        <f>IFERROR(VLOOKUP($C1225,DATA!A:B,2,0),"")</f>
        <v>Ciências Biológicas</v>
      </c>
      <c r="E1225" t="s">
        <v>349</v>
      </c>
      <c r="F1225" s="20" t="s">
        <v>1054</v>
      </c>
      <c r="H1225" s="38">
        <v>1000</v>
      </c>
      <c r="I1225" s="38">
        <f>IFERROR(VLOOKUP(C1225,DATA!A:G,5,0),"")</f>
        <v>2600</v>
      </c>
    </row>
    <row r="1226" spans="1:9" x14ac:dyDescent="0.25">
      <c r="A1226">
        <v>1227</v>
      </c>
      <c r="B1226" s="17">
        <v>43349</v>
      </c>
      <c r="C1226" t="s">
        <v>77</v>
      </c>
      <c r="D1226" t="str">
        <f>IFERROR(VLOOKUP($C1226,DATA!A:B,2,0),"")</f>
        <v>Ciências Biológicas</v>
      </c>
      <c r="E1226" t="s">
        <v>349</v>
      </c>
      <c r="F1226" s="20" t="s">
        <v>1055</v>
      </c>
      <c r="H1226" s="38">
        <v>1000</v>
      </c>
      <c r="I1226" s="38">
        <f>IFERROR(VLOOKUP(C1226,DATA!A:G,5,0),"")</f>
        <v>2600</v>
      </c>
    </row>
    <row r="1227" spans="1:9" x14ac:dyDescent="0.25">
      <c r="A1227">
        <v>1228</v>
      </c>
      <c r="B1227" s="17">
        <v>43349</v>
      </c>
      <c r="C1227" t="s">
        <v>45</v>
      </c>
      <c r="D1227" t="str">
        <f>IFERROR(VLOOKUP($C1227,DATA!A:B,2,0),"")</f>
        <v>Ciências Agrárias</v>
      </c>
      <c r="E1227" t="s">
        <v>349</v>
      </c>
      <c r="F1227" s="20" t="s">
        <v>1056</v>
      </c>
      <c r="H1227" s="38">
        <v>1000</v>
      </c>
      <c r="I1227" s="38">
        <f>IFERROR(VLOOKUP(C1227,DATA!A:G,5,0),"")</f>
        <v>2600</v>
      </c>
    </row>
    <row r="1228" spans="1:9" x14ac:dyDescent="0.25">
      <c r="A1228">
        <v>1229</v>
      </c>
      <c r="B1228" s="17">
        <v>43349</v>
      </c>
      <c r="C1228" t="s">
        <v>45</v>
      </c>
      <c r="D1228" t="str">
        <f>IFERROR(VLOOKUP($C1228,DATA!A:B,2,0),"")</f>
        <v>Ciências Agrárias</v>
      </c>
      <c r="E1228" t="s">
        <v>349</v>
      </c>
      <c r="F1228" s="20" t="s">
        <v>949</v>
      </c>
      <c r="H1228" s="38">
        <v>1000</v>
      </c>
      <c r="I1228" s="38">
        <f>IFERROR(VLOOKUP(C1228,DATA!A:G,5,0),"")</f>
        <v>2600</v>
      </c>
    </row>
    <row r="1229" spans="1:9" x14ac:dyDescent="0.25">
      <c r="A1229">
        <v>1230</v>
      </c>
      <c r="B1229" s="17">
        <v>43349</v>
      </c>
      <c r="C1229" t="s">
        <v>61</v>
      </c>
      <c r="D1229" t="str">
        <f>IFERROR(VLOOKUP($C1229,DATA!A:B,2,0),"")</f>
        <v>Ciências da Saúde</v>
      </c>
      <c r="E1229" t="s">
        <v>349</v>
      </c>
      <c r="F1229" s="20" t="s">
        <v>1057</v>
      </c>
      <c r="H1229" s="38">
        <v>1000</v>
      </c>
      <c r="I1229" s="38">
        <f>IFERROR(VLOOKUP(C1229,DATA!A:G,5,0),"")</f>
        <v>2100</v>
      </c>
    </row>
    <row r="1230" spans="1:9" x14ac:dyDescent="0.25">
      <c r="A1230">
        <v>1234</v>
      </c>
      <c r="B1230" s="17">
        <v>43349</v>
      </c>
      <c r="C1230" t="s">
        <v>57</v>
      </c>
      <c r="D1230" t="str">
        <f>IFERROR(VLOOKUP($C1230,DATA!A:B,2,0),"")</f>
        <v>Ciências Exatas</v>
      </c>
      <c r="E1230" t="s">
        <v>349</v>
      </c>
      <c r="F1230" s="20" t="s">
        <v>1058</v>
      </c>
      <c r="H1230" s="38">
        <v>2000</v>
      </c>
      <c r="I1230" s="38">
        <f>IFERROR(VLOOKUP(C1230,DATA!A:G,5,0),"")</f>
        <v>2600</v>
      </c>
    </row>
    <row r="1231" spans="1:9" x14ac:dyDescent="0.25">
      <c r="A1231">
        <v>1232</v>
      </c>
      <c r="B1231" s="17">
        <v>43349</v>
      </c>
      <c r="C1231" t="s">
        <v>57</v>
      </c>
      <c r="D1231" t="str">
        <f>IFERROR(VLOOKUP($C1231,DATA!A:B,2,0),"")</f>
        <v>Ciências Exatas</v>
      </c>
      <c r="E1231" t="s">
        <v>349</v>
      </c>
      <c r="F1231" s="20" t="s">
        <v>1059</v>
      </c>
      <c r="H1231" s="38">
        <v>2000</v>
      </c>
      <c r="I1231" s="38">
        <f>IFERROR(VLOOKUP(C1231,DATA!A:G,5,0),"")</f>
        <v>2600</v>
      </c>
    </row>
    <row r="1232" spans="1:9" x14ac:dyDescent="0.25">
      <c r="A1232">
        <v>1233</v>
      </c>
      <c r="B1232" s="17">
        <v>43349</v>
      </c>
      <c r="C1232" t="s">
        <v>57</v>
      </c>
      <c r="D1232" t="str">
        <f>IFERROR(VLOOKUP($C1232,DATA!A:B,2,0),"")</f>
        <v>Ciências Exatas</v>
      </c>
      <c r="E1232" t="s">
        <v>349</v>
      </c>
      <c r="F1232" s="20" t="s">
        <v>1060</v>
      </c>
      <c r="H1232" s="38">
        <v>2000</v>
      </c>
      <c r="I1232" s="38">
        <f>IFERROR(VLOOKUP(C1232,DATA!A:G,5,0),"")</f>
        <v>2600</v>
      </c>
    </row>
    <row r="1233" spans="1:9" x14ac:dyDescent="0.25">
      <c r="A1233">
        <v>1234</v>
      </c>
      <c r="B1233" s="17">
        <v>43349</v>
      </c>
      <c r="C1233" t="s">
        <v>57</v>
      </c>
      <c r="D1233" t="str">
        <f>IFERROR(VLOOKUP($C1233,DATA!A:B,2,0),"")</f>
        <v>Ciências Exatas</v>
      </c>
      <c r="E1233" t="s">
        <v>349</v>
      </c>
      <c r="F1233" s="20" t="s">
        <v>1061</v>
      </c>
      <c r="H1233" s="38">
        <v>2000</v>
      </c>
      <c r="I1233" s="38">
        <f>IFERROR(VLOOKUP(C1233,DATA!A:G,5,0),"")</f>
        <v>2600</v>
      </c>
    </row>
    <row r="1234" spans="1:9" x14ac:dyDescent="0.25">
      <c r="A1234">
        <v>1235</v>
      </c>
      <c r="B1234" s="17">
        <v>43349</v>
      </c>
      <c r="C1234" t="s">
        <v>72</v>
      </c>
      <c r="D1234" t="str">
        <f>IFERROR(VLOOKUP($C1234,DATA!A:B,2,0),"")</f>
        <v>Ciências da Terra</v>
      </c>
      <c r="E1234" t="s">
        <v>349</v>
      </c>
      <c r="F1234" s="20" t="s">
        <v>1062</v>
      </c>
      <c r="H1234" s="38">
        <v>1000</v>
      </c>
      <c r="I1234" s="38">
        <f>IFERROR(VLOOKUP(C1234,DATA!A:G,5,0),"")</f>
        <v>2600</v>
      </c>
    </row>
    <row r="1235" spans="1:9" x14ac:dyDescent="0.25">
      <c r="A1235">
        <v>1236</v>
      </c>
      <c r="B1235" s="17">
        <v>43349</v>
      </c>
      <c r="C1235" t="s">
        <v>45</v>
      </c>
      <c r="D1235" t="str">
        <f>IFERROR(VLOOKUP($C1235,DATA!A:B,2,0),"")</f>
        <v>Ciências Agrárias</v>
      </c>
      <c r="E1235" t="s">
        <v>349</v>
      </c>
      <c r="F1235" s="20" t="s">
        <v>884</v>
      </c>
      <c r="H1235" s="38">
        <v>500</v>
      </c>
      <c r="I1235" s="38">
        <f>IFERROR(VLOOKUP(C1235,DATA!A:G,5,0),"")</f>
        <v>2600</v>
      </c>
    </row>
    <row r="1236" spans="1:9" x14ac:dyDescent="0.25">
      <c r="A1236">
        <v>1237</v>
      </c>
      <c r="B1236" s="17">
        <v>43349</v>
      </c>
      <c r="C1236" t="s">
        <v>45</v>
      </c>
      <c r="D1236" t="str">
        <f>IFERROR(VLOOKUP($C1236,DATA!A:B,2,0),"")</f>
        <v>Ciências Agrárias</v>
      </c>
      <c r="E1236" t="s">
        <v>349</v>
      </c>
      <c r="F1236" s="20" t="s">
        <v>1063</v>
      </c>
      <c r="H1236" s="38">
        <v>500</v>
      </c>
      <c r="I1236" s="38">
        <f>IFERROR(VLOOKUP(C1236,DATA!A:G,5,0),"")</f>
        <v>2600</v>
      </c>
    </row>
    <row r="1237" spans="1:9" x14ac:dyDescent="0.25">
      <c r="A1237">
        <v>1238</v>
      </c>
      <c r="B1237" s="17">
        <v>43349</v>
      </c>
      <c r="C1237" t="s">
        <v>45</v>
      </c>
      <c r="D1237" t="str">
        <f>IFERROR(VLOOKUP($C1237,DATA!A:B,2,0),"")</f>
        <v>Ciências Agrárias</v>
      </c>
      <c r="E1237" t="s">
        <v>349</v>
      </c>
      <c r="F1237" s="20" t="s">
        <v>1064</v>
      </c>
      <c r="H1237" s="38">
        <v>1000</v>
      </c>
      <c r="I1237" s="38">
        <f>IFERROR(VLOOKUP(C1237,DATA!A:G,5,0),"")</f>
        <v>2600</v>
      </c>
    </row>
    <row r="1238" spans="1:9" x14ac:dyDescent="0.25">
      <c r="A1238">
        <v>1239</v>
      </c>
      <c r="B1238" s="17">
        <v>43349</v>
      </c>
      <c r="C1238" t="s">
        <v>45</v>
      </c>
      <c r="D1238" t="str">
        <f>IFERROR(VLOOKUP($C1238,DATA!A:B,2,0),"")</f>
        <v>Ciências Agrárias</v>
      </c>
      <c r="E1238" t="s">
        <v>349</v>
      </c>
      <c r="F1238" s="20" t="s">
        <v>1065</v>
      </c>
      <c r="H1238" s="38">
        <v>500</v>
      </c>
      <c r="I1238" s="38">
        <f>IFERROR(VLOOKUP(C1238,DATA!A:G,5,0),"")</f>
        <v>2600</v>
      </c>
    </row>
    <row r="1239" spans="1:9" x14ac:dyDescent="0.25">
      <c r="A1239">
        <v>1240</v>
      </c>
      <c r="B1239" s="17">
        <v>43349</v>
      </c>
      <c r="C1239" t="s">
        <v>45</v>
      </c>
      <c r="D1239" t="str">
        <f>IFERROR(VLOOKUP($C1239,DATA!A:B,2,0),"")</f>
        <v>Ciências Agrárias</v>
      </c>
      <c r="E1239" t="s">
        <v>349</v>
      </c>
      <c r="F1239" s="20" t="s">
        <v>886</v>
      </c>
      <c r="H1239" s="38">
        <v>500</v>
      </c>
      <c r="I1239" s="38">
        <f>IFERROR(VLOOKUP(C1239,DATA!A:G,5,0),"")</f>
        <v>2600</v>
      </c>
    </row>
    <row r="1240" spans="1:9" x14ac:dyDescent="0.25">
      <c r="A1240">
        <v>1241</v>
      </c>
      <c r="B1240" s="17">
        <v>43349</v>
      </c>
      <c r="C1240" t="s">
        <v>48</v>
      </c>
      <c r="D1240" t="str">
        <f>IFERROR(VLOOKUP($C1240,DATA!A:B,2,0),"")</f>
        <v>Ciências Biológicas</v>
      </c>
      <c r="E1240" t="s">
        <v>349</v>
      </c>
      <c r="F1240" s="20" t="s">
        <v>1066</v>
      </c>
      <c r="H1240" s="38">
        <v>1000</v>
      </c>
      <c r="I1240" s="38">
        <f>IFERROR(VLOOKUP(C1240,DATA!A:G,5,0),"")</f>
        <v>2600</v>
      </c>
    </row>
    <row r="1241" spans="1:9" x14ac:dyDescent="0.25">
      <c r="A1241">
        <v>1242</v>
      </c>
      <c r="B1241" s="17">
        <v>43349</v>
      </c>
      <c r="C1241" t="s">
        <v>48</v>
      </c>
      <c r="D1241" t="str">
        <f>IFERROR(VLOOKUP($C1241,DATA!A:B,2,0),"")</f>
        <v>Ciências Biológicas</v>
      </c>
      <c r="E1241" t="s">
        <v>349</v>
      </c>
      <c r="F1241" s="20" t="s">
        <v>1067</v>
      </c>
      <c r="H1241" s="38">
        <v>700</v>
      </c>
      <c r="I1241" s="38">
        <f>IFERROR(VLOOKUP(C1241,DATA!A:G,5,0),"")</f>
        <v>2600</v>
      </c>
    </row>
    <row r="1242" spans="1:9" x14ac:dyDescent="0.25">
      <c r="A1242">
        <v>1243</v>
      </c>
      <c r="B1242" s="17">
        <v>43349</v>
      </c>
      <c r="C1242" t="s">
        <v>48</v>
      </c>
      <c r="D1242" t="str">
        <f>IFERROR(VLOOKUP($C1242,DATA!A:B,2,0),"")</f>
        <v>Ciências Biológicas</v>
      </c>
      <c r="E1242" t="s">
        <v>349</v>
      </c>
      <c r="F1242" s="20" t="s">
        <v>975</v>
      </c>
      <c r="H1242" s="38">
        <v>610</v>
      </c>
      <c r="I1242" s="38">
        <f>IFERROR(VLOOKUP(C1242,DATA!A:G,5,0),"")</f>
        <v>2600</v>
      </c>
    </row>
    <row r="1243" spans="1:9" x14ac:dyDescent="0.25">
      <c r="A1243">
        <v>1244</v>
      </c>
      <c r="B1243" s="17">
        <v>43349</v>
      </c>
      <c r="C1243" t="s">
        <v>8</v>
      </c>
      <c r="D1243" t="str">
        <f>IFERROR(VLOOKUP($C1243,DATA!A:B,2,0),"")</f>
        <v>Ciências Agrárias</v>
      </c>
      <c r="E1243" t="s">
        <v>349</v>
      </c>
      <c r="F1243" s="20" t="s">
        <v>1068</v>
      </c>
      <c r="H1243" s="38">
        <v>300</v>
      </c>
      <c r="I1243" s="38">
        <f>IFERROR(VLOOKUP(C1243,DATA!A:G,5,0),"")</f>
        <v>5200</v>
      </c>
    </row>
    <row r="1244" spans="1:9" x14ac:dyDescent="0.25">
      <c r="A1244">
        <v>1245</v>
      </c>
      <c r="B1244" s="17">
        <v>43349</v>
      </c>
      <c r="C1244" t="s">
        <v>22</v>
      </c>
      <c r="D1244" t="str">
        <f>IFERROR(VLOOKUP($C1244,DATA!A:B,2,0),"")</f>
        <v>Ciências Biológicas</v>
      </c>
      <c r="E1244" t="s">
        <v>349</v>
      </c>
      <c r="F1244" s="20" t="s">
        <v>1069</v>
      </c>
      <c r="H1244" s="38">
        <v>354</v>
      </c>
      <c r="I1244" s="38">
        <f>IFERROR(VLOOKUP(C1244,DATA!A:G,5,0),"")</f>
        <v>5200</v>
      </c>
    </row>
    <row r="1245" spans="1:9" x14ac:dyDescent="0.25">
      <c r="A1245">
        <v>1246</v>
      </c>
      <c r="B1245" s="17">
        <v>43349</v>
      </c>
      <c r="C1245" t="s">
        <v>46</v>
      </c>
      <c r="D1245" t="str">
        <f>IFERROR(VLOOKUP($C1245,DATA!A:B,2,0),"")</f>
        <v>Tecnologia</v>
      </c>
      <c r="E1245" t="s">
        <v>117</v>
      </c>
      <c r="F1245" s="20" t="s">
        <v>1070</v>
      </c>
      <c r="H1245" s="38">
        <v>2400</v>
      </c>
      <c r="I1245" s="38">
        <f>IFERROR(VLOOKUP(C1245,DATA!A:G,5,0),"")</f>
        <v>5200</v>
      </c>
    </row>
    <row r="1246" spans="1:9" x14ac:dyDescent="0.25">
      <c r="A1246">
        <v>1247</v>
      </c>
      <c r="B1246" s="17">
        <v>43349</v>
      </c>
      <c r="C1246" t="s">
        <v>73</v>
      </c>
      <c r="D1246" t="str">
        <f>IFERROR(VLOOKUP($C1246,DATA!A:B,2,0),"")</f>
        <v>Ciências Humanas</v>
      </c>
      <c r="E1246" t="s">
        <v>117</v>
      </c>
      <c r="F1246" s="20" t="s">
        <v>1071</v>
      </c>
      <c r="H1246" s="38">
        <v>3880.62</v>
      </c>
      <c r="I1246" s="38">
        <f>IFERROR(VLOOKUP(C1246,DATA!A:G,5,0),"")</f>
        <v>2100</v>
      </c>
    </row>
    <row r="1247" spans="1:9" x14ac:dyDescent="0.25">
      <c r="A1247">
        <v>1248</v>
      </c>
      <c r="B1247" s="17">
        <v>43349</v>
      </c>
      <c r="C1247" t="s">
        <v>107</v>
      </c>
      <c r="D1247" t="str">
        <f>IFERROR(VLOOKUP($C1247,DATA!A:B,2,0),"")</f>
        <v>PRPPG</v>
      </c>
      <c r="E1247" t="s">
        <v>117</v>
      </c>
      <c r="F1247" s="20" t="s">
        <v>1072</v>
      </c>
      <c r="H1247" s="38">
        <v>3500</v>
      </c>
      <c r="I1247" s="38">
        <f>IFERROR(VLOOKUP(C1247,DATA!A:G,5,0),"")</f>
        <v>0</v>
      </c>
    </row>
    <row r="1248" spans="1:9" x14ac:dyDescent="0.25">
      <c r="A1248">
        <v>1249</v>
      </c>
      <c r="B1248" s="17">
        <v>43349</v>
      </c>
      <c r="C1248" t="s">
        <v>107</v>
      </c>
      <c r="D1248" t="str">
        <f>IFERROR(VLOOKUP($C1248,DATA!A:B,2,0),"")</f>
        <v>PRPPG</v>
      </c>
      <c r="E1248" t="s">
        <v>117</v>
      </c>
      <c r="F1248" s="20" t="s">
        <v>1073</v>
      </c>
      <c r="H1248" s="38">
        <v>700</v>
      </c>
      <c r="I1248" s="38">
        <f>IFERROR(VLOOKUP(C1248,DATA!A:G,5,0),"")</f>
        <v>0</v>
      </c>
    </row>
    <row r="1249" spans="1:9" x14ac:dyDescent="0.25">
      <c r="A1249">
        <v>1250</v>
      </c>
      <c r="B1249" s="17">
        <v>43349</v>
      </c>
      <c r="C1249" t="s">
        <v>64</v>
      </c>
      <c r="D1249" t="str">
        <f>IFERROR(VLOOKUP($C1249,DATA!A:B,2,0),"")</f>
        <v>Ciências Biológicas</v>
      </c>
      <c r="E1249" t="s">
        <v>343</v>
      </c>
      <c r="F1249" s="20" t="s">
        <v>1074</v>
      </c>
      <c r="H1249" s="38">
        <v>423</v>
      </c>
      <c r="I1249" s="38">
        <f>IFERROR(VLOOKUP(C1249,DATA!A:G,5,0),"")</f>
        <v>2600</v>
      </c>
    </row>
    <row r="1250" spans="1:9" x14ac:dyDescent="0.25">
      <c r="A1250">
        <v>1251</v>
      </c>
      <c r="B1250" s="17">
        <v>43349</v>
      </c>
      <c r="C1250" t="s">
        <v>64</v>
      </c>
      <c r="D1250" t="str">
        <f>IFERROR(VLOOKUP($C1250,DATA!A:B,2,0),"")</f>
        <v>Ciências Biológicas</v>
      </c>
      <c r="E1250" t="s">
        <v>343</v>
      </c>
      <c r="F1250" s="20" t="s">
        <v>331</v>
      </c>
      <c r="H1250" s="38">
        <v>365</v>
      </c>
      <c r="I1250" s="38">
        <f>IFERROR(VLOOKUP(C1250,DATA!A:G,5,0),"")</f>
        <v>2600</v>
      </c>
    </row>
    <row r="1251" spans="1:9" x14ac:dyDescent="0.25">
      <c r="A1251">
        <v>1252</v>
      </c>
      <c r="B1251" s="17">
        <v>43349</v>
      </c>
      <c r="C1251" t="s">
        <v>64</v>
      </c>
      <c r="D1251" t="str">
        <f>IFERROR(VLOOKUP($C1251,DATA!A:B,2,0),"")</f>
        <v>Ciências Biológicas</v>
      </c>
      <c r="E1251" t="s">
        <v>343</v>
      </c>
      <c r="F1251" s="20" t="s">
        <v>337</v>
      </c>
      <c r="H1251" s="38">
        <v>594</v>
      </c>
      <c r="I1251" s="38">
        <f>IFERROR(VLOOKUP(C1251,DATA!A:G,5,0),"")</f>
        <v>2600</v>
      </c>
    </row>
    <row r="1252" spans="1:9" x14ac:dyDescent="0.25">
      <c r="A1252">
        <v>1253</v>
      </c>
      <c r="B1252" s="17">
        <v>43349</v>
      </c>
      <c r="C1252" t="s">
        <v>23</v>
      </c>
      <c r="D1252" t="str">
        <f>IFERROR(VLOOKUP($C1252,DATA!A:B,2,0),"")</f>
        <v>Ciências da Saúde</v>
      </c>
      <c r="E1252" t="s">
        <v>343</v>
      </c>
      <c r="F1252" s="20" t="s">
        <v>329</v>
      </c>
      <c r="H1252" s="38">
        <v>760</v>
      </c>
      <c r="I1252" s="38">
        <f>IFERROR(VLOOKUP(C1252,DATA!A:G,5,0),"")</f>
        <v>2600</v>
      </c>
    </row>
    <row r="1253" spans="1:9" x14ac:dyDescent="0.25">
      <c r="A1253">
        <v>1254</v>
      </c>
      <c r="B1253" s="17">
        <v>43349</v>
      </c>
      <c r="C1253" t="s">
        <v>53</v>
      </c>
      <c r="D1253" t="str">
        <f>IFERROR(VLOOKUP($C1253,DATA!A:B,2,0),"")</f>
        <v>Ciências Biológicas</v>
      </c>
      <c r="E1253" t="s">
        <v>343</v>
      </c>
      <c r="F1253" s="20" t="s">
        <v>1075</v>
      </c>
      <c r="H1253" s="38">
        <v>577.04</v>
      </c>
      <c r="I1253" s="38">
        <f>IFERROR(VLOOKUP(C1253,DATA!A:G,5,0),"")</f>
        <v>6300</v>
      </c>
    </row>
    <row r="1254" spans="1:9" x14ac:dyDescent="0.25">
      <c r="A1254">
        <v>1255</v>
      </c>
      <c r="B1254" s="17">
        <v>43349</v>
      </c>
      <c r="C1254" t="s">
        <v>43</v>
      </c>
      <c r="D1254" t="str">
        <f>IFERROR(VLOOKUP($C1254,DATA!A:B,2,0),"")</f>
        <v>Intersetorial - Setor de Ciências Exatas e Tecnologia</v>
      </c>
      <c r="E1254" t="s">
        <v>343</v>
      </c>
      <c r="F1254" s="20" t="s">
        <v>1076</v>
      </c>
      <c r="H1254" s="38">
        <v>19800</v>
      </c>
      <c r="I1254" s="38">
        <f>IFERROR(VLOOKUP(C1254,DATA!A:G,5,0),"")</f>
        <v>2600</v>
      </c>
    </row>
    <row r="1255" spans="1:9" x14ac:dyDescent="0.25">
      <c r="A1255">
        <v>1256</v>
      </c>
      <c r="B1255" s="17">
        <v>43349</v>
      </c>
      <c r="C1255" t="s">
        <v>43</v>
      </c>
      <c r="D1255" t="str">
        <f>IFERROR(VLOOKUP($C1255,DATA!A:B,2,0),"")</f>
        <v>Intersetorial - Setor de Ciências Exatas e Tecnologia</v>
      </c>
      <c r="E1255" t="s">
        <v>343</v>
      </c>
      <c r="F1255" s="20" t="s">
        <v>1077</v>
      </c>
      <c r="H1255" s="38">
        <v>500</v>
      </c>
      <c r="I1255" s="38">
        <f>IFERROR(VLOOKUP(C1255,DATA!A:G,5,0),"")</f>
        <v>2600</v>
      </c>
    </row>
    <row r="1256" spans="1:9" x14ac:dyDescent="0.25">
      <c r="A1256">
        <v>1257</v>
      </c>
      <c r="B1256" s="17">
        <v>43349</v>
      </c>
      <c r="C1256" t="s">
        <v>43</v>
      </c>
      <c r="D1256" t="str">
        <f>IFERROR(VLOOKUP($C1256,DATA!A:B,2,0),"")</f>
        <v>Intersetorial - Setor de Ciências Exatas e Tecnologia</v>
      </c>
      <c r="E1256" t="s">
        <v>343</v>
      </c>
      <c r="F1256" s="20" t="s">
        <v>1078</v>
      </c>
      <c r="H1256" s="38">
        <v>540</v>
      </c>
      <c r="I1256" s="38">
        <f>IFERROR(VLOOKUP(C1256,DATA!A:G,5,0),"")</f>
        <v>2600</v>
      </c>
    </row>
    <row r="1257" spans="1:9" x14ac:dyDescent="0.25">
      <c r="A1257">
        <v>1258</v>
      </c>
      <c r="B1257" s="17">
        <v>43349</v>
      </c>
      <c r="C1257" t="s">
        <v>43</v>
      </c>
      <c r="D1257" t="str">
        <f>IFERROR(VLOOKUP($C1257,DATA!A:B,2,0),"")</f>
        <v>Intersetorial - Setor de Ciências Exatas e Tecnologia</v>
      </c>
      <c r="E1257" t="s">
        <v>343</v>
      </c>
      <c r="F1257" s="20" t="s">
        <v>1079</v>
      </c>
      <c r="H1257" s="38">
        <v>2300</v>
      </c>
      <c r="I1257" s="38">
        <f>IFERROR(VLOOKUP(C1257,DATA!A:G,5,0),"")</f>
        <v>2600</v>
      </c>
    </row>
    <row r="1258" spans="1:9" x14ac:dyDescent="0.25">
      <c r="A1258">
        <v>1259</v>
      </c>
      <c r="B1258" s="17">
        <v>43349</v>
      </c>
      <c r="C1258" t="s">
        <v>38</v>
      </c>
      <c r="D1258" t="str">
        <f>IFERROR(VLOOKUP($C1258,DATA!A:B,2,0),"")</f>
        <v>Tecnologia</v>
      </c>
      <c r="E1258" t="s">
        <v>343</v>
      </c>
      <c r="F1258" s="20" t="s">
        <v>1080</v>
      </c>
      <c r="H1258" s="38">
        <v>1035</v>
      </c>
      <c r="I1258" s="38">
        <f>IFERROR(VLOOKUP(C1258,DATA!A:G,5,0),"")</f>
        <v>5200</v>
      </c>
    </row>
    <row r="1259" spans="1:9" x14ac:dyDescent="0.25">
      <c r="A1259">
        <v>1260</v>
      </c>
      <c r="B1259" s="17">
        <v>43349</v>
      </c>
      <c r="C1259" t="s">
        <v>15</v>
      </c>
      <c r="D1259" t="str">
        <f>IFERROR(VLOOKUP($C1259,DATA!A:B,2,0),"")</f>
        <v>Ciências Biológicas</v>
      </c>
      <c r="E1259" t="s">
        <v>343</v>
      </c>
      <c r="F1259" s="20" t="s">
        <v>1081</v>
      </c>
      <c r="H1259" s="38">
        <v>1238.4000000000001</v>
      </c>
      <c r="I1259" s="38">
        <f>IFERROR(VLOOKUP(C1259,DATA!A:G,5,0),"")</f>
        <v>5200</v>
      </c>
    </row>
    <row r="1260" spans="1:9" x14ac:dyDescent="0.25">
      <c r="A1260">
        <v>1261</v>
      </c>
      <c r="B1260" s="17">
        <v>43349</v>
      </c>
      <c r="C1260" t="s">
        <v>23</v>
      </c>
      <c r="D1260" t="str">
        <f>IFERROR(VLOOKUP($C1260,DATA!A:B,2,0),"")</f>
        <v>Ciências da Saúde</v>
      </c>
      <c r="E1260" t="s">
        <v>343</v>
      </c>
      <c r="F1260" s="20" t="s">
        <v>1082</v>
      </c>
      <c r="H1260" s="38">
        <v>574.55999999999995</v>
      </c>
      <c r="I1260" s="38">
        <f>IFERROR(VLOOKUP(C1260,DATA!A:G,5,0),"")</f>
        <v>2600</v>
      </c>
    </row>
    <row r="1261" spans="1:9" x14ac:dyDescent="0.25">
      <c r="A1261">
        <v>1262</v>
      </c>
      <c r="B1261" s="17">
        <v>43349</v>
      </c>
      <c r="C1261" t="s">
        <v>77</v>
      </c>
      <c r="D1261" t="str">
        <f>IFERROR(VLOOKUP($C1261,DATA!A:B,2,0),"")</f>
        <v>Ciências Biológicas</v>
      </c>
      <c r="E1261" t="s">
        <v>343</v>
      </c>
      <c r="F1261" s="20" t="s">
        <v>1083</v>
      </c>
      <c r="H1261" s="38">
        <v>116.57</v>
      </c>
      <c r="I1261" s="38">
        <f>IFERROR(VLOOKUP(C1261,DATA!A:G,5,0),"")</f>
        <v>2600</v>
      </c>
    </row>
    <row r="1262" spans="1:9" x14ac:dyDescent="0.25">
      <c r="A1262">
        <v>1263</v>
      </c>
      <c r="B1262" s="17">
        <v>43349</v>
      </c>
      <c r="C1262" t="s">
        <v>23</v>
      </c>
      <c r="D1262" t="str">
        <f>IFERROR(VLOOKUP($C1262,DATA!A:B,2,0),"")</f>
        <v>Ciências da Saúde</v>
      </c>
      <c r="E1262" t="s">
        <v>343</v>
      </c>
      <c r="F1262" s="20" t="s">
        <v>328</v>
      </c>
      <c r="H1262" s="38">
        <v>1241.0999999999999</v>
      </c>
      <c r="I1262" s="38">
        <f>IFERROR(VLOOKUP(C1262,DATA!A:G,5,0),"")</f>
        <v>2600</v>
      </c>
    </row>
    <row r="1263" spans="1:9" x14ac:dyDescent="0.25">
      <c r="A1263">
        <v>1264</v>
      </c>
      <c r="B1263" s="17">
        <v>43349</v>
      </c>
      <c r="C1263" t="s">
        <v>48</v>
      </c>
      <c r="D1263" t="str">
        <f>IFERROR(VLOOKUP($C1263,DATA!A:B,2,0),"")</f>
        <v>Ciências Biológicas</v>
      </c>
      <c r="E1263" t="s">
        <v>343</v>
      </c>
      <c r="F1263" s="20" t="s">
        <v>331</v>
      </c>
      <c r="H1263" s="38">
        <v>1092</v>
      </c>
      <c r="I1263" s="38">
        <f>IFERROR(VLOOKUP(C1263,DATA!A:G,5,0),"")</f>
        <v>2600</v>
      </c>
    </row>
    <row r="1264" spans="1:9" x14ac:dyDescent="0.25">
      <c r="A1264">
        <v>1265</v>
      </c>
      <c r="B1264" s="17">
        <v>43349</v>
      </c>
      <c r="C1264" t="s">
        <v>77</v>
      </c>
      <c r="D1264" t="str">
        <f>IFERROR(VLOOKUP($C1264,DATA!A:B,2,0),"")</f>
        <v>Ciências Biológicas</v>
      </c>
      <c r="E1264" t="s">
        <v>343</v>
      </c>
      <c r="F1264" s="20" t="s">
        <v>1084</v>
      </c>
      <c r="H1264" s="38">
        <v>374.94</v>
      </c>
      <c r="I1264" s="38">
        <f>IFERROR(VLOOKUP(C1264,DATA!A:G,5,0),"")</f>
        <v>2600</v>
      </c>
    </row>
    <row r="1265" spans="1:9" x14ac:dyDescent="0.25">
      <c r="A1265">
        <v>1266</v>
      </c>
      <c r="B1265" s="17">
        <v>43349</v>
      </c>
      <c r="C1265" t="s">
        <v>53</v>
      </c>
      <c r="D1265" t="str">
        <f>IFERROR(VLOOKUP($C1265,DATA!A:B,2,0),"")</f>
        <v>Ciências Biológicas</v>
      </c>
      <c r="E1265" t="s">
        <v>343</v>
      </c>
      <c r="F1265" s="20" t="s">
        <v>1085</v>
      </c>
      <c r="H1265" s="38">
        <v>85.7</v>
      </c>
      <c r="I1265" s="38">
        <f>IFERROR(VLOOKUP(C1265,DATA!A:G,5,0),"")</f>
        <v>6300</v>
      </c>
    </row>
    <row r="1266" spans="1:9" x14ac:dyDescent="0.25">
      <c r="A1266">
        <v>1267</v>
      </c>
      <c r="B1266" s="17">
        <v>43349</v>
      </c>
      <c r="C1266" t="s">
        <v>77</v>
      </c>
      <c r="D1266" t="str">
        <f>IFERROR(VLOOKUP($C1266,DATA!A:B,2,0),"")</f>
        <v>Ciências Biológicas</v>
      </c>
      <c r="E1266" t="s">
        <v>343</v>
      </c>
      <c r="F1266" s="20" t="s">
        <v>1086</v>
      </c>
      <c r="H1266" s="38">
        <v>23.5</v>
      </c>
      <c r="I1266" s="38">
        <f>IFERROR(VLOOKUP(C1266,DATA!A:G,5,0),"")</f>
        <v>2600</v>
      </c>
    </row>
    <row r="1267" spans="1:9" x14ac:dyDescent="0.25">
      <c r="A1267">
        <v>1268</v>
      </c>
      <c r="B1267" s="17">
        <v>43349</v>
      </c>
      <c r="C1267" t="s">
        <v>77</v>
      </c>
      <c r="D1267" t="str">
        <f>IFERROR(VLOOKUP($C1267,DATA!A:B,2,0),"")</f>
        <v>Ciências Biológicas</v>
      </c>
      <c r="E1267" t="s">
        <v>343</v>
      </c>
      <c r="F1267" s="20" t="s">
        <v>1087</v>
      </c>
      <c r="H1267" s="38">
        <v>30.49</v>
      </c>
      <c r="I1267" s="38">
        <f>IFERROR(VLOOKUP(C1267,DATA!A:G,5,0),"")</f>
        <v>2600</v>
      </c>
    </row>
    <row r="1268" spans="1:9" x14ac:dyDescent="0.25">
      <c r="A1268">
        <v>1269</v>
      </c>
      <c r="B1268" s="17">
        <v>43349</v>
      </c>
      <c r="C1268" t="s">
        <v>53</v>
      </c>
      <c r="D1268" t="str">
        <f>IFERROR(VLOOKUP($C1268,DATA!A:B,2,0),"")</f>
        <v>Ciências Biológicas</v>
      </c>
      <c r="E1268" t="s">
        <v>343</v>
      </c>
      <c r="F1268" s="20" t="s">
        <v>1088</v>
      </c>
      <c r="H1268" s="38">
        <v>121.4</v>
      </c>
      <c r="I1268" s="38">
        <f>IFERROR(VLOOKUP(C1268,DATA!A:G,5,0),"")</f>
        <v>6300</v>
      </c>
    </row>
    <row r="1269" spans="1:9" x14ac:dyDescent="0.25">
      <c r="A1269">
        <v>1270</v>
      </c>
      <c r="B1269" s="17">
        <v>43349</v>
      </c>
      <c r="C1269" t="s">
        <v>23</v>
      </c>
      <c r="D1269" t="str">
        <f>IFERROR(VLOOKUP($C1269,DATA!A:B,2,0),"")</f>
        <v>Ciências da Saúde</v>
      </c>
      <c r="E1269" t="s">
        <v>343</v>
      </c>
      <c r="F1269" s="20" t="s">
        <v>1089</v>
      </c>
      <c r="H1269" s="38">
        <v>445.87</v>
      </c>
      <c r="I1269" s="38">
        <f>IFERROR(VLOOKUP(C1269,DATA!A:G,5,0),"")</f>
        <v>2600</v>
      </c>
    </row>
    <row r="1270" spans="1:9" x14ac:dyDescent="0.25">
      <c r="A1270">
        <v>1271</v>
      </c>
      <c r="B1270" s="17">
        <v>43349</v>
      </c>
      <c r="C1270" t="s">
        <v>23</v>
      </c>
      <c r="D1270" t="str">
        <f>IFERROR(VLOOKUP($C1270,DATA!A:B,2,0),"")</f>
        <v>Ciências da Saúde</v>
      </c>
      <c r="E1270" t="s">
        <v>343</v>
      </c>
      <c r="F1270" s="20" t="s">
        <v>331</v>
      </c>
      <c r="H1270" s="38">
        <v>1098</v>
      </c>
      <c r="I1270" s="38">
        <f>IFERROR(VLOOKUP(C1270,DATA!A:G,5,0),"")</f>
        <v>2600</v>
      </c>
    </row>
    <row r="1271" spans="1:9" x14ac:dyDescent="0.25">
      <c r="A1271">
        <v>1272</v>
      </c>
      <c r="B1271" s="17">
        <v>43349</v>
      </c>
      <c r="C1271" t="s">
        <v>23</v>
      </c>
      <c r="D1271" t="str">
        <f>IFERROR(VLOOKUP($C1271,DATA!A:B,2,0),"")</f>
        <v>Ciências da Saúde</v>
      </c>
      <c r="E1271" t="s">
        <v>343</v>
      </c>
      <c r="F1271" s="20" t="s">
        <v>331</v>
      </c>
      <c r="H1271" s="38">
        <v>1750</v>
      </c>
      <c r="I1271" s="38">
        <f>IFERROR(VLOOKUP(C1271,DATA!A:G,5,0),"")</f>
        <v>2600</v>
      </c>
    </row>
    <row r="1272" spans="1:9" x14ac:dyDescent="0.25">
      <c r="A1272">
        <v>1273</v>
      </c>
      <c r="B1272" s="17">
        <v>43349</v>
      </c>
      <c r="C1272" t="s">
        <v>66</v>
      </c>
      <c r="D1272" t="str">
        <f>IFERROR(VLOOKUP($C1272,DATA!A:B,2,0),"")</f>
        <v>Ciências da Saúde</v>
      </c>
      <c r="E1272" t="s">
        <v>343</v>
      </c>
      <c r="F1272" s="20" t="s">
        <v>1090</v>
      </c>
      <c r="H1272" s="38">
        <v>4561.41</v>
      </c>
      <c r="I1272" s="38">
        <f>IFERROR(VLOOKUP(C1272,DATA!A:G,5,0),"")</f>
        <v>2100</v>
      </c>
    </row>
    <row r="1273" spans="1:9" x14ac:dyDescent="0.25">
      <c r="A1273">
        <v>1274</v>
      </c>
      <c r="B1273" s="17">
        <v>43349</v>
      </c>
      <c r="C1273" t="s">
        <v>23</v>
      </c>
      <c r="D1273" t="str">
        <f>IFERROR(VLOOKUP($C1273,DATA!A:B,2,0),"")</f>
        <v>Ciências da Saúde</v>
      </c>
      <c r="E1273" t="s">
        <v>343</v>
      </c>
      <c r="F1273" s="20" t="s">
        <v>1091</v>
      </c>
      <c r="H1273" s="38">
        <v>709</v>
      </c>
      <c r="I1273" s="38">
        <f>IFERROR(VLOOKUP(C1273,DATA!A:G,5,0),"")</f>
        <v>2600</v>
      </c>
    </row>
    <row r="1274" spans="1:9" x14ac:dyDescent="0.25">
      <c r="A1274">
        <v>1275</v>
      </c>
      <c r="B1274" s="17">
        <v>43349</v>
      </c>
      <c r="C1274" t="s">
        <v>53</v>
      </c>
      <c r="D1274" t="str">
        <f>IFERROR(VLOOKUP($C1274,DATA!A:B,2,0),"")</f>
        <v>Ciências Biológicas</v>
      </c>
      <c r="E1274" t="s">
        <v>343</v>
      </c>
      <c r="F1274" s="20" t="s">
        <v>1084</v>
      </c>
      <c r="H1274" s="38">
        <v>97.5</v>
      </c>
      <c r="I1274" s="38">
        <f>IFERROR(VLOOKUP(C1274,DATA!A:G,5,0),"")</f>
        <v>6300</v>
      </c>
    </row>
    <row r="1275" spans="1:9" x14ac:dyDescent="0.25">
      <c r="A1275">
        <v>1276</v>
      </c>
      <c r="B1275" s="17">
        <v>43349</v>
      </c>
      <c r="C1275" t="s">
        <v>77</v>
      </c>
      <c r="D1275" t="str">
        <f>IFERROR(VLOOKUP($C1275,DATA!A:B,2,0),"")</f>
        <v>Ciências Biológicas</v>
      </c>
      <c r="E1275" t="s">
        <v>343</v>
      </c>
      <c r="F1275" s="20" t="s">
        <v>485</v>
      </c>
      <c r="H1275" s="38">
        <v>40</v>
      </c>
      <c r="I1275" s="38">
        <f>IFERROR(VLOOKUP(C1275,DATA!A:G,5,0),"")</f>
        <v>2600</v>
      </c>
    </row>
    <row r="1276" spans="1:9" x14ac:dyDescent="0.25">
      <c r="A1276">
        <v>1277</v>
      </c>
      <c r="B1276" s="17">
        <v>43349</v>
      </c>
      <c r="C1276" t="s">
        <v>53</v>
      </c>
      <c r="D1276" t="str">
        <f>IFERROR(VLOOKUP($C1276,DATA!A:B,2,0),"")</f>
        <v>Ciências Biológicas</v>
      </c>
      <c r="E1276" t="s">
        <v>343</v>
      </c>
      <c r="F1276" s="20" t="s">
        <v>485</v>
      </c>
      <c r="H1276" s="38">
        <v>20.18</v>
      </c>
      <c r="I1276" s="38">
        <f>IFERROR(VLOOKUP(C1276,DATA!A:G,5,0),"")</f>
        <v>6300</v>
      </c>
    </row>
    <row r="1277" spans="1:9" x14ac:dyDescent="0.25">
      <c r="A1277">
        <v>1278</v>
      </c>
      <c r="B1277" s="17">
        <v>43349</v>
      </c>
      <c r="C1277" t="s">
        <v>77</v>
      </c>
      <c r="D1277" t="str">
        <f>IFERROR(VLOOKUP($C1277,DATA!A:B,2,0),"")</f>
        <v>Ciências Biológicas</v>
      </c>
      <c r="E1277" t="s">
        <v>343</v>
      </c>
      <c r="F1277" s="20" t="s">
        <v>485</v>
      </c>
      <c r="H1277" s="38">
        <v>64</v>
      </c>
      <c r="I1277" s="38">
        <f>IFERROR(VLOOKUP(C1277,DATA!A:G,5,0),"")</f>
        <v>2600</v>
      </c>
    </row>
    <row r="1278" spans="1:9" x14ac:dyDescent="0.25">
      <c r="A1278">
        <v>1279</v>
      </c>
      <c r="B1278" s="17">
        <v>43349</v>
      </c>
      <c r="C1278" t="s">
        <v>77</v>
      </c>
      <c r="D1278" t="str">
        <f>IFERROR(VLOOKUP($C1278,DATA!A:B,2,0),"")</f>
        <v>Ciências Biológicas</v>
      </c>
      <c r="E1278" t="s">
        <v>343</v>
      </c>
      <c r="F1278" s="20" t="s">
        <v>1092</v>
      </c>
      <c r="H1278" s="38">
        <v>26.7</v>
      </c>
      <c r="I1278" s="38">
        <f>IFERROR(VLOOKUP(C1278,DATA!A:G,5,0),"")</f>
        <v>2600</v>
      </c>
    </row>
    <row r="1279" spans="1:9" x14ac:dyDescent="0.25">
      <c r="A1279">
        <v>1280</v>
      </c>
      <c r="B1279" s="17">
        <v>43349</v>
      </c>
      <c r="C1279" t="s">
        <v>53</v>
      </c>
      <c r="D1279" t="str">
        <f>IFERROR(VLOOKUP($C1279,DATA!A:B,2,0),"")</f>
        <v>Ciências Biológicas</v>
      </c>
      <c r="E1279" t="s">
        <v>343</v>
      </c>
      <c r="F1279" s="20" t="s">
        <v>1092</v>
      </c>
      <c r="H1279" s="38">
        <v>241.9</v>
      </c>
      <c r="I1279" s="38">
        <f>IFERROR(VLOOKUP(C1279,DATA!A:G,5,0),"")</f>
        <v>6300</v>
      </c>
    </row>
    <row r="1280" spans="1:9" x14ac:dyDescent="0.25">
      <c r="A1280">
        <v>1281</v>
      </c>
      <c r="B1280" s="17">
        <v>43349</v>
      </c>
      <c r="C1280" t="s">
        <v>38</v>
      </c>
      <c r="D1280" t="str">
        <f>IFERROR(VLOOKUP($C1280,DATA!A:B,2,0),"")</f>
        <v>Tecnologia</v>
      </c>
      <c r="E1280" t="s">
        <v>343</v>
      </c>
      <c r="F1280" s="20" t="s">
        <v>329</v>
      </c>
      <c r="H1280" s="38">
        <v>9659</v>
      </c>
      <c r="I1280" s="38">
        <f>IFERROR(VLOOKUP(C1280,DATA!A:G,5,0),"")</f>
        <v>5200</v>
      </c>
    </row>
    <row r="1281" spans="1:9" x14ac:dyDescent="0.25">
      <c r="A1281">
        <v>1282</v>
      </c>
      <c r="B1281" s="17">
        <v>43349</v>
      </c>
      <c r="C1281" t="s">
        <v>18</v>
      </c>
      <c r="D1281" t="str">
        <f>IFERROR(VLOOKUP($C1281,DATA!A:B,2,0),"")</f>
        <v>Ciências Agrárias</v>
      </c>
      <c r="E1281" t="s">
        <v>343</v>
      </c>
      <c r="F1281" s="20" t="s">
        <v>1093</v>
      </c>
      <c r="H1281" s="38">
        <v>3045.6</v>
      </c>
      <c r="I1281" s="38">
        <f>IFERROR(VLOOKUP(C1281,DATA!A:G,5,0),"")</f>
        <v>2600</v>
      </c>
    </row>
    <row r="1282" spans="1:9" x14ac:dyDescent="0.25">
      <c r="A1282">
        <v>1283</v>
      </c>
      <c r="B1282" s="17">
        <v>43349</v>
      </c>
      <c r="C1282" t="s">
        <v>46</v>
      </c>
      <c r="D1282" t="str">
        <f>IFERROR(VLOOKUP($C1282,DATA!A:B,2,0),"")</f>
        <v>Tecnologia</v>
      </c>
      <c r="E1282" t="s">
        <v>343</v>
      </c>
      <c r="F1282" s="20" t="s">
        <v>1094</v>
      </c>
      <c r="H1282" s="38">
        <v>5079</v>
      </c>
      <c r="I1282" s="38">
        <f>IFERROR(VLOOKUP(C1282,DATA!A:G,5,0),"")</f>
        <v>5200</v>
      </c>
    </row>
    <row r="1283" spans="1:9" x14ac:dyDescent="0.25">
      <c r="A1283">
        <v>1284</v>
      </c>
      <c r="B1283" s="17">
        <v>43349</v>
      </c>
      <c r="C1283" t="s">
        <v>53</v>
      </c>
      <c r="D1283" t="str">
        <f>IFERROR(VLOOKUP($C1283,DATA!A:B,2,0),"")</f>
        <v>Ciências Biológicas</v>
      </c>
      <c r="E1283" t="s">
        <v>343</v>
      </c>
      <c r="F1283" s="20" t="s">
        <v>328</v>
      </c>
      <c r="H1283" s="38">
        <v>476</v>
      </c>
      <c r="I1283" s="38">
        <f>IFERROR(VLOOKUP(C1283,DATA!A:G,5,0),"")</f>
        <v>6300</v>
      </c>
    </row>
    <row r="1284" spans="1:9" x14ac:dyDescent="0.25">
      <c r="A1284">
        <v>1285</v>
      </c>
      <c r="B1284" s="17">
        <v>43349</v>
      </c>
      <c r="C1284" t="s">
        <v>46</v>
      </c>
      <c r="D1284" t="str">
        <f>IFERROR(VLOOKUP($C1284,DATA!A:B,2,0),"")</f>
        <v>Tecnologia</v>
      </c>
      <c r="E1284" t="s">
        <v>343</v>
      </c>
      <c r="F1284" s="20" t="s">
        <v>1095</v>
      </c>
      <c r="H1284" s="38">
        <v>2366.71</v>
      </c>
      <c r="I1284" s="38">
        <f>IFERROR(VLOOKUP(C1284,DATA!A:G,5,0),"")</f>
        <v>5200</v>
      </c>
    </row>
    <row r="1285" spans="1:9" x14ac:dyDescent="0.25">
      <c r="A1285">
        <v>1286</v>
      </c>
      <c r="B1285" s="17">
        <v>43349</v>
      </c>
      <c r="C1285" t="s">
        <v>53</v>
      </c>
      <c r="D1285" t="str">
        <f>IFERROR(VLOOKUP($C1285,DATA!A:B,2,0),"")</f>
        <v>Ciências Biológicas</v>
      </c>
      <c r="E1285" t="s">
        <v>343</v>
      </c>
      <c r="F1285" s="20" t="s">
        <v>1085</v>
      </c>
      <c r="H1285" s="38">
        <v>115.2</v>
      </c>
      <c r="I1285" s="38">
        <f>IFERROR(VLOOKUP(C1285,DATA!A:G,5,0),"")</f>
        <v>6300</v>
      </c>
    </row>
    <row r="1286" spans="1:9" x14ac:dyDescent="0.25">
      <c r="A1286">
        <v>1287</v>
      </c>
      <c r="B1286" s="17">
        <v>43349</v>
      </c>
      <c r="C1286" t="s">
        <v>8</v>
      </c>
      <c r="D1286" t="str">
        <f>IFERROR(VLOOKUP($C1286,DATA!A:B,2,0),"")</f>
        <v>Ciências Agrárias</v>
      </c>
      <c r="E1286" t="s">
        <v>343</v>
      </c>
      <c r="F1286" s="20" t="s">
        <v>1096</v>
      </c>
      <c r="H1286" s="38">
        <v>44.18</v>
      </c>
      <c r="I1286" s="38">
        <f>IFERROR(VLOOKUP(C1286,DATA!A:G,5,0),"")</f>
        <v>5200</v>
      </c>
    </row>
    <row r="1287" spans="1:9" x14ac:dyDescent="0.25">
      <c r="A1287">
        <v>1288</v>
      </c>
      <c r="B1287" s="17">
        <v>43349</v>
      </c>
      <c r="C1287" t="s">
        <v>8</v>
      </c>
      <c r="D1287" t="str">
        <f>IFERROR(VLOOKUP($C1287,DATA!A:B,2,0),"")</f>
        <v>Ciências Agrárias</v>
      </c>
      <c r="E1287" t="s">
        <v>343</v>
      </c>
      <c r="F1287" s="20" t="s">
        <v>1097</v>
      </c>
      <c r="H1287" s="38">
        <v>88.4</v>
      </c>
      <c r="I1287" s="38">
        <f>IFERROR(VLOOKUP(C1287,DATA!A:G,5,0),"")</f>
        <v>5200</v>
      </c>
    </row>
    <row r="1288" spans="1:9" x14ac:dyDescent="0.25">
      <c r="A1288">
        <v>1289</v>
      </c>
      <c r="B1288" s="17">
        <v>43349</v>
      </c>
      <c r="C1288" t="s">
        <v>23</v>
      </c>
      <c r="D1288" t="str">
        <f>IFERROR(VLOOKUP($C1288,DATA!A:B,2,0),"")</f>
        <v>Ciências da Saúde</v>
      </c>
      <c r="E1288" t="s">
        <v>343</v>
      </c>
      <c r="F1288" s="20" t="s">
        <v>1098</v>
      </c>
      <c r="H1288" s="38">
        <v>690</v>
      </c>
      <c r="I1288" s="38">
        <f>IFERROR(VLOOKUP(C1288,DATA!A:G,5,0),"")</f>
        <v>2600</v>
      </c>
    </row>
    <row r="1289" spans="1:9" x14ac:dyDescent="0.25">
      <c r="A1289">
        <v>1290</v>
      </c>
      <c r="B1289" s="17">
        <v>43349</v>
      </c>
      <c r="C1289" t="s">
        <v>38</v>
      </c>
      <c r="D1289" t="str">
        <f>IFERROR(VLOOKUP($C1289,DATA!A:B,2,0),"")</f>
        <v>Tecnologia</v>
      </c>
      <c r="E1289" t="s">
        <v>343</v>
      </c>
      <c r="F1289" s="20" t="s">
        <v>1099</v>
      </c>
      <c r="H1289" s="38">
        <v>435</v>
      </c>
      <c r="I1289" s="38">
        <f>IFERROR(VLOOKUP(C1289,DATA!A:G,5,0),"")</f>
        <v>5200</v>
      </c>
    </row>
    <row r="1290" spans="1:9" x14ac:dyDescent="0.25">
      <c r="A1290">
        <v>1291</v>
      </c>
      <c r="B1290" s="17">
        <v>43349</v>
      </c>
      <c r="C1290" t="s">
        <v>74</v>
      </c>
      <c r="D1290" t="str">
        <f>IFERROR(VLOOKUP($C1290,DATA!A:B,2,0),"")</f>
        <v>Palotina</v>
      </c>
      <c r="E1290" t="s">
        <v>343</v>
      </c>
      <c r="F1290" s="20" t="s">
        <v>1100</v>
      </c>
      <c r="H1290" s="38">
        <v>148.94</v>
      </c>
      <c r="I1290" s="38">
        <f>IFERROR(VLOOKUP(C1290,DATA!A:G,5,0),"")</f>
        <v>1550</v>
      </c>
    </row>
    <row r="1291" spans="1:9" x14ac:dyDescent="0.25">
      <c r="A1291">
        <v>1292</v>
      </c>
      <c r="B1291" s="17">
        <v>43349</v>
      </c>
      <c r="C1291" t="s">
        <v>74</v>
      </c>
      <c r="D1291" t="str">
        <f>IFERROR(VLOOKUP($C1291,DATA!A:B,2,0),"")</f>
        <v>Palotina</v>
      </c>
      <c r="E1291" t="s">
        <v>343</v>
      </c>
      <c r="F1291" s="20" t="s">
        <v>1084</v>
      </c>
      <c r="H1291" s="38">
        <v>164.4</v>
      </c>
      <c r="I1291" s="38">
        <f>IFERROR(VLOOKUP(C1291,DATA!A:G,5,0),"")</f>
        <v>1550</v>
      </c>
    </row>
    <row r="1292" spans="1:9" x14ac:dyDescent="0.25">
      <c r="A1292">
        <v>1293</v>
      </c>
      <c r="B1292" s="17">
        <v>43349</v>
      </c>
      <c r="C1292" t="s">
        <v>15</v>
      </c>
      <c r="D1292" t="str">
        <f>IFERROR(VLOOKUP($C1292,DATA!A:B,2,0),"")</f>
        <v>Ciências Biológicas</v>
      </c>
      <c r="E1292" t="s">
        <v>343</v>
      </c>
      <c r="F1292" s="20" t="s">
        <v>328</v>
      </c>
      <c r="H1292" s="38">
        <v>447.2</v>
      </c>
      <c r="I1292" s="38">
        <f>IFERROR(VLOOKUP(C1292,DATA!A:G,5,0),"")</f>
        <v>5200</v>
      </c>
    </row>
    <row r="1293" spans="1:9" x14ac:dyDescent="0.25">
      <c r="A1293">
        <v>1294</v>
      </c>
      <c r="B1293" s="17">
        <v>43349</v>
      </c>
      <c r="C1293" t="s">
        <v>15</v>
      </c>
      <c r="D1293" t="str">
        <f>IFERROR(VLOOKUP($C1293,DATA!A:B,2,0),"")</f>
        <v>Ciências Biológicas</v>
      </c>
      <c r="E1293" t="s">
        <v>343</v>
      </c>
      <c r="F1293" s="20" t="s">
        <v>1091</v>
      </c>
      <c r="H1293" s="38">
        <v>943.2</v>
      </c>
      <c r="I1293" s="38">
        <f>IFERROR(VLOOKUP(C1293,DATA!A:G,5,0),"")</f>
        <v>5200</v>
      </c>
    </row>
    <row r="1294" spans="1:9" x14ac:dyDescent="0.25">
      <c r="A1294">
        <v>1295</v>
      </c>
      <c r="B1294" s="17">
        <v>43349</v>
      </c>
      <c r="C1294" t="s">
        <v>64</v>
      </c>
      <c r="D1294" t="str">
        <f>IFERROR(VLOOKUP($C1294,DATA!A:B,2,0),"")</f>
        <v>Ciências Biológicas</v>
      </c>
      <c r="E1294" t="s">
        <v>343</v>
      </c>
      <c r="F1294" s="20" t="s">
        <v>485</v>
      </c>
      <c r="H1294" s="38">
        <v>110.7</v>
      </c>
      <c r="I1294" s="38">
        <f>IFERROR(VLOOKUP(C1294,DATA!A:G,5,0),"")</f>
        <v>2600</v>
      </c>
    </row>
    <row r="1295" spans="1:9" x14ac:dyDescent="0.25">
      <c r="A1295">
        <v>1296</v>
      </c>
      <c r="B1295" s="17">
        <v>43349</v>
      </c>
      <c r="C1295" t="s">
        <v>8</v>
      </c>
      <c r="D1295" t="str">
        <f>IFERROR(VLOOKUP($C1295,DATA!A:B,2,0),"")</f>
        <v>Ciências Agrárias</v>
      </c>
      <c r="E1295" t="s">
        <v>343</v>
      </c>
      <c r="F1295" s="20" t="s">
        <v>1101</v>
      </c>
      <c r="H1295" s="38">
        <v>421.2</v>
      </c>
      <c r="I1295" s="38">
        <f>IFERROR(VLOOKUP(C1295,DATA!A:G,5,0),"")</f>
        <v>5200</v>
      </c>
    </row>
    <row r="1296" spans="1:9" x14ac:dyDescent="0.25">
      <c r="A1296">
        <v>1297</v>
      </c>
      <c r="B1296" s="17">
        <v>43349</v>
      </c>
      <c r="C1296" t="s">
        <v>23</v>
      </c>
      <c r="D1296" t="str">
        <f>IFERROR(VLOOKUP($C1296,DATA!A:B,2,0),"")</f>
        <v>Ciências da Saúde</v>
      </c>
      <c r="E1296" t="s">
        <v>343</v>
      </c>
      <c r="F1296" s="20" t="s">
        <v>1102</v>
      </c>
      <c r="H1296" s="38">
        <v>370</v>
      </c>
      <c r="I1296" s="38">
        <f>IFERROR(VLOOKUP(C1296,DATA!A:G,5,0),"")</f>
        <v>2600</v>
      </c>
    </row>
    <row r="1297" spans="1:9" x14ac:dyDescent="0.25">
      <c r="A1297">
        <v>1298</v>
      </c>
      <c r="B1297" s="17">
        <v>43349</v>
      </c>
      <c r="C1297" t="s">
        <v>53</v>
      </c>
      <c r="D1297" t="str">
        <f>IFERROR(VLOOKUP($C1297,DATA!A:B,2,0),"")</f>
        <v>Ciências Biológicas</v>
      </c>
      <c r="E1297" t="s">
        <v>343</v>
      </c>
      <c r="F1297" s="20" t="s">
        <v>328</v>
      </c>
      <c r="H1297" s="38">
        <v>814</v>
      </c>
      <c r="I1297" s="38">
        <f>IFERROR(VLOOKUP(C1297,DATA!A:G,5,0),"")</f>
        <v>6300</v>
      </c>
    </row>
    <row r="1298" spans="1:9" x14ac:dyDescent="0.25">
      <c r="A1298">
        <v>1299</v>
      </c>
      <c r="B1298" s="17">
        <v>43349</v>
      </c>
      <c r="C1298" t="s">
        <v>53</v>
      </c>
      <c r="D1298" t="str">
        <f>IFERROR(VLOOKUP($C1298,DATA!A:B,2,0),"")</f>
        <v>Ciências Biológicas</v>
      </c>
      <c r="E1298" t="s">
        <v>343</v>
      </c>
      <c r="F1298" s="20" t="s">
        <v>1103</v>
      </c>
      <c r="H1298" s="38">
        <v>2700</v>
      </c>
      <c r="I1298" s="38">
        <f>IFERROR(VLOOKUP(C1298,DATA!A:G,5,0),"")</f>
        <v>6300</v>
      </c>
    </row>
    <row r="1299" spans="1:9" x14ac:dyDescent="0.25">
      <c r="A1299">
        <v>1300</v>
      </c>
      <c r="B1299" s="17">
        <v>43349</v>
      </c>
      <c r="C1299" t="s">
        <v>15</v>
      </c>
      <c r="D1299" t="str">
        <f>IFERROR(VLOOKUP($C1299,DATA!A:B,2,0),"")</f>
        <v>Ciências Biológicas</v>
      </c>
      <c r="E1299" t="s">
        <v>343</v>
      </c>
      <c r="F1299" s="20" t="s">
        <v>328</v>
      </c>
      <c r="H1299" s="38">
        <v>612</v>
      </c>
      <c r="I1299" s="38">
        <f>IFERROR(VLOOKUP(C1299,DATA!A:G,5,0),"")</f>
        <v>5200</v>
      </c>
    </row>
    <row r="1300" spans="1:9" x14ac:dyDescent="0.25">
      <c r="A1300">
        <v>1301</v>
      </c>
      <c r="B1300" s="17">
        <v>43349</v>
      </c>
      <c r="C1300" t="s">
        <v>29</v>
      </c>
      <c r="D1300" t="str">
        <f>IFERROR(VLOOKUP($C1300,DATA!A:B,2,0),"")</f>
        <v>Litoral</v>
      </c>
      <c r="E1300" t="s">
        <v>343</v>
      </c>
      <c r="F1300" s="20" t="s">
        <v>1104</v>
      </c>
      <c r="H1300" s="38">
        <v>244.36</v>
      </c>
      <c r="I1300" s="38">
        <f>IFERROR(VLOOKUP(C1300,DATA!A:G,5,0),"")</f>
        <v>1550</v>
      </c>
    </row>
    <row r="1301" spans="1:9" x14ac:dyDescent="0.25">
      <c r="A1301">
        <v>1302</v>
      </c>
      <c r="B1301" s="17">
        <v>43349</v>
      </c>
      <c r="C1301" t="s">
        <v>53</v>
      </c>
      <c r="D1301" t="str">
        <f>IFERROR(VLOOKUP($C1301,DATA!A:B,2,0),"")</f>
        <v>Ciências Biológicas</v>
      </c>
      <c r="E1301" t="s">
        <v>343</v>
      </c>
      <c r="F1301" s="20" t="s">
        <v>1105</v>
      </c>
      <c r="H1301" s="38">
        <v>972.22</v>
      </c>
      <c r="I1301" s="38">
        <f>IFERROR(VLOOKUP(C1301,DATA!A:G,5,0),"")</f>
        <v>6300</v>
      </c>
    </row>
    <row r="1302" spans="1:9" x14ac:dyDescent="0.25">
      <c r="A1302">
        <v>1303</v>
      </c>
      <c r="B1302" s="17">
        <v>43349</v>
      </c>
      <c r="C1302" t="s">
        <v>15</v>
      </c>
      <c r="D1302" t="str">
        <f>IFERROR(VLOOKUP($C1302,DATA!A:B,2,0),"")</f>
        <v>Ciências Biológicas</v>
      </c>
      <c r="E1302" t="s">
        <v>343</v>
      </c>
      <c r="F1302" s="20" t="s">
        <v>1097</v>
      </c>
      <c r="H1302" s="38">
        <v>230.77</v>
      </c>
      <c r="I1302" s="38">
        <f>IFERROR(VLOOKUP(C1302,DATA!A:G,5,0),"")</f>
        <v>5200</v>
      </c>
    </row>
    <row r="1303" spans="1:9" x14ac:dyDescent="0.25">
      <c r="A1303">
        <v>1304</v>
      </c>
      <c r="B1303" s="17">
        <v>43349</v>
      </c>
      <c r="C1303" t="s">
        <v>23</v>
      </c>
      <c r="D1303" t="str">
        <f>IFERROR(VLOOKUP($C1303,DATA!A:B,2,0),"")</f>
        <v>Ciências da Saúde</v>
      </c>
      <c r="E1303" t="s">
        <v>343</v>
      </c>
      <c r="F1303" s="20" t="s">
        <v>1106</v>
      </c>
      <c r="H1303" s="38">
        <v>534.59</v>
      </c>
      <c r="I1303" s="38">
        <f>IFERROR(VLOOKUP(C1303,DATA!A:G,5,0),"")</f>
        <v>2600</v>
      </c>
    </row>
    <row r="1304" spans="1:9" x14ac:dyDescent="0.25">
      <c r="A1304">
        <v>1305</v>
      </c>
      <c r="B1304" s="17">
        <v>43349</v>
      </c>
      <c r="C1304" t="s">
        <v>78</v>
      </c>
      <c r="D1304" t="str">
        <f>IFERROR(VLOOKUP($C1304,DATA!A:B,2,0),"")</f>
        <v>Ciências Agrárias</v>
      </c>
      <c r="E1304" t="s">
        <v>343</v>
      </c>
      <c r="F1304" s="20" t="s">
        <v>1107</v>
      </c>
      <c r="H1304" s="38">
        <v>10440</v>
      </c>
      <c r="I1304" s="38">
        <f>IFERROR(VLOOKUP(C1304,DATA!A:G,5,0),"")</f>
        <v>2100</v>
      </c>
    </row>
    <row r="1305" spans="1:9" x14ac:dyDescent="0.25">
      <c r="A1305">
        <v>1306</v>
      </c>
      <c r="B1305" s="17">
        <v>43349</v>
      </c>
      <c r="C1305" t="s">
        <v>8</v>
      </c>
      <c r="D1305" t="str">
        <f>IFERROR(VLOOKUP($C1305,DATA!A:B,2,0),"")</f>
        <v>Ciências Agrárias</v>
      </c>
      <c r="E1305" t="s">
        <v>343</v>
      </c>
      <c r="F1305" s="20" t="s">
        <v>1108</v>
      </c>
      <c r="H1305" s="38">
        <v>655</v>
      </c>
      <c r="I1305" s="38">
        <f>IFERROR(VLOOKUP(C1305,DATA!A:G,5,0),"")</f>
        <v>5200</v>
      </c>
    </row>
    <row r="1306" spans="1:9" x14ac:dyDescent="0.25">
      <c r="A1306">
        <v>1307</v>
      </c>
      <c r="B1306" s="17">
        <v>43349</v>
      </c>
      <c r="C1306" t="s">
        <v>64</v>
      </c>
      <c r="D1306" t="str">
        <f>IFERROR(VLOOKUP($C1306,DATA!A:B,2,0),"")</f>
        <v>Ciências Biológicas</v>
      </c>
      <c r="E1306" t="s">
        <v>343</v>
      </c>
      <c r="F1306" s="20" t="s">
        <v>1106</v>
      </c>
      <c r="H1306" s="38">
        <v>781.8</v>
      </c>
      <c r="I1306" s="38">
        <f>IFERROR(VLOOKUP(C1306,DATA!A:G,5,0),"")</f>
        <v>2600</v>
      </c>
    </row>
    <row r="1307" spans="1:9" x14ac:dyDescent="0.25">
      <c r="A1307">
        <v>1308</v>
      </c>
      <c r="B1307" s="17">
        <v>43349</v>
      </c>
      <c r="C1307" t="s">
        <v>74</v>
      </c>
      <c r="D1307" t="str">
        <f>IFERROR(VLOOKUP($C1307,DATA!A:B,2,0),"")</f>
        <v>Palotina</v>
      </c>
      <c r="E1307" t="s">
        <v>343</v>
      </c>
      <c r="F1307" s="20" t="s">
        <v>1109</v>
      </c>
      <c r="H1307" s="38">
        <v>1100</v>
      </c>
      <c r="I1307" s="38">
        <f>IFERROR(VLOOKUP(C1307,DATA!A:G,5,0),"")</f>
        <v>1550</v>
      </c>
    </row>
    <row r="1308" spans="1:9" x14ac:dyDescent="0.25">
      <c r="A1308">
        <v>1309</v>
      </c>
      <c r="B1308" s="17">
        <v>43349</v>
      </c>
      <c r="C1308" t="s">
        <v>74</v>
      </c>
      <c r="D1308" t="str">
        <f>IFERROR(VLOOKUP($C1308,DATA!A:B,2,0),"")</f>
        <v>Palotina</v>
      </c>
      <c r="E1308" t="s">
        <v>343</v>
      </c>
      <c r="F1308" s="20" t="s">
        <v>1110</v>
      </c>
      <c r="H1308" s="38">
        <v>900</v>
      </c>
      <c r="I1308" s="38">
        <f>IFERROR(VLOOKUP(C1308,DATA!A:G,5,0),"")</f>
        <v>1550</v>
      </c>
    </row>
    <row r="1309" spans="1:9" x14ac:dyDescent="0.25">
      <c r="A1309">
        <v>1310</v>
      </c>
      <c r="B1309" s="17">
        <v>43349</v>
      </c>
      <c r="C1309" t="s">
        <v>23</v>
      </c>
      <c r="D1309" t="str">
        <f>IFERROR(VLOOKUP($C1309,DATA!A:B,2,0),"")</f>
        <v>Ciências da Saúde</v>
      </c>
      <c r="E1309" t="s">
        <v>343</v>
      </c>
      <c r="F1309" s="20" t="s">
        <v>1111</v>
      </c>
      <c r="H1309" s="38">
        <v>900</v>
      </c>
      <c r="I1309" s="38">
        <f>IFERROR(VLOOKUP(C1309,DATA!A:G,5,0),"")</f>
        <v>2600</v>
      </c>
    </row>
    <row r="1310" spans="1:9" x14ac:dyDescent="0.25">
      <c r="A1310">
        <v>1311</v>
      </c>
      <c r="B1310" s="17">
        <v>43349</v>
      </c>
      <c r="C1310" t="s">
        <v>23</v>
      </c>
      <c r="D1310" t="str">
        <f>IFERROR(VLOOKUP($C1310,DATA!A:B,2,0),"")</f>
        <v>Ciências da Saúde</v>
      </c>
      <c r="E1310" t="s">
        <v>343</v>
      </c>
      <c r="F1310" s="20" t="s">
        <v>1112</v>
      </c>
      <c r="H1310" s="38">
        <v>429.81</v>
      </c>
      <c r="I1310" s="38">
        <f>IFERROR(VLOOKUP(C1310,DATA!A:G,5,0),"")</f>
        <v>2600</v>
      </c>
    </row>
    <row r="1311" spans="1:9" x14ac:dyDescent="0.25">
      <c r="A1311">
        <v>1312</v>
      </c>
      <c r="B1311" s="17">
        <v>43349</v>
      </c>
      <c r="C1311" t="s">
        <v>53</v>
      </c>
      <c r="D1311" t="str">
        <f>IFERROR(VLOOKUP($C1311,DATA!A:B,2,0),"")</f>
        <v>Ciências Biológicas</v>
      </c>
      <c r="E1311" t="s">
        <v>343</v>
      </c>
      <c r="F1311" s="20" t="s">
        <v>1075</v>
      </c>
      <c r="H1311" s="38">
        <v>1087.5</v>
      </c>
      <c r="I1311" s="38">
        <f>IFERROR(VLOOKUP(C1311,DATA!A:G,5,0),"")</f>
        <v>6300</v>
      </c>
    </row>
    <row r="1312" spans="1:9" x14ac:dyDescent="0.25">
      <c r="A1312">
        <v>1313</v>
      </c>
      <c r="B1312" s="17">
        <v>43349</v>
      </c>
      <c r="C1312" t="s">
        <v>23</v>
      </c>
      <c r="D1312" t="str">
        <f>IFERROR(VLOOKUP($C1312,DATA!A:B,2,0),"")</f>
        <v>Ciências da Saúde</v>
      </c>
      <c r="E1312" t="s">
        <v>343</v>
      </c>
      <c r="F1312" s="20" t="s">
        <v>1091</v>
      </c>
      <c r="H1312" s="38">
        <v>1660.8</v>
      </c>
      <c r="I1312" s="38">
        <f>IFERROR(VLOOKUP(C1312,DATA!A:G,5,0),"")</f>
        <v>2600</v>
      </c>
    </row>
    <row r="1313" spans="1:9" x14ac:dyDescent="0.25">
      <c r="A1313">
        <v>1314</v>
      </c>
      <c r="B1313" s="17">
        <v>43349</v>
      </c>
      <c r="C1313" t="s">
        <v>15</v>
      </c>
      <c r="D1313" t="str">
        <f>IFERROR(VLOOKUP($C1313,DATA!A:B,2,0),"")</f>
        <v>Ciências Biológicas</v>
      </c>
      <c r="E1313" t="s">
        <v>343</v>
      </c>
      <c r="F1313" s="20" t="s">
        <v>328</v>
      </c>
      <c r="H1313" s="38">
        <v>618.75</v>
      </c>
      <c r="I1313" s="38">
        <f>IFERROR(VLOOKUP(C1313,DATA!A:G,5,0),"")</f>
        <v>5200</v>
      </c>
    </row>
    <row r="1314" spans="1:9" x14ac:dyDescent="0.25">
      <c r="A1314">
        <v>1315</v>
      </c>
      <c r="B1314" s="17">
        <v>43349</v>
      </c>
      <c r="C1314" t="s">
        <v>61</v>
      </c>
      <c r="D1314" t="str">
        <f>IFERROR(VLOOKUP($C1314,DATA!A:B,2,0),"")</f>
        <v>Ciências da Saúde</v>
      </c>
      <c r="E1314" t="s">
        <v>343</v>
      </c>
      <c r="F1314" s="20" t="s">
        <v>328</v>
      </c>
      <c r="H1314" s="38">
        <v>5720.08</v>
      </c>
      <c r="I1314" s="38">
        <f>IFERROR(VLOOKUP(C1314,DATA!A:G,5,0),"")</f>
        <v>2100</v>
      </c>
    </row>
    <row r="1315" spans="1:9" x14ac:dyDescent="0.25">
      <c r="A1315">
        <v>1316</v>
      </c>
      <c r="B1315" s="17">
        <v>43349</v>
      </c>
      <c r="C1315" t="s">
        <v>52</v>
      </c>
      <c r="D1315" t="str">
        <f>IFERROR(VLOOKUP($C1315,DATA!A:B,2,0),"")</f>
        <v>Ciências Biológicas</v>
      </c>
      <c r="E1315" t="s">
        <v>343</v>
      </c>
      <c r="F1315" s="20" t="s">
        <v>1097</v>
      </c>
      <c r="H1315" s="38">
        <v>808.85</v>
      </c>
      <c r="I1315" s="38">
        <f>IFERROR(VLOOKUP(C1315,DATA!A:G,5,0),"")</f>
        <v>2100</v>
      </c>
    </row>
    <row r="1316" spans="1:9" x14ac:dyDescent="0.25">
      <c r="A1316">
        <v>1317</v>
      </c>
      <c r="B1316" s="17">
        <v>43349</v>
      </c>
      <c r="C1316" t="s">
        <v>38</v>
      </c>
      <c r="D1316" t="str">
        <f>IFERROR(VLOOKUP($C1316,DATA!A:B,2,0),"")</f>
        <v>Tecnologia</v>
      </c>
      <c r="E1316" t="s">
        <v>343</v>
      </c>
      <c r="F1316" s="20" t="s">
        <v>1113</v>
      </c>
      <c r="H1316" s="38">
        <v>2968.16</v>
      </c>
      <c r="I1316" s="38">
        <f>IFERROR(VLOOKUP(C1316,DATA!A:G,5,0),"")</f>
        <v>5200</v>
      </c>
    </row>
    <row r="1317" spans="1:9" x14ac:dyDescent="0.25">
      <c r="A1317">
        <v>1318</v>
      </c>
      <c r="B1317" s="17">
        <v>43349</v>
      </c>
      <c r="C1317" t="s">
        <v>64</v>
      </c>
      <c r="D1317" t="str">
        <f>IFERROR(VLOOKUP($C1317,DATA!A:B,2,0),"")</f>
        <v>Ciências Biológicas</v>
      </c>
      <c r="E1317" t="s">
        <v>343</v>
      </c>
      <c r="F1317" s="20" t="s">
        <v>328</v>
      </c>
      <c r="H1317" s="38">
        <v>800.33</v>
      </c>
      <c r="I1317" s="38">
        <f>IFERROR(VLOOKUP(C1317,DATA!A:G,5,0),"")</f>
        <v>2600</v>
      </c>
    </row>
    <row r="1318" spans="1:9" x14ac:dyDescent="0.25">
      <c r="A1318">
        <v>1319</v>
      </c>
      <c r="B1318" s="17">
        <v>43349</v>
      </c>
      <c r="C1318" t="s">
        <v>48</v>
      </c>
      <c r="D1318" t="str">
        <f>IFERROR(VLOOKUP($C1318,DATA!A:B,2,0),"")</f>
        <v>Ciências Biológicas</v>
      </c>
      <c r="E1318" t="s">
        <v>343</v>
      </c>
      <c r="F1318" s="20" t="s">
        <v>1097</v>
      </c>
      <c r="H1318" s="38">
        <v>796</v>
      </c>
      <c r="I1318" s="38">
        <f>IFERROR(VLOOKUP(C1318,DATA!A:G,5,0),"")</f>
        <v>2600</v>
      </c>
    </row>
    <row r="1319" spans="1:9" x14ac:dyDescent="0.25">
      <c r="A1319">
        <v>1320</v>
      </c>
      <c r="B1319" s="17">
        <v>43349</v>
      </c>
      <c r="C1319" t="s">
        <v>53</v>
      </c>
      <c r="D1319" t="str">
        <f>IFERROR(VLOOKUP($C1319,DATA!A:B,2,0),"")</f>
        <v>Ciências Biológicas</v>
      </c>
      <c r="E1319" t="s">
        <v>343</v>
      </c>
      <c r="F1319" s="20" t="s">
        <v>1106</v>
      </c>
      <c r="H1319" s="38">
        <v>568.79999999999995</v>
      </c>
      <c r="I1319" s="38">
        <f>IFERROR(VLOOKUP(C1319,DATA!A:G,5,0),"")</f>
        <v>6300</v>
      </c>
    </row>
    <row r="1320" spans="1:9" x14ac:dyDescent="0.25">
      <c r="A1320">
        <v>1321</v>
      </c>
      <c r="B1320" s="17">
        <v>43349</v>
      </c>
      <c r="C1320" t="s">
        <v>61</v>
      </c>
      <c r="D1320" t="str">
        <f>IFERROR(VLOOKUP($C1320,DATA!A:B,2,0),"")</f>
        <v>Ciências da Saúde</v>
      </c>
      <c r="E1320" t="s">
        <v>343</v>
      </c>
      <c r="F1320" s="20" t="s">
        <v>1114</v>
      </c>
      <c r="H1320" s="38">
        <v>1500</v>
      </c>
      <c r="I1320" s="38">
        <f>IFERROR(VLOOKUP(C1320,DATA!A:G,5,0),"")</f>
        <v>2100</v>
      </c>
    </row>
    <row r="1321" spans="1:9" x14ac:dyDescent="0.25">
      <c r="A1321">
        <v>1322</v>
      </c>
      <c r="B1321" s="17">
        <v>43349</v>
      </c>
      <c r="C1321" t="s">
        <v>53</v>
      </c>
      <c r="D1321" t="str">
        <f>IFERROR(VLOOKUP($C1321,DATA!A:B,2,0),"")</f>
        <v>Ciências Biológicas</v>
      </c>
      <c r="E1321" t="s">
        <v>343</v>
      </c>
      <c r="F1321" s="20" t="s">
        <v>1097</v>
      </c>
      <c r="H1321" s="38">
        <v>1000.1</v>
      </c>
      <c r="I1321" s="38">
        <f>IFERROR(VLOOKUP(C1321,DATA!A:G,5,0),"")</f>
        <v>6300</v>
      </c>
    </row>
    <row r="1322" spans="1:9" x14ac:dyDescent="0.25">
      <c r="A1322">
        <v>1323</v>
      </c>
      <c r="B1322" s="17">
        <v>43349</v>
      </c>
      <c r="C1322" t="s">
        <v>23</v>
      </c>
      <c r="D1322" t="str">
        <f>IFERROR(VLOOKUP($C1322,DATA!A:B,2,0),"")</f>
        <v>Ciências da Saúde</v>
      </c>
      <c r="E1322" t="s">
        <v>343</v>
      </c>
      <c r="F1322" s="20" t="s">
        <v>1115</v>
      </c>
      <c r="H1322" s="38">
        <v>822</v>
      </c>
      <c r="I1322" s="38">
        <f>IFERROR(VLOOKUP(C1322,DATA!A:G,5,0),"")</f>
        <v>2600</v>
      </c>
    </row>
    <row r="1323" spans="1:9" x14ac:dyDescent="0.25">
      <c r="A1323">
        <v>1324</v>
      </c>
      <c r="B1323" s="17">
        <v>43349</v>
      </c>
      <c r="C1323" t="s">
        <v>23</v>
      </c>
      <c r="D1323" t="str">
        <f>IFERROR(VLOOKUP($C1323,DATA!A:B,2,0),"")</f>
        <v>Ciências da Saúde</v>
      </c>
      <c r="E1323" t="s">
        <v>343</v>
      </c>
      <c r="F1323" s="20" t="s">
        <v>1116</v>
      </c>
      <c r="H1323" s="38">
        <v>2849.2</v>
      </c>
      <c r="I1323" s="38">
        <f>IFERROR(VLOOKUP(C1323,DATA!A:G,5,0),"")</f>
        <v>2600</v>
      </c>
    </row>
    <row r="1324" spans="1:9" x14ac:dyDescent="0.25">
      <c r="A1324">
        <v>1325</v>
      </c>
      <c r="B1324" s="17">
        <v>43349</v>
      </c>
      <c r="C1324" t="s">
        <v>53</v>
      </c>
      <c r="D1324" t="str">
        <f>IFERROR(VLOOKUP($C1324,DATA!A:B,2,0),"")</f>
        <v>Ciências Biológicas</v>
      </c>
      <c r="E1324" t="s">
        <v>343</v>
      </c>
      <c r="F1324" s="20" t="s">
        <v>1117</v>
      </c>
      <c r="H1324" s="38">
        <v>270</v>
      </c>
      <c r="I1324" s="38">
        <f>IFERROR(VLOOKUP(C1324,DATA!A:G,5,0),"")</f>
        <v>6300</v>
      </c>
    </row>
    <row r="1325" spans="1:9" x14ac:dyDescent="0.25">
      <c r="A1325">
        <v>1326</v>
      </c>
      <c r="B1325" s="17">
        <v>43349</v>
      </c>
      <c r="C1325" t="s">
        <v>64</v>
      </c>
      <c r="D1325" t="str">
        <f>IFERROR(VLOOKUP($C1325,DATA!A:B,2,0),"")</f>
        <v>Ciências Biológicas</v>
      </c>
      <c r="E1325" t="s">
        <v>343</v>
      </c>
      <c r="F1325" s="20" t="s">
        <v>1118</v>
      </c>
      <c r="H1325" s="38">
        <v>79.5</v>
      </c>
      <c r="I1325" s="38">
        <f>IFERROR(VLOOKUP(C1325,DATA!A:G,5,0),"")</f>
        <v>2600</v>
      </c>
    </row>
    <row r="1326" spans="1:9" x14ac:dyDescent="0.25">
      <c r="A1326">
        <v>1327</v>
      </c>
      <c r="B1326" s="17">
        <v>43349</v>
      </c>
      <c r="C1326" t="s">
        <v>53</v>
      </c>
      <c r="D1326" t="str">
        <f>IFERROR(VLOOKUP($C1326,DATA!A:B,2,0),"")</f>
        <v>Ciências Biológicas</v>
      </c>
      <c r="E1326" t="s">
        <v>343</v>
      </c>
      <c r="F1326" s="20" t="s">
        <v>1119</v>
      </c>
      <c r="H1326" s="38">
        <v>580.5</v>
      </c>
      <c r="I1326" s="38">
        <f>IFERROR(VLOOKUP(C1326,DATA!A:G,5,0),"")</f>
        <v>6300</v>
      </c>
    </row>
    <row r="1327" spans="1:9" x14ac:dyDescent="0.25">
      <c r="A1327">
        <v>1328</v>
      </c>
      <c r="B1327" s="17">
        <v>43349</v>
      </c>
      <c r="C1327" t="s">
        <v>25</v>
      </c>
      <c r="D1327" t="str">
        <f>IFERROR(VLOOKUP($C1327,DATA!A:B,2,0),"")</f>
        <v>Ciências Agrárias</v>
      </c>
      <c r="E1327" t="s">
        <v>343</v>
      </c>
      <c r="F1327" s="20" t="s">
        <v>485</v>
      </c>
      <c r="H1327" s="38">
        <v>235.32</v>
      </c>
      <c r="I1327" s="38">
        <f>IFERROR(VLOOKUP(C1327,DATA!A:G,5,0),"")</f>
        <v>0</v>
      </c>
    </row>
    <row r="1328" spans="1:9" x14ac:dyDescent="0.25">
      <c r="A1328">
        <v>1329</v>
      </c>
      <c r="B1328" s="17">
        <v>43349</v>
      </c>
      <c r="C1328" t="s">
        <v>25</v>
      </c>
      <c r="D1328" t="str">
        <f>IFERROR(VLOOKUP($C1328,DATA!A:B,2,0),"")</f>
        <v>Ciências Agrárias</v>
      </c>
      <c r="E1328" t="s">
        <v>343</v>
      </c>
      <c r="F1328" s="20" t="s">
        <v>1084</v>
      </c>
      <c r="H1328" s="38">
        <v>204.4</v>
      </c>
      <c r="I1328" s="38">
        <f>IFERROR(VLOOKUP(C1328,DATA!A:G,5,0),"")</f>
        <v>0</v>
      </c>
    </row>
    <row r="1329" spans="1:9" x14ac:dyDescent="0.25">
      <c r="A1329">
        <v>1330</v>
      </c>
      <c r="B1329" s="17">
        <v>43349</v>
      </c>
      <c r="C1329" t="s">
        <v>25</v>
      </c>
      <c r="D1329" t="str">
        <f>IFERROR(VLOOKUP($C1329,DATA!A:B,2,0),"")</f>
        <v>Ciências Agrárias</v>
      </c>
      <c r="E1329" t="s">
        <v>343</v>
      </c>
      <c r="F1329" s="20" t="s">
        <v>1120</v>
      </c>
      <c r="H1329" s="38">
        <v>1038.5999999999999</v>
      </c>
      <c r="I1329" s="38">
        <f>IFERROR(VLOOKUP(C1329,DATA!A:G,5,0),"")</f>
        <v>0</v>
      </c>
    </row>
    <row r="1330" spans="1:9" x14ac:dyDescent="0.25">
      <c r="A1330">
        <v>1331</v>
      </c>
      <c r="B1330" s="17">
        <v>43349</v>
      </c>
      <c r="C1330" t="s">
        <v>40</v>
      </c>
      <c r="D1330" t="str">
        <f>IFERROR(VLOOKUP($C1330,DATA!A:B,2,0),"")</f>
        <v>Tecnologia</v>
      </c>
      <c r="E1330" t="s">
        <v>343</v>
      </c>
      <c r="F1330" s="20" t="s">
        <v>1121</v>
      </c>
      <c r="H1330" s="38">
        <v>358.9</v>
      </c>
      <c r="I1330" s="38">
        <f>IFERROR(VLOOKUP(C1330,DATA!A:G,5,0),"")</f>
        <v>2600</v>
      </c>
    </row>
    <row r="1331" spans="1:9" x14ac:dyDescent="0.25">
      <c r="A1331">
        <v>1332</v>
      </c>
      <c r="B1331" s="17">
        <v>43349</v>
      </c>
      <c r="C1331" t="s">
        <v>40</v>
      </c>
      <c r="D1331" t="str">
        <f>IFERROR(VLOOKUP($C1331,DATA!A:B,2,0),"")</f>
        <v>Tecnologia</v>
      </c>
      <c r="E1331" t="s">
        <v>343</v>
      </c>
      <c r="F1331" s="20" t="s">
        <v>1081</v>
      </c>
      <c r="H1331" s="38">
        <v>454.66</v>
      </c>
      <c r="I1331" s="38">
        <f>IFERROR(VLOOKUP(C1331,DATA!A:G,5,0),"")</f>
        <v>2600</v>
      </c>
    </row>
    <row r="1332" spans="1:9" x14ac:dyDescent="0.25">
      <c r="A1332">
        <v>1333</v>
      </c>
      <c r="B1332" s="17">
        <v>43349</v>
      </c>
      <c r="C1332" t="s">
        <v>25</v>
      </c>
      <c r="D1332" t="str">
        <f>IFERROR(VLOOKUP($C1332,DATA!A:B,2,0),"")</f>
        <v>Ciências Agrárias</v>
      </c>
      <c r="E1332" t="s">
        <v>343</v>
      </c>
      <c r="F1332" s="20" t="s">
        <v>1122</v>
      </c>
      <c r="H1332" s="38">
        <v>360</v>
      </c>
      <c r="I1332" s="38">
        <f>IFERROR(VLOOKUP(C1332,DATA!A:G,5,0),"")</f>
        <v>0</v>
      </c>
    </row>
    <row r="1333" spans="1:9" x14ac:dyDescent="0.25">
      <c r="A1333">
        <v>1334</v>
      </c>
      <c r="B1333" s="17">
        <v>43349</v>
      </c>
      <c r="C1333" t="s">
        <v>25</v>
      </c>
      <c r="D1333" t="str">
        <f>IFERROR(VLOOKUP($C1333,DATA!A:B,2,0),"")</f>
        <v>Ciências Agrárias</v>
      </c>
      <c r="E1333" t="s">
        <v>343</v>
      </c>
      <c r="F1333" s="20" t="s">
        <v>1097</v>
      </c>
      <c r="H1333" s="38">
        <v>362.5</v>
      </c>
      <c r="I1333" s="38">
        <f>IFERROR(VLOOKUP(C1333,DATA!A:G,5,0),"")</f>
        <v>0</v>
      </c>
    </row>
    <row r="1334" spans="1:9" x14ac:dyDescent="0.25">
      <c r="A1334">
        <v>1335</v>
      </c>
      <c r="B1334" s="17">
        <v>43349</v>
      </c>
      <c r="C1334" t="s">
        <v>61</v>
      </c>
      <c r="D1334" t="str">
        <f>IFERROR(VLOOKUP($C1334,DATA!A:B,2,0),"")</f>
        <v>Ciências da Saúde</v>
      </c>
      <c r="E1334" t="s">
        <v>343</v>
      </c>
      <c r="F1334" s="20" t="s">
        <v>329</v>
      </c>
      <c r="H1334" s="38">
        <v>696</v>
      </c>
      <c r="I1334" s="38">
        <f>IFERROR(VLOOKUP(C1334,DATA!A:G,5,0),"")</f>
        <v>2100</v>
      </c>
    </row>
    <row r="1335" spans="1:9" x14ac:dyDescent="0.25">
      <c r="A1335">
        <v>1336</v>
      </c>
      <c r="B1335" s="17">
        <v>43349</v>
      </c>
      <c r="C1335" t="s">
        <v>61</v>
      </c>
      <c r="D1335" t="str">
        <f>IFERROR(VLOOKUP($C1335,DATA!A:B,2,0),"")</f>
        <v>Ciências da Saúde</v>
      </c>
      <c r="E1335" t="s">
        <v>343</v>
      </c>
      <c r="F1335" s="20" t="s">
        <v>329</v>
      </c>
      <c r="H1335" s="38">
        <v>2160</v>
      </c>
      <c r="I1335" s="38">
        <f>IFERROR(VLOOKUP(C1335,DATA!A:G,5,0),"")</f>
        <v>2100</v>
      </c>
    </row>
    <row r="1336" spans="1:9" x14ac:dyDescent="0.25">
      <c r="A1336">
        <v>1337</v>
      </c>
      <c r="B1336" s="17">
        <v>43349</v>
      </c>
      <c r="C1336" t="s">
        <v>77</v>
      </c>
      <c r="D1336" t="str">
        <f>IFERROR(VLOOKUP($C1336,DATA!A:B,2,0),"")</f>
        <v>Ciências Biológicas</v>
      </c>
      <c r="E1336" t="s">
        <v>343</v>
      </c>
      <c r="F1336" s="20" t="s">
        <v>337</v>
      </c>
      <c r="H1336" s="38">
        <v>58.8</v>
      </c>
      <c r="I1336" s="38">
        <f>IFERROR(VLOOKUP(C1336,DATA!A:G,5,0),"")</f>
        <v>2600</v>
      </c>
    </row>
    <row r="1337" spans="1:9" x14ac:dyDescent="0.25">
      <c r="A1337">
        <v>1338</v>
      </c>
      <c r="B1337" s="17">
        <v>43349</v>
      </c>
      <c r="C1337" t="s">
        <v>66</v>
      </c>
      <c r="D1337" t="str">
        <f>IFERROR(VLOOKUP($C1337,DATA!A:B,2,0),"")</f>
        <v>Ciências da Saúde</v>
      </c>
      <c r="E1337" t="s">
        <v>343</v>
      </c>
      <c r="F1337" s="20" t="s">
        <v>1123</v>
      </c>
      <c r="H1337" s="38">
        <v>76</v>
      </c>
      <c r="I1337" s="38">
        <f>IFERROR(VLOOKUP(C1337,DATA!A:G,5,0),"")</f>
        <v>2100</v>
      </c>
    </row>
    <row r="1338" spans="1:9" x14ac:dyDescent="0.25">
      <c r="A1338">
        <v>1339</v>
      </c>
      <c r="B1338" s="17">
        <v>43349</v>
      </c>
      <c r="C1338" t="s">
        <v>23</v>
      </c>
      <c r="D1338" t="str">
        <f>IFERROR(VLOOKUP($C1338,DATA!A:B,2,0),"")</f>
        <v>Ciências da Saúde</v>
      </c>
      <c r="E1338" t="s">
        <v>343</v>
      </c>
      <c r="F1338" s="20" t="s">
        <v>1124</v>
      </c>
      <c r="H1338" s="38">
        <v>6693.96</v>
      </c>
      <c r="I1338" s="38">
        <f>IFERROR(VLOOKUP(C1338,DATA!A:G,5,0),"")</f>
        <v>2600</v>
      </c>
    </row>
    <row r="1339" spans="1:9" x14ac:dyDescent="0.25">
      <c r="A1339">
        <v>1340</v>
      </c>
      <c r="B1339" s="17">
        <v>43349</v>
      </c>
      <c r="C1339" t="s">
        <v>77</v>
      </c>
      <c r="D1339" t="str">
        <f>IFERROR(VLOOKUP($C1339,DATA!A:B,2,0),"")</f>
        <v>Ciências Biológicas</v>
      </c>
      <c r="E1339" t="s">
        <v>343</v>
      </c>
      <c r="F1339" s="20" t="s">
        <v>328</v>
      </c>
      <c r="H1339" s="38">
        <v>605</v>
      </c>
      <c r="I1339" s="38">
        <f>IFERROR(VLOOKUP(C1339,DATA!A:G,5,0),"")</f>
        <v>2600</v>
      </c>
    </row>
    <row r="1340" spans="1:9" x14ac:dyDescent="0.25">
      <c r="A1340">
        <v>1341</v>
      </c>
      <c r="B1340" s="17">
        <v>43349</v>
      </c>
      <c r="C1340" t="s">
        <v>25</v>
      </c>
      <c r="D1340" t="str">
        <f>IFERROR(VLOOKUP($C1340,DATA!A:B,2,0),"")</f>
        <v>Ciências Agrárias</v>
      </c>
      <c r="E1340" t="s">
        <v>343</v>
      </c>
      <c r="F1340" s="20" t="s">
        <v>328</v>
      </c>
      <c r="H1340" s="38">
        <v>1698.99</v>
      </c>
      <c r="I1340" s="38">
        <f>IFERROR(VLOOKUP(C1340,DATA!A:G,5,0),"")</f>
        <v>0</v>
      </c>
    </row>
    <row r="1341" spans="1:9" x14ac:dyDescent="0.25">
      <c r="A1341">
        <v>1342</v>
      </c>
      <c r="B1341" s="17">
        <v>43349</v>
      </c>
      <c r="C1341" t="s">
        <v>25</v>
      </c>
      <c r="D1341" t="str">
        <f>IFERROR(VLOOKUP($C1341,DATA!A:B,2,0),"")</f>
        <v>Ciências Agrárias</v>
      </c>
      <c r="E1341" t="s">
        <v>343</v>
      </c>
      <c r="F1341" s="20" t="s">
        <v>1125</v>
      </c>
      <c r="H1341" s="38">
        <v>1241</v>
      </c>
      <c r="I1341" s="38">
        <f>IFERROR(VLOOKUP(C1341,DATA!A:G,5,0),"")</f>
        <v>0</v>
      </c>
    </row>
    <row r="1342" spans="1:9" x14ac:dyDescent="0.25">
      <c r="A1342">
        <v>1343</v>
      </c>
      <c r="B1342" s="17">
        <v>43349</v>
      </c>
      <c r="C1342" t="s">
        <v>38</v>
      </c>
      <c r="D1342" t="str">
        <f>IFERROR(VLOOKUP($C1342,DATA!A:B,2,0),"")</f>
        <v>Tecnologia</v>
      </c>
      <c r="E1342" t="s">
        <v>343</v>
      </c>
      <c r="F1342" s="20" t="s">
        <v>329</v>
      </c>
      <c r="H1342" s="38">
        <v>124</v>
      </c>
      <c r="I1342" s="38">
        <f>IFERROR(VLOOKUP(C1342,DATA!A:G,5,0),"")</f>
        <v>5200</v>
      </c>
    </row>
    <row r="1343" spans="1:9" x14ac:dyDescent="0.25">
      <c r="A1343">
        <v>1344</v>
      </c>
      <c r="B1343" s="17">
        <v>43349</v>
      </c>
      <c r="C1343" t="s">
        <v>23</v>
      </c>
      <c r="D1343" t="str">
        <f>IFERROR(VLOOKUP($C1343,DATA!A:B,2,0),"")</f>
        <v>Ciências da Saúde</v>
      </c>
      <c r="E1343" t="s">
        <v>343</v>
      </c>
      <c r="F1343" s="20" t="s">
        <v>1126</v>
      </c>
      <c r="H1343" s="38">
        <v>454.02</v>
      </c>
      <c r="I1343" s="38">
        <f>IFERROR(VLOOKUP(C1343,DATA!A:G,5,0),"")</f>
        <v>2600</v>
      </c>
    </row>
    <row r="1344" spans="1:9" x14ac:dyDescent="0.25">
      <c r="A1344">
        <v>1345</v>
      </c>
      <c r="B1344" s="17">
        <v>43349</v>
      </c>
      <c r="C1344" t="s">
        <v>23</v>
      </c>
      <c r="D1344" t="str">
        <f>IFERROR(VLOOKUP($C1344,DATA!A:B,2,0),"")</f>
        <v>Ciências da Saúde</v>
      </c>
      <c r="E1344" t="s">
        <v>343</v>
      </c>
      <c r="F1344" s="20" t="s">
        <v>1127</v>
      </c>
      <c r="H1344" s="38">
        <v>1427.9</v>
      </c>
      <c r="I1344" s="38">
        <f>IFERROR(VLOOKUP(C1344,DATA!A:G,5,0),"")</f>
        <v>2600</v>
      </c>
    </row>
    <row r="1345" spans="1:9" x14ac:dyDescent="0.25">
      <c r="A1345">
        <v>1346</v>
      </c>
      <c r="B1345" s="17">
        <v>43349</v>
      </c>
      <c r="C1345" t="s">
        <v>46</v>
      </c>
      <c r="D1345" t="str">
        <f>IFERROR(VLOOKUP($C1345,DATA!A:B,2,0),"")</f>
        <v>Tecnologia</v>
      </c>
      <c r="E1345" t="s">
        <v>343</v>
      </c>
      <c r="F1345" s="20" t="s">
        <v>1127</v>
      </c>
      <c r="H1345" s="38">
        <v>300</v>
      </c>
      <c r="I1345" s="38">
        <f>IFERROR(VLOOKUP(C1345,DATA!A:G,5,0),"")</f>
        <v>5200</v>
      </c>
    </row>
    <row r="1346" spans="1:9" x14ac:dyDescent="0.25">
      <c r="A1346">
        <v>1347</v>
      </c>
      <c r="B1346" s="17">
        <v>43349</v>
      </c>
      <c r="C1346" t="s">
        <v>53</v>
      </c>
      <c r="D1346" t="str">
        <f>IFERROR(VLOOKUP($C1346,DATA!A:B,2,0),"")</f>
        <v>Ciências Biológicas</v>
      </c>
      <c r="E1346" t="s">
        <v>343</v>
      </c>
      <c r="F1346" s="20" t="s">
        <v>1128</v>
      </c>
      <c r="H1346" s="38">
        <v>230.33</v>
      </c>
      <c r="I1346" s="38">
        <f>IFERROR(VLOOKUP(C1346,DATA!A:G,5,0),"")</f>
        <v>6300</v>
      </c>
    </row>
    <row r="1347" spans="1:9" x14ac:dyDescent="0.25">
      <c r="A1347">
        <v>1348</v>
      </c>
      <c r="B1347" s="17">
        <v>43349</v>
      </c>
      <c r="C1347" t="s">
        <v>23</v>
      </c>
      <c r="D1347" t="str">
        <f>IFERROR(VLOOKUP($C1347,DATA!A:B,2,0),"")</f>
        <v>Ciências da Saúde</v>
      </c>
      <c r="E1347" t="s">
        <v>343</v>
      </c>
      <c r="F1347" s="20" t="s">
        <v>329</v>
      </c>
      <c r="H1347" s="38">
        <v>504</v>
      </c>
      <c r="I1347" s="38">
        <f>IFERROR(VLOOKUP(C1347,DATA!A:G,5,0),"")</f>
        <v>2600</v>
      </c>
    </row>
    <row r="1348" spans="1:9" x14ac:dyDescent="0.25">
      <c r="A1348">
        <v>1349</v>
      </c>
      <c r="B1348" s="17">
        <v>43349</v>
      </c>
      <c r="C1348" t="s">
        <v>23</v>
      </c>
      <c r="D1348" t="str">
        <f>IFERROR(VLOOKUP($C1348,DATA!A:B,2,0),"")</f>
        <v>Ciências da Saúde</v>
      </c>
      <c r="E1348" t="s">
        <v>343</v>
      </c>
      <c r="F1348" s="20" t="s">
        <v>1116</v>
      </c>
      <c r="H1348" s="38">
        <v>1400</v>
      </c>
      <c r="I1348" s="38">
        <f>IFERROR(VLOOKUP(C1348,DATA!A:G,5,0),"")</f>
        <v>2600</v>
      </c>
    </row>
    <row r="1349" spans="1:9" x14ac:dyDescent="0.25">
      <c r="A1349">
        <v>1350</v>
      </c>
      <c r="B1349" s="17">
        <v>43349</v>
      </c>
      <c r="C1349" t="s">
        <v>8</v>
      </c>
      <c r="D1349" t="str">
        <f>IFERROR(VLOOKUP($C1349,DATA!A:B,2,0),"")</f>
        <v>Ciências Agrárias</v>
      </c>
      <c r="E1349" t="s">
        <v>343</v>
      </c>
      <c r="F1349" s="20" t="s">
        <v>1085</v>
      </c>
      <c r="H1349" s="38">
        <v>285</v>
      </c>
      <c r="I1349" s="38">
        <f>IFERROR(VLOOKUP(C1349,DATA!A:G,5,0),"")</f>
        <v>5200</v>
      </c>
    </row>
    <row r="1350" spans="1:9" x14ac:dyDescent="0.25">
      <c r="A1350">
        <v>1351</v>
      </c>
      <c r="B1350" s="17">
        <v>43349</v>
      </c>
      <c r="C1350" t="s">
        <v>40</v>
      </c>
      <c r="D1350" t="str">
        <f>IFERROR(VLOOKUP($C1350,DATA!A:B,2,0),"")</f>
        <v>Tecnologia</v>
      </c>
      <c r="E1350" t="s">
        <v>343</v>
      </c>
      <c r="F1350" s="20" t="s">
        <v>1100</v>
      </c>
      <c r="H1350" s="38">
        <v>158.4</v>
      </c>
      <c r="I1350" s="38">
        <f>IFERROR(VLOOKUP(C1350,DATA!A:G,5,0),"")</f>
        <v>2600</v>
      </c>
    </row>
    <row r="1351" spans="1:9" x14ac:dyDescent="0.25">
      <c r="A1351">
        <v>1352</v>
      </c>
      <c r="B1351" s="17">
        <v>43349</v>
      </c>
      <c r="C1351" t="s">
        <v>46</v>
      </c>
      <c r="D1351" t="str">
        <f>IFERROR(VLOOKUP($C1351,DATA!A:B,2,0),"")</f>
        <v>Tecnologia</v>
      </c>
      <c r="E1351" t="s">
        <v>343</v>
      </c>
      <c r="F1351" s="20" t="s">
        <v>1109</v>
      </c>
      <c r="H1351" s="38">
        <v>410.9</v>
      </c>
      <c r="I1351" s="38">
        <f>IFERROR(VLOOKUP(C1351,DATA!A:G,5,0),"")</f>
        <v>5200</v>
      </c>
    </row>
    <row r="1352" spans="1:9" x14ac:dyDescent="0.25">
      <c r="A1352">
        <v>1353</v>
      </c>
      <c r="B1352" s="17">
        <v>43349</v>
      </c>
      <c r="C1352" t="s">
        <v>40</v>
      </c>
      <c r="D1352" t="str">
        <f>IFERROR(VLOOKUP($C1352,DATA!A:B,2,0),"")</f>
        <v>Tecnologia</v>
      </c>
      <c r="E1352" t="s">
        <v>343</v>
      </c>
      <c r="F1352" s="20" t="s">
        <v>1085</v>
      </c>
      <c r="H1352" s="38">
        <v>752</v>
      </c>
      <c r="I1352" s="38">
        <f>IFERROR(VLOOKUP(C1352,DATA!A:G,5,0),"")</f>
        <v>2600</v>
      </c>
    </row>
    <row r="1353" spans="1:9" x14ac:dyDescent="0.25">
      <c r="A1353">
        <v>1354</v>
      </c>
      <c r="B1353" s="17">
        <v>43349</v>
      </c>
      <c r="C1353" t="s">
        <v>53</v>
      </c>
      <c r="D1353" t="str">
        <f>IFERROR(VLOOKUP($C1353,DATA!A:B,2,0),"")</f>
        <v>Ciências Biológicas</v>
      </c>
      <c r="E1353" t="s">
        <v>343</v>
      </c>
      <c r="F1353" s="20" t="s">
        <v>1097</v>
      </c>
      <c r="H1353" s="38">
        <v>122.28</v>
      </c>
      <c r="I1353" s="38">
        <f>IFERROR(VLOOKUP(C1353,DATA!A:G,5,0),"")</f>
        <v>6300</v>
      </c>
    </row>
    <row r="1354" spans="1:9" x14ac:dyDescent="0.25">
      <c r="A1354">
        <v>1355</v>
      </c>
      <c r="B1354" s="17">
        <v>43349</v>
      </c>
      <c r="C1354" t="s">
        <v>53</v>
      </c>
      <c r="D1354" t="str">
        <f>IFERROR(VLOOKUP($C1354,DATA!A:B,2,0),"")</f>
        <v>Ciências Biológicas</v>
      </c>
      <c r="E1354" t="s">
        <v>343</v>
      </c>
      <c r="F1354" s="20" t="s">
        <v>328</v>
      </c>
      <c r="H1354" s="38">
        <v>468.69</v>
      </c>
      <c r="I1354" s="38">
        <f>IFERROR(VLOOKUP(C1354,DATA!A:G,5,0),"")</f>
        <v>6300</v>
      </c>
    </row>
    <row r="1355" spans="1:9" x14ac:dyDescent="0.25">
      <c r="A1355">
        <v>1356</v>
      </c>
      <c r="B1355" s="17">
        <v>43349</v>
      </c>
      <c r="C1355" t="s">
        <v>53</v>
      </c>
      <c r="D1355" t="str">
        <f>IFERROR(VLOOKUP($C1355,DATA!A:B,2,0),"")</f>
        <v>Ciências Biológicas</v>
      </c>
      <c r="E1355" t="s">
        <v>343</v>
      </c>
      <c r="F1355" s="20" t="s">
        <v>328</v>
      </c>
      <c r="H1355" s="38">
        <v>3040.63</v>
      </c>
      <c r="I1355" s="38">
        <f>IFERROR(VLOOKUP(C1355,DATA!A:G,5,0),"")</f>
        <v>6300</v>
      </c>
    </row>
    <row r="1356" spans="1:9" x14ac:dyDescent="0.25">
      <c r="A1356">
        <v>1357</v>
      </c>
      <c r="B1356" s="17">
        <v>43349</v>
      </c>
      <c r="C1356" t="s">
        <v>53</v>
      </c>
      <c r="D1356" t="str">
        <f>IFERROR(VLOOKUP($C1356,DATA!A:B,2,0),"")</f>
        <v>Ciências Biológicas</v>
      </c>
      <c r="E1356" t="s">
        <v>343</v>
      </c>
      <c r="F1356" s="20" t="s">
        <v>328</v>
      </c>
      <c r="H1356" s="38">
        <v>1312</v>
      </c>
      <c r="I1356" s="38">
        <f>IFERROR(VLOOKUP(C1356,DATA!A:G,5,0),"")</f>
        <v>6300</v>
      </c>
    </row>
    <row r="1357" spans="1:9" x14ac:dyDescent="0.25">
      <c r="A1357">
        <v>1358</v>
      </c>
      <c r="B1357" s="17">
        <v>43349</v>
      </c>
      <c r="C1357" t="s">
        <v>25</v>
      </c>
      <c r="D1357" t="str">
        <f>IFERROR(VLOOKUP($C1357,DATA!A:B,2,0),"")</f>
        <v>Ciências Agrárias</v>
      </c>
      <c r="E1357" t="s">
        <v>343</v>
      </c>
      <c r="F1357" s="20" t="s">
        <v>1129</v>
      </c>
      <c r="H1357" s="38">
        <v>960</v>
      </c>
      <c r="I1357" s="38">
        <f>IFERROR(VLOOKUP(C1357,DATA!A:G,5,0),"")</f>
        <v>0</v>
      </c>
    </row>
    <row r="1358" spans="1:9" x14ac:dyDescent="0.25">
      <c r="A1358">
        <v>1359</v>
      </c>
      <c r="B1358" s="17">
        <v>43349</v>
      </c>
      <c r="C1358" t="s">
        <v>42</v>
      </c>
      <c r="D1358" t="str">
        <f>IFERROR(VLOOKUP($C1358,DATA!A:B,2,0),"")</f>
        <v>Tecnologia</v>
      </c>
      <c r="E1358" t="s">
        <v>343</v>
      </c>
      <c r="F1358" s="20" t="s">
        <v>1097</v>
      </c>
      <c r="H1358" s="38">
        <v>4789.92</v>
      </c>
      <c r="I1358" s="38">
        <f>IFERROR(VLOOKUP(C1358,DATA!A:G,5,0),"")</f>
        <v>2600</v>
      </c>
    </row>
    <row r="1359" spans="1:9" x14ac:dyDescent="0.25">
      <c r="A1359">
        <v>1360</v>
      </c>
      <c r="B1359" s="17">
        <v>43349</v>
      </c>
      <c r="C1359" t="s">
        <v>52</v>
      </c>
      <c r="D1359" t="str">
        <f>IFERROR(VLOOKUP($C1359,DATA!A:B,2,0),"")</f>
        <v>Ciências Biológicas</v>
      </c>
      <c r="E1359" t="s">
        <v>343</v>
      </c>
      <c r="F1359" s="20" t="s">
        <v>1130</v>
      </c>
      <c r="H1359" s="38">
        <v>150</v>
      </c>
      <c r="I1359" s="38">
        <f>IFERROR(VLOOKUP(C1359,DATA!A:G,5,0),"")</f>
        <v>2100</v>
      </c>
    </row>
    <row r="1360" spans="1:9" x14ac:dyDescent="0.25">
      <c r="A1360">
        <v>1361</v>
      </c>
      <c r="B1360" s="17">
        <v>43349</v>
      </c>
      <c r="C1360" t="s">
        <v>18</v>
      </c>
      <c r="D1360" t="str">
        <f>IFERROR(VLOOKUP($C1360,DATA!A:B,2,0),"")</f>
        <v>Ciências Agrárias</v>
      </c>
      <c r="E1360" t="s">
        <v>343</v>
      </c>
      <c r="F1360" s="20" t="s">
        <v>1131</v>
      </c>
      <c r="H1360" s="38">
        <v>1759.48</v>
      </c>
      <c r="I1360" s="38">
        <f>IFERROR(VLOOKUP(C1360,DATA!A:G,5,0),"")</f>
        <v>2600</v>
      </c>
    </row>
    <row r="1361" spans="1:9" x14ac:dyDescent="0.25">
      <c r="A1361">
        <v>1362</v>
      </c>
      <c r="B1361" s="17">
        <v>43349</v>
      </c>
      <c r="C1361" t="s">
        <v>18</v>
      </c>
      <c r="D1361" t="str">
        <f>IFERROR(VLOOKUP($C1361,DATA!A:B,2,0),"")</f>
        <v>Ciências Agrárias</v>
      </c>
      <c r="E1361" t="s">
        <v>343</v>
      </c>
      <c r="F1361" s="20" t="s">
        <v>1093</v>
      </c>
      <c r="H1361" s="38">
        <v>1520</v>
      </c>
      <c r="I1361" s="38">
        <f>IFERROR(VLOOKUP(C1361,DATA!A:G,5,0),"")</f>
        <v>2600</v>
      </c>
    </row>
    <row r="1362" spans="1:9" x14ac:dyDescent="0.25">
      <c r="A1362">
        <v>1363</v>
      </c>
      <c r="B1362" s="17">
        <v>43349</v>
      </c>
      <c r="C1362" t="s">
        <v>46</v>
      </c>
      <c r="D1362" t="str">
        <f>IFERROR(VLOOKUP($C1362,DATA!A:B,2,0),"")</f>
        <v>Tecnologia</v>
      </c>
      <c r="E1362" t="s">
        <v>343</v>
      </c>
      <c r="F1362" s="20" t="s">
        <v>1091</v>
      </c>
      <c r="H1362" s="38">
        <v>535.20000000000005</v>
      </c>
      <c r="I1362" s="38">
        <f>IFERROR(VLOOKUP(C1362,DATA!A:G,5,0),"")</f>
        <v>5200</v>
      </c>
    </row>
    <row r="1363" spans="1:9" x14ac:dyDescent="0.25">
      <c r="A1363">
        <v>1364</v>
      </c>
      <c r="B1363" s="17">
        <v>43349</v>
      </c>
      <c r="C1363" t="s">
        <v>61</v>
      </c>
      <c r="D1363" t="str">
        <f>IFERROR(VLOOKUP($C1363,DATA!A:B,2,0),"")</f>
        <v>Ciências da Saúde</v>
      </c>
      <c r="E1363" t="s">
        <v>343</v>
      </c>
      <c r="F1363" s="20" t="s">
        <v>1097</v>
      </c>
      <c r="H1363" s="38">
        <v>112.6</v>
      </c>
      <c r="I1363" s="38">
        <f>IFERROR(VLOOKUP(C1363,DATA!A:G,5,0),"")</f>
        <v>2100</v>
      </c>
    </row>
    <row r="1364" spans="1:9" x14ac:dyDescent="0.25">
      <c r="A1364">
        <v>1365</v>
      </c>
      <c r="B1364" s="17">
        <v>43349</v>
      </c>
      <c r="C1364" t="s">
        <v>15</v>
      </c>
      <c r="D1364" t="str">
        <f>IFERROR(VLOOKUP($C1364,DATA!A:B,2,0),"")</f>
        <v>Ciências Biológicas</v>
      </c>
      <c r="E1364" t="s">
        <v>343</v>
      </c>
      <c r="F1364" s="20" t="s">
        <v>1132</v>
      </c>
      <c r="H1364" s="38">
        <v>3960</v>
      </c>
      <c r="I1364" s="38">
        <f>IFERROR(VLOOKUP(C1364,DATA!A:G,5,0),"")</f>
        <v>5200</v>
      </c>
    </row>
    <row r="1365" spans="1:9" x14ac:dyDescent="0.25">
      <c r="A1365">
        <v>1366</v>
      </c>
      <c r="B1365" s="17">
        <v>43349</v>
      </c>
      <c r="C1365" t="s">
        <v>46</v>
      </c>
      <c r="D1365" t="str">
        <f>IFERROR(VLOOKUP($C1365,DATA!A:B,2,0),"")</f>
        <v>Tecnologia</v>
      </c>
      <c r="E1365" t="s">
        <v>343</v>
      </c>
      <c r="F1365" s="20" t="s">
        <v>1133</v>
      </c>
      <c r="H1365" s="38">
        <v>620</v>
      </c>
      <c r="I1365" s="38">
        <f>IFERROR(VLOOKUP(C1365,DATA!A:G,5,0),"")</f>
        <v>5200</v>
      </c>
    </row>
    <row r="1366" spans="1:9" x14ac:dyDescent="0.25">
      <c r="A1366">
        <v>1367</v>
      </c>
      <c r="B1366" s="17">
        <v>43349</v>
      </c>
      <c r="C1366" t="s">
        <v>47</v>
      </c>
      <c r="D1366" t="str">
        <f>IFERROR(VLOOKUP($C1366,DATA!A:B,2,0),"")</f>
        <v>Tecnologia</v>
      </c>
      <c r="E1366" t="s">
        <v>343</v>
      </c>
      <c r="F1366" s="20" t="s">
        <v>1134</v>
      </c>
      <c r="H1366" s="38">
        <v>342</v>
      </c>
      <c r="I1366" s="38">
        <f>IFERROR(VLOOKUP(C1366,DATA!A:G,5,0),"")</f>
        <v>2100</v>
      </c>
    </row>
    <row r="1367" spans="1:9" x14ac:dyDescent="0.25">
      <c r="A1367">
        <v>1368</v>
      </c>
      <c r="B1367" s="17">
        <v>43349</v>
      </c>
      <c r="C1367" t="s">
        <v>47</v>
      </c>
      <c r="D1367" t="str">
        <f>IFERROR(VLOOKUP($C1367,DATA!A:B,2,0),"")</f>
        <v>Tecnologia</v>
      </c>
      <c r="E1367" t="s">
        <v>343</v>
      </c>
      <c r="F1367" s="20" t="s">
        <v>328</v>
      </c>
      <c r="H1367" s="38">
        <v>124.64</v>
      </c>
      <c r="I1367" s="38">
        <f>IFERROR(VLOOKUP(C1367,DATA!A:G,5,0),"")</f>
        <v>2100</v>
      </c>
    </row>
    <row r="1368" spans="1:9" x14ac:dyDescent="0.25">
      <c r="A1368">
        <v>1369</v>
      </c>
      <c r="B1368" s="17">
        <v>43349</v>
      </c>
      <c r="C1368" t="s">
        <v>46</v>
      </c>
      <c r="D1368" t="str">
        <f>IFERROR(VLOOKUP($C1368,DATA!A:B,2,0),"")</f>
        <v>Tecnologia</v>
      </c>
      <c r="E1368" t="s">
        <v>343</v>
      </c>
      <c r="F1368" s="20" t="s">
        <v>1135</v>
      </c>
      <c r="H1368" s="38">
        <v>2304</v>
      </c>
      <c r="I1368" s="38">
        <f>IFERROR(VLOOKUP(C1368,DATA!A:G,5,0),"")</f>
        <v>5200</v>
      </c>
    </row>
    <row r="1369" spans="1:9" x14ac:dyDescent="0.25">
      <c r="A1369">
        <v>1370</v>
      </c>
      <c r="B1369" s="17">
        <v>43349</v>
      </c>
      <c r="C1369" t="s">
        <v>56</v>
      </c>
      <c r="D1369" t="str">
        <f>IFERROR(VLOOKUP($C1369,DATA!A:B,2,0),"")</f>
        <v>Ciências Humanas</v>
      </c>
      <c r="E1369" t="s">
        <v>343</v>
      </c>
      <c r="F1369" s="20" t="s">
        <v>1136</v>
      </c>
      <c r="H1369" s="38">
        <v>5300</v>
      </c>
      <c r="I1369" s="38">
        <f>IFERROR(VLOOKUP(C1369,DATA!A:G,5,0),"")</f>
        <v>2100</v>
      </c>
    </row>
    <row r="1370" spans="1:9" x14ac:dyDescent="0.25">
      <c r="A1370">
        <v>1371</v>
      </c>
      <c r="B1370" s="17">
        <v>43349</v>
      </c>
      <c r="C1370" t="s">
        <v>87</v>
      </c>
      <c r="D1370" t="str">
        <f>IFERROR(VLOOKUP($C1370,DATA!A:B,2,0),"")</f>
        <v>Ciências da Saúde</v>
      </c>
      <c r="E1370" t="s">
        <v>343</v>
      </c>
      <c r="F1370" s="20" t="s">
        <v>1137</v>
      </c>
      <c r="H1370" s="38">
        <v>63</v>
      </c>
      <c r="I1370" s="38">
        <f>IFERROR(VLOOKUP(C1370,DATA!A:G,5,0),"")</f>
        <v>0</v>
      </c>
    </row>
    <row r="1371" spans="1:9" x14ac:dyDescent="0.25">
      <c r="A1371">
        <v>1372</v>
      </c>
      <c r="B1371" s="17">
        <v>43349</v>
      </c>
      <c r="C1371" t="s">
        <v>61</v>
      </c>
      <c r="D1371" t="str">
        <f>IFERROR(VLOOKUP($C1371,DATA!A:B,2,0),"")</f>
        <v>Ciências da Saúde</v>
      </c>
      <c r="E1371" t="s">
        <v>343</v>
      </c>
      <c r="F1371" s="20" t="s">
        <v>1138</v>
      </c>
      <c r="H1371" s="38">
        <v>2127.75</v>
      </c>
      <c r="I1371" s="38">
        <f>IFERROR(VLOOKUP(C1371,DATA!A:G,5,0),"")</f>
        <v>2100</v>
      </c>
    </row>
    <row r="1372" spans="1:9" x14ac:dyDescent="0.25">
      <c r="A1372">
        <v>1373</v>
      </c>
      <c r="B1372" s="17">
        <v>43349</v>
      </c>
      <c r="C1372" t="s">
        <v>42</v>
      </c>
      <c r="D1372" t="str">
        <f>IFERROR(VLOOKUP($C1372,DATA!A:B,2,0),"")</f>
        <v>Tecnologia</v>
      </c>
      <c r="E1372" t="s">
        <v>343</v>
      </c>
      <c r="F1372" s="20" t="s">
        <v>331</v>
      </c>
      <c r="H1372" s="38">
        <v>726</v>
      </c>
      <c r="I1372" s="38">
        <f>IFERROR(VLOOKUP(C1372,DATA!A:G,5,0),"")</f>
        <v>2600</v>
      </c>
    </row>
    <row r="1373" spans="1:9" x14ac:dyDescent="0.25">
      <c r="A1373">
        <v>1374</v>
      </c>
      <c r="B1373" s="17">
        <v>43349</v>
      </c>
      <c r="C1373" t="s">
        <v>42</v>
      </c>
      <c r="D1373" t="str">
        <f>IFERROR(VLOOKUP($C1373,DATA!A:B,2,0),"")</f>
        <v>Tecnologia</v>
      </c>
      <c r="E1373" t="s">
        <v>343</v>
      </c>
      <c r="F1373" s="20" t="s">
        <v>329</v>
      </c>
      <c r="H1373" s="38">
        <v>7000</v>
      </c>
      <c r="I1373" s="38">
        <f>IFERROR(VLOOKUP(C1373,DATA!A:G,5,0),"")</f>
        <v>2600</v>
      </c>
    </row>
    <row r="1374" spans="1:9" x14ac:dyDescent="0.25">
      <c r="A1374">
        <v>1375</v>
      </c>
      <c r="B1374" s="17">
        <v>43349</v>
      </c>
      <c r="C1374" t="s">
        <v>53</v>
      </c>
      <c r="D1374" t="str">
        <f>IFERROR(VLOOKUP($C1374,DATA!A:B,2,0),"")</f>
        <v>Ciências Biológicas</v>
      </c>
      <c r="E1374" t="s">
        <v>343</v>
      </c>
      <c r="F1374" s="20" t="s">
        <v>1139</v>
      </c>
      <c r="H1374" s="38">
        <v>33.6</v>
      </c>
      <c r="I1374" s="38">
        <f>IFERROR(VLOOKUP(C1374,DATA!A:G,5,0),"")</f>
        <v>6300</v>
      </c>
    </row>
    <row r="1375" spans="1:9" x14ac:dyDescent="0.25">
      <c r="A1375">
        <v>1376</v>
      </c>
      <c r="B1375" s="17">
        <v>43349</v>
      </c>
      <c r="C1375" t="s">
        <v>53</v>
      </c>
      <c r="D1375" t="str">
        <f>IFERROR(VLOOKUP($C1375,DATA!A:B,2,0),"")</f>
        <v>Ciências Biológicas</v>
      </c>
      <c r="E1375" t="s">
        <v>343</v>
      </c>
      <c r="F1375" s="20" t="s">
        <v>1140</v>
      </c>
      <c r="H1375" s="38">
        <v>2782.93</v>
      </c>
      <c r="I1375" s="38">
        <f>IFERROR(VLOOKUP(C1375,DATA!A:G,5,0),"")</f>
        <v>6300</v>
      </c>
    </row>
    <row r="1376" spans="1:9" x14ac:dyDescent="0.25">
      <c r="A1376">
        <v>1377</v>
      </c>
      <c r="B1376" s="17">
        <v>43349</v>
      </c>
      <c r="C1376" t="s">
        <v>25</v>
      </c>
      <c r="D1376" t="str">
        <f>IFERROR(VLOOKUP($C1376,DATA!A:B,2,0),"")</f>
        <v>Ciências Agrárias</v>
      </c>
      <c r="E1376" t="s">
        <v>343</v>
      </c>
      <c r="F1376" s="20" t="s">
        <v>1141</v>
      </c>
      <c r="H1376" s="38">
        <v>498</v>
      </c>
      <c r="I1376" s="38">
        <f>IFERROR(VLOOKUP(C1376,DATA!A:G,5,0),"")</f>
        <v>0</v>
      </c>
    </row>
    <row r="1377" spans="1:9" x14ac:dyDescent="0.25">
      <c r="A1377">
        <v>1378</v>
      </c>
      <c r="B1377" s="17">
        <v>43349</v>
      </c>
      <c r="C1377" t="s">
        <v>8</v>
      </c>
      <c r="D1377" t="str">
        <f>IFERROR(VLOOKUP($C1377,DATA!A:B,2,0),"")</f>
        <v>Ciências Agrárias</v>
      </c>
      <c r="E1377" t="s">
        <v>343</v>
      </c>
      <c r="F1377" s="20" t="s">
        <v>455</v>
      </c>
      <c r="H1377" s="38">
        <v>41.84</v>
      </c>
      <c r="I1377" s="38">
        <f>IFERROR(VLOOKUP(C1377,DATA!A:G,5,0),"")</f>
        <v>5200</v>
      </c>
    </row>
    <row r="1378" spans="1:9" x14ac:dyDescent="0.25">
      <c r="A1378">
        <v>1379</v>
      </c>
      <c r="B1378" s="17">
        <v>43349</v>
      </c>
      <c r="C1378" t="s">
        <v>8</v>
      </c>
      <c r="D1378" t="str">
        <f>IFERROR(VLOOKUP($C1378,DATA!A:B,2,0),"")</f>
        <v>Ciências Agrárias</v>
      </c>
      <c r="E1378" t="s">
        <v>343</v>
      </c>
      <c r="F1378" s="20" t="s">
        <v>455</v>
      </c>
      <c r="H1378" s="38">
        <v>53.52</v>
      </c>
      <c r="I1378" s="38">
        <f>IFERROR(VLOOKUP(C1378,DATA!A:G,5,0),"")</f>
        <v>5200</v>
      </c>
    </row>
    <row r="1379" spans="1:9" x14ac:dyDescent="0.25">
      <c r="A1379">
        <v>1380</v>
      </c>
      <c r="B1379" s="17">
        <v>43349</v>
      </c>
      <c r="C1379" t="s">
        <v>53</v>
      </c>
      <c r="D1379" t="str">
        <f>IFERROR(VLOOKUP($C1379,DATA!A:B,2,0),"")</f>
        <v>Ciências Biológicas</v>
      </c>
      <c r="E1379" t="s">
        <v>343</v>
      </c>
      <c r="F1379" s="20" t="s">
        <v>1140</v>
      </c>
      <c r="H1379" s="38">
        <v>948</v>
      </c>
      <c r="I1379" s="38">
        <f>IFERROR(VLOOKUP(C1379,DATA!A:G,5,0),"")</f>
        <v>6300</v>
      </c>
    </row>
    <row r="1380" spans="1:9" x14ac:dyDescent="0.25">
      <c r="A1380">
        <v>1381</v>
      </c>
      <c r="B1380" s="17">
        <v>43349</v>
      </c>
      <c r="C1380" t="s">
        <v>40</v>
      </c>
      <c r="D1380" t="str">
        <f>IFERROR(VLOOKUP($C1380,DATA!A:B,2,0),"")</f>
        <v>Tecnologia</v>
      </c>
      <c r="E1380" t="s">
        <v>343</v>
      </c>
      <c r="F1380" s="20" t="s">
        <v>485</v>
      </c>
      <c r="H1380" s="38">
        <v>317.8</v>
      </c>
      <c r="I1380" s="38">
        <f>IFERROR(VLOOKUP(C1380,DATA!A:G,5,0),"")</f>
        <v>2600</v>
      </c>
    </row>
    <row r="1381" spans="1:9" x14ac:dyDescent="0.25">
      <c r="A1381">
        <v>1382</v>
      </c>
      <c r="B1381" s="17">
        <v>43349</v>
      </c>
      <c r="C1381" t="s">
        <v>40</v>
      </c>
      <c r="D1381" t="str">
        <f>IFERROR(VLOOKUP($C1381,DATA!A:B,2,0),"")</f>
        <v>Tecnologia</v>
      </c>
      <c r="E1381" t="s">
        <v>343</v>
      </c>
      <c r="F1381" s="20" t="s">
        <v>1142</v>
      </c>
      <c r="H1381" s="38">
        <v>299.89999999999998</v>
      </c>
      <c r="I1381" s="38">
        <f>IFERROR(VLOOKUP(C1381,DATA!A:G,5,0),"")</f>
        <v>2600</v>
      </c>
    </row>
    <row r="1382" spans="1:9" x14ac:dyDescent="0.25">
      <c r="A1382">
        <v>1383</v>
      </c>
      <c r="B1382" s="17">
        <v>43349</v>
      </c>
      <c r="C1382" t="s">
        <v>52</v>
      </c>
      <c r="D1382" t="str">
        <f>IFERROR(VLOOKUP($C1382,DATA!A:B,2,0),"")</f>
        <v>Ciências Biológicas</v>
      </c>
      <c r="E1382" t="s">
        <v>343</v>
      </c>
      <c r="F1382" s="20" t="s">
        <v>328</v>
      </c>
      <c r="H1382" s="38">
        <v>283</v>
      </c>
      <c r="I1382" s="38">
        <f>IFERROR(VLOOKUP(C1382,DATA!A:G,5,0),"")</f>
        <v>2100</v>
      </c>
    </row>
    <row r="1383" spans="1:9" x14ac:dyDescent="0.25">
      <c r="A1383">
        <v>1384</v>
      </c>
      <c r="B1383" s="17">
        <v>43349</v>
      </c>
      <c r="C1383" t="s">
        <v>52</v>
      </c>
      <c r="D1383" t="str">
        <f>IFERROR(VLOOKUP($C1383,DATA!A:B,2,0),"")</f>
        <v>Ciências Biológicas</v>
      </c>
      <c r="E1383" t="s">
        <v>343</v>
      </c>
      <c r="F1383" s="20" t="s">
        <v>1140</v>
      </c>
      <c r="H1383" s="38">
        <v>274.8</v>
      </c>
      <c r="I1383" s="38">
        <f>IFERROR(VLOOKUP(C1383,DATA!A:G,5,0),"")</f>
        <v>2100</v>
      </c>
    </row>
    <row r="1384" spans="1:9" x14ac:dyDescent="0.25">
      <c r="A1384">
        <v>1385</v>
      </c>
      <c r="B1384" s="17">
        <v>43349</v>
      </c>
      <c r="C1384" t="s">
        <v>78</v>
      </c>
      <c r="D1384" t="str">
        <f>IFERROR(VLOOKUP($C1384,DATA!A:B,2,0),"")</f>
        <v>Ciências Agrárias</v>
      </c>
      <c r="E1384" t="s">
        <v>343</v>
      </c>
      <c r="F1384" s="20" t="s">
        <v>1143</v>
      </c>
      <c r="H1384" s="46">
        <v>2911.67</v>
      </c>
      <c r="I1384" s="38">
        <f>IFERROR(VLOOKUP(C1384,DATA!A:G,5,0),"")</f>
        <v>2100</v>
      </c>
    </row>
    <row r="1385" spans="1:9" x14ac:dyDescent="0.25">
      <c r="A1385">
        <v>1386</v>
      </c>
      <c r="B1385" s="17">
        <v>43349</v>
      </c>
      <c r="C1385" t="s">
        <v>38</v>
      </c>
      <c r="D1385" t="str">
        <f>IFERROR(VLOOKUP($C1385,DATA!A:B,2,0),"")</f>
        <v>Tecnologia</v>
      </c>
      <c r="E1385" t="s">
        <v>343</v>
      </c>
      <c r="F1385" s="20" t="s">
        <v>1117</v>
      </c>
      <c r="H1385" s="46">
        <v>982</v>
      </c>
      <c r="I1385" s="38">
        <f>IFERROR(VLOOKUP(C1385,DATA!A:G,5,0),"")</f>
        <v>5200</v>
      </c>
    </row>
    <row r="1386" spans="1:9" x14ac:dyDescent="0.25">
      <c r="A1386">
        <v>1387</v>
      </c>
      <c r="B1386" s="17">
        <v>43349</v>
      </c>
      <c r="C1386" t="s">
        <v>53</v>
      </c>
      <c r="D1386" t="str">
        <f>IFERROR(VLOOKUP($C1386,DATA!A:B,2,0),"")</f>
        <v>Ciências Biológicas</v>
      </c>
      <c r="E1386" t="s">
        <v>343</v>
      </c>
      <c r="F1386" s="20" t="s">
        <v>331</v>
      </c>
      <c r="H1386" s="46">
        <v>422</v>
      </c>
      <c r="I1386" s="38">
        <f>IFERROR(VLOOKUP(C1386,DATA!A:G,5,0),"")</f>
        <v>6300</v>
      </c>
    </row>
    <row r="1387" spans="1:9" x14ac:dyDescent="0.25">
      <c r="A1387">
        <v>1388</v>
      </c>
      <c r="B1387" s="17">
        <v>43349</v>
      </c>
      <c r="C1387" t="s">
        <v>18</v>
      </c>
      <c r="D1387" t="str">
        <f>IFERROR(VLOOKUP($C1387,DATA!A:B,2,0),"")</f>
        <v>Ciências Agrárias</v>
      </c>
      <c r="E1387" t="s">
        <v>343</v>
      </c>
      <c r="F1387" s="20" t="s">
        <v>1144</v>
      </c>
      <c r="H1387" s="46">
        <v>1052</v>
      </c>
      <c r="I1387" s="38">
        <f>IFERROR(VLOOKUP(C1387,DATA!A:G,5,0),"")</f>
        <v>2600</v>
      </c>
    </row>
    <row r="1388" spans="1:9" x14ac:dyDescent="0.25">
      <c r="A1388">
        <v>1389</v>
      </c>
      <c r="B1388" s="17">
        <v>43349</v>
      </c>
      <c r="C1388" t="s">
        <v>18</v>
      </c>
      <c r="D1388" t="str">
        <f>IFERROR(VLOOKUP($C1388,DATA!A:B,2,0),"")</f>
        <v>Ciências Agrárias</v>
      </c>
      <c r="E1388" t="s">
        <v>343</v>
      </c>
      <c r="F1388" s="20" t="s">
        <v>1109</v>
      </c>
      <c r="H1388" s="46">
        <v>3600</v>
      </c>
      <c r="I1388" s="38">
        <f>IFERROR(VLOOKUP(C1388,DATA!A:G,5,0),"")</f>
        <v>2600</v>
      </c>
    </row>
    <row r="1389" spans="1:9" x14ac:dyDescent="0.25">
      <c r="A1389">
        <v>1390</v>
      </c>
      <c r="B1389" s="17">
        <v>43349</v>
      </c>
      <c r="C1389" t="s">
        <v>52</v>
      </c>
      <c r="D1389" t="str">
        <f>IFERROR(VLOOKUP($C1389,DATA!A:B,2,0),"")</f>
        <v>Ciências Biológicas</v>
      </c>
      <c r="E1389" t="s">
        <v>343</v>
      </c>
      <c r="F1389" s="20" t="s">
        <v>1145</v>
      </c>
      <c r="H1389" s="46">
        <v>555</v>
      </c>
      <c r="I1389" s="38">
        <f>IFERROR(VLOOKUP(C1389,DATA!A:G,5,0),"")</f>
        <v>2100</v>
      </c>
    </row>
    <row r="1390" spans="1:9" x14ac:dyDescent="0.25">
      <c r="A1390">
        <v>1391</v>
      </c>
      <c r="B1390" s="17">
        <v>43349</v>
      </c>
      <c r="C1390" t="s">
        <v>52</v>
      </c>
      <c r="D1390" t="str">
        <f>IFERROR(VLOOKUP($C1390,DATA!A:B,2,0),"")</f>
        <v>Ciências Biológicas</v>
      </c>
      <c r="E1390" t="s">
        <v>343</v>
      </c>
      <c r="F1390" s="20" t="s">
        <v>328</v>
      </c>
      <c r="H1390" s="46">
        <v>587.66999999999996</v>
      </c>
      <c r="I1390" s="38">
        <f>IFERROR(VLOOKUP(C1390,DATA!A:G,5,0),"")</f>
        <v>2100</v>
      </c>
    </row>
    <row r="1391" spans="1:9" x14ac:dyDescent="0.25">
      <c r="A1391">
        <v>1392</v>
      </c>
      <c r="B1391" s="17">
        <v>43349</v>
      </c>
      <c r="C1391" t="s">
        <v>53</v>
      </c>
      <c r="D1391" t="str">
        <f>IFERROR(VLOOKUP($C1391,DATA!A:B,2,0),"")</f>
        <v>Ciências Biológicas</v>
      </c>
      <c r="E1391" t="s">
        <v>343</v>
      </c>
      <c r="F1391" s="20" t="s">
        <v>1097</v>
      </c>
      <c r="H1391" s="46">
        <v>2678.7</v>
      </c>
      <c r="I1391" s="38">
        <f>IFERROR(VLOOKUP(C1391,DATA!A:G,5,0),"")</f>
        <v>6300</v>
      </c>
    </row>
    <row r="1392" spans="1:9" x14ac:dyDescent="0.25">
      <c r="A1392">
        <v>1393</v>
      </c>
      <c r="B1392" s="17">
        <v>43349</v>
      </c>
      <c r="C1392" t="s">
        <v>53</v>
      </c>
      <c r="D1392" t="str">
        <f>IFERROR(VLOOKUP($C1392,DATA!A:B,2,0),"")</f>
        <v>Ciências Biológicas</v>
      </c>
      <c r="E1392" t="s">
        <v>343</v>
      </c>
      <c r="F1392" s="20" t="s">
        <v>1146</v>
      </c>
      <c r="H1392" s="46">
        <v>1236</v>
      </c>
      <c r="I1392" s="38">
        <f>IFERROR(VLOOKUP(C1392,DATA!A:G,5,0),"")</f>
        <v>6300</v>
      </c>
    </row>
    <row r="1393" spans="1:9" x14ac:dyDescent="0.25">
      <c r="A1393">
        <v>1394</v>
      </c>
      <c r="B1393" s="17">
        <v>43349</v>
      </c>
      <c r="C1393" t="s">
        <v>53</v>
      </c>
      <c r="D1393" t="str">
        <f>IFERROR(VLOOKUP($C1393,DATA!A:B,2,0),"")</f>
        <v>Ciências Biológicas</v>
      </c>
      <c r="E1393" t="s">
        <v>343</v>
      </c>
      <c r="F1393" s="20" t="s">
        <v>328</v>
      </c>
      <c r="H1393" s="46">
        <v>2347.0300000000002</v>
      </c>
      <c r="I1393" s="38">
        <f>IFERROR(VLOOKUP(C1393,DATA!A:G,5,0),"")</f>
        <v>6300</v>
      </c>
    </row>
    <row r="1394" spans="1:9" x14ac:dyDescent="0.25">
      <c r="A1394">
        <v>1395</v>
      </c>
      <c r="B1394" s="17">
        <v>43349</v>
      </c>
      <c r="C1394" t="s">
        <v>8</v>
      </c>
      <c r="D1394" t="str">
        <f>IFERROR(VLOOKUP($C1394,DATA!A:B,2,0),"")</f>
        <v>Ciências Agrárias</v>
      </c>
      <c r="E1394" t="s">
        <v>343</v>
      </c>
      <c r="F1394" s="20" t="s">
        <v>1097</v>
      </c>
      <c r="H1394" s="46">
        <v>2445.7800000000002</v>
      </c>
      <c r="I1394" s="38">
        <f>IFERROR(VLOOKUP(C1394,DATA!A:G,5,0),"")</f>
        <v>5200</v>
      </c>
    </row>
    <row r="1395" spans="1:9" x14ac:dyDescent="0.25">
      <c r="A1395">
        <v>1396</v>
      </c>
      <c r="B1395" s="17">
        <v>43349</v>
      </c>
      <c r="C1395" t="s">
        <v>53</v>
      </c>
      <c r="D1395" t="str">
        <f>IFERROR(VLOOKUP($C1395,DATA!A:B,2,0),"")</f>
        <v>Ciências Biológicas</v>
      </c>
      <c r="E1395" t="s">
        <v>343</v>
      </c>
      <c r="F1395" s="20" t="s">
        <v>1140</v>
      </c>
      <c r="H1395" s="46">
        <v>767.1</v>
      </c>
      <c r="I1395" s="38">
        <f>IFERROR(VLOOKUP(C1395,DATA!A:G,5,0),"")</f>
        <v>6300</v>
      </c>
    </row>
    <row r="1396" spans="1:9" x14ac:dyDescent="0.25">
      <c r="A1396">
        <v>1397</v>
      </c>
      <c r="B1396" s="17">
        <v>43349</v>
      </c>
      <c r="C1396" t="s">
        <v>52</v>
      </c>
      <c r="D1396" t="str">
        <f>IFERROR(VLOOKUP($C1396,DATA!A:B,2,0),"")</f>
        <v>Ciências Biológicas</v>
      </c>
      <c r="E1396" t="s">
        <v>343</v>
      </c>
      <c r="F1396" s="20" t="s">
        <v>1145</v>
      </c>
      <c r="H1396" s="46">
        <v>1650</v>
      </c>
      <c r="I1396" s="38">
        <f>IFERROR(VLOOKUP(C1396,DATA!A:G,5,0),"")</f>
        <v>2100</v>
      </c>
    </row>
    <row r="1397" spans="1:9" x14ac:dyDescent="0.25">
      <c r="A1397">
        <v>1398</v>
      </c>
      <c r="B1397" s="17">
        <v>43349</v>
      </c>
      <c r="C1397" t="s">
        <v>61</v>
      </c>
      <c r="D1397" t="str">
        <f>IFERROR(VLOOKUP($C1397,DATA!A:B,2,0),"")</f>
        <v>Ciências da Saúde</v>
      </c>
      <c r="E1397" t="s">
        <v>343</v>
      </c>
      <c r="F1397" s="20" t="s">
        <v>1147</v>
      </c>
      <c r="H1397" s="46">
        <v>650</v>
      </c>
      <c r="I1397" s="38">
        <f>IFERROR(VLOOKUP(C1397,DATA!A:G,5,0),"")</f>
        <v>2100</v>
      </c>
    </row>
    <row r="1398" spans="1:9" x14ac:dyDescent="0.25">
      <c r="A1398">
        <v>1399</v>
      </c>
      <c r="B1398" s="17">
        <v>43349</v>
      </c>
      <c r="C1398" t="s">
        <v>61</v>
      </c>
      <c r="D1398" t="str">
        <f>IFERROR(VLOOKUP($C1398,DATA!A:B,2,0),"")</f>
        <v>Ciências da Saúde</v>
      </c>
      <c r="E1398" t="s">
        <v>343</v>
      </c>
      <c r="F1398" s="20" t="s">
        <v>328</v>
      </c>
      <c r="H1398" s="46">
        <v>283</v>
      </c>
      <c r="I1398" s="38">
        <f>IFERROR(VLOOKUP(C1398,DATA!A:G,5,0),"")</f>
        <v>2100</v>
      </c>
    </row>
    <row r="1399" spans="1:9" x14ac:dyDescent="0.25">
      <c r="A1399">
        <v>1400</v>
      </c>
      <c r="B1399" s="17">
        <v>43349</v>
      </c>
      <c r="C1399" t="s">
        <v>42</v>
      </c>
      <c r="D1399" t="str">
        <f>IFERROR(VLOOKUP($C1399,DATA!A:B,2,0),"")</f>
        <v>Tecnologia</v>
      </c>
      <c r="E1399" t="s">
        <v>343</v>
      </c>
      <c r="F1399" s="20" t="s">
        <v>1093</v>
      </c>
      <c r="H1399" s="38">
        <v>2321.71</v>
      </c>
      <c r="I1399" s="38">
        <f>IFERROR(VLOOKUP(C1399,DATA!A:G,5,0),"")</f>
        <v>2600</v>
      </c>
    </row>
    <row r="1400" spans="1:9" x14ac:dyDescent="0.25">
      <c r="A1400">
        <v>1401</v>
      </c>
      <c r="B1400" s="17">
        <v>43349</v>
      </c>
      <c r="C1400" t="s">
        <v>42</v>
      </c>
      <c r="D1400" t="str">
        <f>IFERROR(VLOOKUP($C1400,DATA!A:B,2,0),"")</f>
        <v>Tecnologia</v>
      </c>
      <c r="E1400" t="s">
        <v>343</v>
      </c>
      <c r="F1400" s="20" t="s">
        <v>1091</v>
      </c>
      <c r="H1400" s="38">
        <v>360</v>
      </c>
      <c r="I1400" s="38">
        <f>IFERROR(VLOOKUP(C1400,DATA!A:G,5,0),"")</f>
        <v>2600</v>
      </c>
    </row>
    <row r="1401" spans="1:9" x14ac:dyDescent="0.25">
      <c r="A1401">
        <v>1402</v>
      </c>
      <c r="B1401" s="17">
        <v>43349</v>
      </c>
      <c r="C1401" t="s">
        <v>52</v>
      </c>
      <c r="D1401" t="str">
        <f>IFERROR(VLOOKUP($C1401,DATA!A:B,2,0),"")</f>
        <v>Ciências Biológicas</v>
      </c>
      <c r="E1401" t="s">
        <v>343</v>
      </c>
      <c r="F1401" s="20" t="s">
        <v>1097</v>
      </c>
      <c r="H1401" s="38">
        <v>219.72</v>
      </c>
      <c r="I1401" s="38">
        <f>IFERROR(VLOOKUP(C1401,DATA!A:G,5,0),"")</f>
        <v>2100</v>
      </c>
    </row>
    <row r="1402" spans="1:9" x14ac:dyDescent="0.25">
      <c r="A1402">
        <v>1403</v>
      </c>
      <c r="B1402" s="17">
        <v>43349</v>
      </c>
      <c r="C1402" t="s">
        <v>61</v>
      </c>
      <c r="D1402" t="str">
        <f>IFERROR(VLOOKUP($C1402,DATA!A:B,2,0),"")</f>
        <v>Ciências da Saúde</v>
      </c>
      <c r="E1402" t="s">
        <v>343</v>
      </c>
      <c r="F1402" s="20" t="s">
        <v>1147</v>
      </c>
      <c r="H1402" s="38">
        <v>650</v>
      </c>
      <c r="I1402" s="38">
        <f>IFERROR(VLOOKUP(C1402,DATA!A:G,5,0),"")</f>
        <v>2100</v>
      </c>
    </row>
    <row r="1403" spans="1:9" x14ac:dyDescent="0.25">
      <c r="A1403">
        <v>1405</v>
      </c>
      <c r="B1403" s="17">
        <v>43349</v>
      </c>
      <c r="C1403" t="s">
        <v>25</v>
      </c>
      <c r="D1403" t="str">
        <f>IFERROR(VLOOKUP($C1403,DATA!A:B,2,0),"")</f>
        <v>Ciências Agrárias</v>
      </c>
      <c r="E1403" t="s">
        <v>343</v>
      </c>
      <c r="F1403" s="20" t="s">
        <v>1148</v>
      </c>
      <c r="H1403" s="38">
        <v>1340</v>
      </c>
      <c r="I1403" s="38">
        <f>IFERROR(VLOOKUP(C1403,DATA!A:G,5,0),"")</f>
        <v>0</v>
      </c>
    </row>
    <row r="1404" spans="1:9" x14ac:dyDescent="0.25">
      <c r="A1404">
        <v>1406</v>
      </c>
      <c r="B1404" s="17">
        <v>43349</v>
      </c>
      <c r="C1404" t="s">
        <v>23</v>
      </c>
      <c r="D1404" t="str">
        <f>IFERROR(VLOOKUP($C1404,DATA!A:B,2,0),"")</f>
        <v>Ciências da Saúde</v>
      </c>
      <c r="E1404" t="s">
        <v>343</v>
      </c>
      <c r="F1404" s="20" t="s">
        <v>1117</v>
      </c>
      <c r="H1404" s="38">
        <v>316</v>
      </c>
      <c r="I1404" s="38">
        <f>IFERROR(VLOOKUP(C1404,DATA!A:G,5,0),"")</f>
        <v>2600</v>
      </c>
    </row>
    <row r="1405" spans="1:9" x14ac:dyDescent="0.25">
      <c r="A1405">
        <v>1407</v>
      </c>
      <c r="B1405" s="17">
        <v>43349</v>
      </c>
      <c r="C1405" t="s">
        <v>8</v>
      </c>
      <c r="D1405" t="str">
        <f>IFERROR(VLOOKUP($C1405,DATA!A:B,2,0),"")</f>
        <v>Ciências Agrárias</v>
      </c>
      <c r="E1405" t="s">
        <v>343</v>
      </c>
      <c r="F1405" s="20" t="s">
        <v>1149</v>
      </c>
      <c r="H1405" s="38">
        <v>2045.05</v>
      </c>
      <c r="I1405" s="38">
        <f>IFERROR(VLOOKUP(C1405,DATA!A:G,5,0),"")</f>
        <v>5200</v>
      </c>
    </row>
    <row r="1406" spans="1:9" x14ac:dyDescent="0.25">
      <c r="A1406">
        <v>1408</v>
      </c>
      <c r="B1406" s="17">
        <v>43349</v>
      </c>
      <c r="C1406" t="s">
        <v>53</v>
      </c>
      <c r="D1406" t="str">
        <f>IFERROR(VLOOKUP($C1406,DATA!A:B,2,0),"")</f>
        <v>Ciências Biológicas</v>
      </c>
      <c r="E1406" t="s">
        <v>343</v>
      </c>
      <c r="F1406" s="20" t="s">
        <v>1097</v>
      </c>
      <c r="H1406" s="38">
        <v>399.6</v>
      </c>
      <c r="I1406" s="38">
        <f>IFERROR(VLOOKUP(C1406,DATA!A:G,5,0),"")</f>
        <v>6300</v>
      </c>
    </row>
    <row r="1407" spans="1:9" x14ac:dyDescent="0.25">
      <c r="A1407">
        <v>1409</v>
      </c>
      <c r="B1407" s="17">
        <v>43349</v>
      </c>
      <c r="C1407" t="s">
        <v>53</v>
      </c>
      <c r="D1407" t="str">
        <f>IFERROR(VLOOKUP($C1407,DATA!A:B,2,0),"")</f>
        <v>Ciências Biológicas</v>
      </c>
      <c r="E1407" t="s">
        <v>343</v>
      </c>
      <c r="F1407" s="20" t="s">
        <v>1097</v>
      </c>
      <c r="H1407" s="38">
        <v>85.02</v>
      </c>
      <c r="I1407" s="38">
        <f>IFERROR(VLOOKUP(C1407,DATA!A:G,5,0),"")</f>
        <v>6300</v>
      </c>
    </row>
    <row r="1408" spans="1:9" x14ac:dyDescent="0.25">
      <c r="A1408">
        <v>1410</v>
      </c>
      <c r="B1408" s="17">
        <v>43349</v>
      </c>
      <c r="C1408" t="s">
        <v>38</v>
      </c>
      <c r="D1408" t="str">
        <f>IFERROR(VLOOKUP($C1408,DATA!A:B,2,0),"")</f>
        <v>Tecnologia</v>
      </c>
      <c r="E1408" t="s">
        <v>343</v>
      </c>
      <c r="F1408" s="20" t="s">
        <v>329</v>
      </c>
      <c r="H1408" s="38">
        <v>1979</v>
      </c>
      <c r="I1408" s="38">
        <f>IFERROR(VLOOKUP(C1408,DATA!A:G,5,0),"")</f>
        <v>5200</v>
      </c>
    </row>
    <row r="1409" spans="1:9" x14ac:dyDescent="0.25">
      <c r="A1409">
        <v>1411</v>
      </c>
      <c r="B1409" s="17">
        <v>43349</v>
      </c>
      <c r="C1409" t="s">
        <v>47</v>
      </c>
      <c r="D1409" t="str">
        <f>IFERROR(VLOOKUP($C1409,DATA!A:B,2,0),"")</f>
        <v>Tecnologia</v>
      </c>
      <c r="E1409" t="s">
        <v>343</v>
      </c>
      <c r="F1409" s="20" t="s">
        <v>1134</v>
      </c>
      <c r="H1409" s="38">
        <v>1505</v>
      </c>
      <c r="I1409" s="38">
        <f>IFERROR(VLOOKUP(C1409,DATA!A:G,5,0),"")</f>
        <v>2100</v>
      </c>
    </row>
    <row r="1410" spans="1:9" x14ac:dyDescent="0.25">
      <c r="A1410">
        <v>1412</v>
      </c>
      <c r="B1410" s="17">
        <v>43349</v>
      </c>
      <c r="C1410" t="s">
        <v>64</v>
      </c>
      <c r="D1410" t="str">
        <f>IFERROR(VLOOKUP($C1410,DATA!A:B,2,0),"")</f>
        <v>Ciências Biológicas</v>
      </c>
      <c r="E1410" t="s">
        <v>343</v>
      </c>
      <c r="F1410" s="20" t="s">
        <v>328</v>
      </c>
      <c r="H1410" s="38">
        <v>5184</v>
      </c>
      <c r="I1410" s="38">
        <f>IFERROR(VLOOKUP(C1410,DATA!A:G,5,0),"")</f>
        <v>2600</v>
      </c>
    </row>
    <row r="1411" spans="1:9" x14ac:dyDescent="0.25">
      <c r="A1411">
        <v>1413</v>
      </c>
      <c r="B1411" s="17">
        <v>43349</v>
      </c>
      <c r="C1411" t="s">
        <v>64</v>
      </c>
      <c r="D1411" t="str">
        <f>IFERROR(VLOOKUP($C1411,DATA!A:B,2,0),"")</f>
        <v>Ciências Biológicas</v>
      </c>
      <c r="E1411" t="s">
        <v>343</v>
      </c>
      <c r="F1411" s="20" t="s">
        <v>328</v>
      </c>
      <c r="H1411" s="38">
        <v>2502.6</v>
      </c>
      <c r="I1411" s="38">
        <f>IFERROR(VLOOKUP(C1411,DATA!A:G,5,0),"")</f>
        <v>2600</v>
      </c>
    </row>
    <row r="1412" spans="1:9" x14ac:dyDescent="0.25">
      <c r="A1412">
        <v>1414</v>
      </c>
      <c r="B1412" s="17">
        <v>43349</v>
      </c>
      <c r="C1412" t="s">
        <v>87</v>
      </c>
      <c r="D1412" t="str">
        <f>IFERROR(VLOOKUP($C1412,DATA!A:B,2,0),"")</f>
        <v>Ciências da Saúde</v>
      </c>
      <c r="E1412" t="s">
        <v>343</v>
      </c>
      <c r="F1412" s="20" t="s">
        <v>1150</v>
      </c>
      <c r="H1412" s="38">
        <v>370</v>
      </c>
      <c r="I1412" s="38">
        <f>IFERROR(VLOOKUP(C1412,DATA!A:G,5,0),"")</f>
        <v>0</v>
      </c>
    </row>
    <row r="1413" spans="1:9" x14ac:dyDescent="0.25">
      <c r="A1413">
        <v>1415</v>
      </c>
      <c r="B1413" s="17">
        <v>43349</v>
      </c>
      <c r="C1413" t="s">
        <v>47</v>
      </c>
      <c r="D1413" t="str">
        <f>IFERROR(VLOOKUP($C1413,DATA!A:B,2,0),"")</f>
        <v>Tecnologia</v>
      </c>
      <c r="E1413" t="s">
        <v>343</v>
      </c>
      <c r="F1413" s="20" t="s">
        <v>329</v>
      </c>
      <c r="H1413" s="38">
        <v>233</v>
      </c>
      <c r="I1413" s="38">
        <f>IFERROR(VLOOKUP(C1413,DATA!A:G,5,0),"")</f>
        <v>2100</v>
      </c>
    </row>
    <row r="1414" spans="1:9" x14ac:dyDescent="0.25">
      <c r="A1414">
        <v>1416</v>
      </c>
      <c r="B1414" s="17">
        <v>43349</v>
      </c>
      <c r="C1414" t="s">
        <v>56</v>
      </c>
      <c r="D1414" t="str">
        <f>IFERROR(VLOOKUP($C1414,DATA!A:B,2,0),"")</f>
        <v>Ciências Humanas</v>
      </c>
      <c r="E1414" t="s">
        <v>343</v>
      </c>
      <c r="F1414" s="20" t="s">
        <v>1136</v>
      </c>
      <c r="H1414" s="38">
        <v>5300</v>
      </c>
      <c r="I1414" s="38">
        <f>IFERROR(VLOOKUP(C1414,DATA!A:G,5,0),"")</f>
        <v>2100</v>
      </c>
    </row>
    <row r="1415" spans="1:9" x14ac:dyDescent="0.25">
      <c r="A1415">
        <v>1419</v>
      </c>
      <c r="B1415" s="17">
        <v>43349</v>
      </c>
      <c r="C1415" t="s">
        <v>64</v>
      </c>
      <c r="D1415" t="str">
        <f>IFERROR(VLOOKUP($C1415,DATA!A:B,2,0),"")</f>
        <v>Ciências Biológicas</v>
      </c>
      <c r="E1415" t="s">
        <v>343</v>
      </c>
      <c r="F1415" s="20" t="s">
        <v>1151</v>
      </c>
      <c r="H1415" s="38">
        <v>759.89</v>
      </c>
      <c r="I1415" s="38">
        <f>IFERROR(VLOOKUP(C1415,DATA!A:G,5,0),"")</f>
        <v>2600</v>
      </c>
    </row>
    <row r="1416" spans="1:9" x14ac:dyDescent="0.25">
      <c r="A1416">
        <v>1420</v>
      </c>
      <c r="B1416" s="17">
        <v>43349</v>
      </c>
      <c r="C1416" t="s">
        <v>23</v>
      </c>
      <c r="D1416" t="str">
        <f>IFERROR(VLOOKUP($C1416,DATA!A:B,2,0),"")</f>
        <v>Ciências da Saúde</v>
      </c>
      <c r="E1416" t="s">
        <v>343</v>
      </c>
      <c r="F1416" s="20" t="s">
        <v>1152</v>
      </c>
      <c r="H1416" s="38">
        <v>447.79</v>
      </c>
      <c r="I1416" s="38">
        <f>IFERROR(VLOOKUP(C1416,DATA!A:G,5,0),"")</f>
        <v>2600</v>
      </c>
    </row>
    <row r="1417" spans="1:9" x14ac:dyDescent="0.25">
      <c r="A1417">
        <v>1421</v>
      </c>
      <c r="B1417" s="17">
        <v>43349</v>
      </c>
      <c r="C1417" t="s">
        <v>23</v>
      </c>
      <c r="D1417" t="str">
        <f>IFERROR(VLOOKUP($C1417,DATA!A:B,2,0),"")</f>
        <v>Ciências da Saúde</v>
      </c>
      <c r="E1417" t="s">
        <v>343</v>
      </c>
      <c r="F1417" s="20" t="s">
        <v>1153</v>
      </c>
      <c r="H1417" s="38">
        <v>20</v>
      </c>
      <c r="I1417" s="38">
        <f>IFERROR(VLOOKUP(C1417,DATA!A:G,5,0),"")</f>
        <v>2600</v>
      </c>
    </row>
    <row r="1418" spans="1:9" x14ac:dyDescent="0.25">
      <c r="A1418">
        <v>1422</v>
      </c>
      <c r="B1418" s="17">
        <v>43349</v>
      </c>
      <c r="C1418" t="s">
        <v>8</v>
      </c>
      <c r="D1418" t="str">
        <f>IFERROR(VLOOKUP($C1418,DATA!A:B,2,0),"")</f>
        <v>Ciências Agrárias</v>
      </c>
      <c r="E1418" t="s">
        <v>343</v>
      </c>
      <c r="F1418" s="20" t="s">
        <v>337</v>
      </c>
      <c r="H1418" s="38">
        <v>60</v>
      </c>
      <c r="I1418" s="38">
        <f>IFERROR(VLOOKUP(C1418,DATA!A:G,5,0),"")</f>
        <v>5200</v>
      </c>
    </row>
    <row r="1419" spans="1:9" x14ac:dyDescent="0.25">
      <c r="A1419">
        <v>1423</v>
      </c>
      <c r="B1419" s="17">
        <v>43349</v>
      </c>
      <c r="C1419" t="s">
        <v>8</v>
      </c>
      <c r="D1419" t="str">
        <f>IFERROR(VLOOKUP($C1419,DATA!A:B,2,0),"")</f>
        <v>Ciências Agrárias</v>
      </c>
      <c r="E1419" t="s">
        <v>343</v>
      </c>
      <c r="F1419" s="20" t="s">
        <v>1085</v>
      </c>
      <c r="H1419" s="38">
        <v>39.200000000000003</v>
      </c>
      <c r="I1419" s="38">
        <f>IFERROR(VLOOKUP(C1419,DATA!A:G,5,0),"")</f>
        <v>5200</v>
      </c>
    </row>
    <row r="1420" spans="1:9" x14ac:dyDescent="0.25">
      <c r="A1420">
        <v>1424</v>
      </c>
      <c r="B1420" s="17">
        <v>43349</v>
      </c>
      <c r="C1420" t="s">
        <v>40</v>
      </c>
      <c r="D1420" t="str">
        <f>IFERROR(VLOOKUP($C1420,DATA!A:B,2,0),"")</f>
        <v>Tecnologia</v>
      </c>
      <c r="E1420" t="s">
        <v>343</v>
      </c>
      <c r="F1420" s="20" t="s">
        <v>485</v>
      </c>
      <c r="H1420" s="38">
        <v>221.21</v>
      </c>
      <c r="I1420" s="38">
        <f>IFERROR(VLOOKUP(C1420,DATA!A:G,5,0),"")</f>
        <v>2600</v>
      </c>
    </row>
    <row r="1421" spans="1:9" x14ac:dyDescent="0.25">
      <c r="A1421">
        <v>1425</v>
      </c>
      <c r="B1421" s="17">
        <v>43349</v>
      </c>
      <c r="C1421" t="s">
        <v>42</v>
      </c>
      <c r="D1421" t="str">
        <f>IFERROR(VLOOKUP($C1421,DATA!A:B,2,0),"")</f>
        <v>Tecnologia</v>
      </c>
      <c r="E1421" t="s">
        <v>343</v>
      </c>
      <c r="F1421" s="20" t="s">
        <v>337</v>
      </c>
      <c r="H1421" s="38">
        <v>250</v>
      </c>
      <c r="I1421" s="38">
        <f>IFERROR(VLOOKUP(C1421,DATA!A:G,5,0),"")</f>
        <v>2600</v>
      </c>
    </row>
    <row r="1422" spans="1:9" x14ac:dyDescent="0.25">
      <c r="A1422">
        <v>1426</v>
      </c>
      <c r="B1422" s="17">
        <v>43349</v>
      </c>
      <c r="C1422" t="s">
        <v>73</v>
      </c>
      <c r="D1422" t="str">
        <f>IFERROR(VLOOKUP($C1422,DATA!A:B,2,0),"")</f>
        <v>Ciências Humanas</v>
      </c>
      <c r="E1422" t="s">
        <v>343</v>
      </c>
      <c r="F1422" s="20" t="s">
        <v>1154</v>
      </c>
      <c r="H1422" s="38">
        <v>278</v>
      </c>
      <c r="I1422" s="38">
        <f>IFERROR(VLOOKUP(C1422,DATA!A:G,5,0),"")</f>
        <v>2100</v>
      </c>
    </row>
    <row r="1423" spans="1:9" x14ac:dyDescent="0.25">
      <c r="A1423">
        <v>1427</v>
      </c>
      <c r="B1423" s="17">
        <v>43349</v>
      </c>
      <c r="C1423" t="s">
        <v>41</v>
      </c>
      <c r="D1423" t="str">
        <f>IFERROR(VLOOKUP($C1423,DATA!A:B,2,0),"")</f>
        <v>Tecnologia</v>
      </c>
      <c r="E1423" t="s">
        <v>343</v>
      </c>
      <c r="F1423" s="20" t="s">
        <v>1155</v>
      </c>
      <c r="H1423" s="38">
        <v>410</v>
      </c>
      <c r="I1423" s="38">
        <f>IFERROR(VLOOKUP(C1423,DATA!A:G,5,0),"")</f>
        <v>1550</v>
      </c>
    </row>
    <row r="1424" spans="1:9" x14ac:dyDescent="0.25">
      <c r="A1424">
        <v>1428</v>
      </c>
      <c r="B1424" s="17">
        <v>43349</v>
      </c>
      <c r="C1424" t="s">
        <v>40</v>
      </c>
      <c r="D1424" t="str">
        <f>IFERROR(VLOOKUP($C1424,DATA!A:B,2,0),"")</f>
        <v>Tecnologia</v>
      </c>
      <c r="E1424" t="s">
        <v>343</v>
      </c>
      <c r="F1424" s="20" t="s">
        <v>1156</v>
      </c>
      <c r="H1424" s="38">
        <v>231.54</v>
      </c>
      <c r="I1424" s="38">
        <f>IFERROR(VLOOKUP(C1424,DATA!A:G,5,0),"")</f>
        <v>2600</v>
      </c>
    </row>
    <row r="1425" spans="1:9" x14ac:dyDescent="0.25">
      <c r="A1425">
        <v>1429</v>
      </c>
      <c r="B1425" s="17">
        <v>43349</v>
      </c>
      <c r="C1425" t="s">
        <v>53</v>
      </c>
      <c r="D1425" t="str">
        <f>IFERROR(VLOOKUP($C1425,DATA!A:B,2,0),"")</f>
        <v>Ciências Biológicas</v>
      </c>
      <c r="E1425" t="s">
        <v>343</v>
      </c>
      <c r="F1425" s="20" t="s">
        <v>1146</v>
      </c>
      <c r="H1425" s="38">
        <v>1122.5</v>
      </c>
      <c r="I1425" s="38">
        <f>IFERROR(VLOOKUP(C1425,DATA!A:G,5,0),"")</f>
        <v>6300</v>
      </c>
    </row>
    <row r="1426" spans="1:9" x14ac:dyDescent="0.25">
      <c r="A1426">
        <v>1430</v>
      </c>
      <c r="B1426" s="17">
        <v>43349</v>
      </c>
      <c r="C1426" t="s">
        <v>52</v>
      </c>
      <c r="D1426" t="str">
        <f>IFERROR(VLOOKUP($C1426,DATA!A:B,2,0),"")</f>
        <v>Ciências Biológicas</v>
      </c>
      <c r="E1426" t="s">
        <v>343</v>
      </c>
      <c r="F1426" s="20" t="s">
        <v>485</v>
      </c>
      <c r="H1426" s="38">
        <v>221.4</v>
      </c>
      <c r="I1426" s="38">
        <f>IFERROR(VLOOKUP(C1426,DATA!A:G,5,0),"")</f>
        <v>2100</v>
      </c>
    </row>
    <row r="1427" spans="1:9" x14ac:dyDescent="0.25">
      <c r="A1427">
        <v>1431</v>
      </c>
      <c r="B1427" s="17">
        <v>43349</v>
      </c>
      <c r="C1427" t="s">
        <v>52</v>
      </c>
      <c r="D1427" t="str">
        <f>IFERROR(VLOOKUP($C1427,DATA!A:B,2,0),"")</f>
        <v>Ciências Biológicas</v>
      </c>
      <c r="E1427" t="s">
        <v>343</v>
      </c>
      <c r="F1427" s="20" t="s">
        <v>1157</v>
      </c>
      <c r="H1427" s="38">
        <v>136</v>
      </c>
      <c r="I1427" s="38">
        <f>IFERROR(VLOOKUP(C1427,DATA!A:G,5,0),"")</f>
        <v>2100</v>
      </c>
    </row>
    <row r="1428" spans="1:9" x14ac:dyDescent="0.25">
      <c r="A1428">
        <v>1432</v>
      </c>
      <c r="B1428" s="17">
        <v>43349</v>
      </c>
      <c r="C1428" s="47" t="s">
        <v>38</v>
      </c>
      <c r="D1428" t="str">
        <f>IFERROR(VLOOKUP($C1428,DATA!A:B,2,0),"")</f>
        <v>Tecnologia</v>
      </c>
      <c r="E1428" t="s">
        <v>343</v>
      </c>
      <c r="F1428" s="20" t="s">
        <v>1153</v>
      </c>
      <c r="H1428" s="38">
        <v>1984</v>
      </c>
      <c r="I1428" s="38">
        <f>IFERROR(VLOOKUP(C1428,DATA!A:G,5,0),"")</f>
        <v>5200</v>
      </c>
    </row>
    <row r="1429" spans="1:9" x14ac:dyDescent="0.25">
      <c r="A1429">
        <v>1433</v>
      </c>
      <c r="B1429" s="17">
        <v>43349</v>
      </c>
      <c r="C1429" t="s">
        <v>9</v>
      </c>
      <c r="D1429" t="str">
        <f>IFERROR(VLOOKUP($C1429,DATA!A:B,2,0),"")</f>
        <v>Ciências da Saúde</v>
      </c>
      <c r="E1429" t="s">
        <v>343</v>
      </c>
      <c r="F1429" s="20" t="s">
        <v>1158</v>
      </c>
      <c r="H1429" s="38">
        <v>86.8</v>
      </c>
      <c r="I1429" s="38">
        <f>IFERROR(VLOOKUP(C1429,DATA!A:G,5,0),"")</f>
        <v>1550</v>
      </c>
    </row>
    <row r="1430" spans="1:9" x14ac:dyDescent="0.25">
      <c r="A1430">
        <v>1434</v>
      </c>
      <c r="B1430" s="17">
        <v>43353</v>
      </c>
      <c r="C1430" t="s">
        <v>7</v>
      </c>
      <c r="D1430" t="str">
        <f>IFERROR(VLOOKUP($C1430,DATA!A:B,2,0),"")</f>
        <v>Ciências Sociais Aplicadas</v>
      </c>
      <c r="E1430" t="s">
        <v>113</v>
      </c>
      <c r="F1430" s="20" t="s">
        <v>1159</v>
      </c>
      <c r="H1430" s="38">
        <v>634.34</v>
      </c>
      <c r="I1430" s="38">
        <f>IFERROR(VLOOKUP(C1430,DATA!A:G,5,0),"")</f>
        <v>2100</v>
      </c>
    </row>
    <row r="1431" spans="1:9" x14ac:dyDescent="0.25">
      <c r="A1431">
        <v>1435</v>
      </c>
      <c r="B1431" s="17">
        <v>43353</v>
      </c>
      <c r="C1431" t="s">
        <v>7</v>
      </c>
      <c r="D1431" t="str">
        <f>IFERROR(VLOOKUP($C1431,DATA!A:B,2,0),"")</f>
        <v>Ciências Sociais Aplicadas</v>
      </c>
      <c r="E1431" t="s">
        <v>113</v>
      </c>
      <c r="F1431" s="20" t="s">
        <v>1160</v>
      </c>
      <c r="H1431" s="38">
        <v>634.34</v>
      </c>
      <c r="I1431" s="38">
        <f>IFERROR(VLOOKUP(C1431,DATA!A:G,5,0),"")</f>
        <v>2100</v>
      </c>
    </row>
    <row r="1432" spans="1:9" x14ac:dyDescent="0.25">
      <c r="A1432">
        <v>1436</v>
      </c>
      <c r="B1432" s="17">
        <v>43353</v>
      </c>
      <c r="C1432" t="s">
        <v>8</v>
      </c>
      <c r="D1432" t="str">
        <f>IFERROR(VLOOKUP($C1432,DATA!A:B,2,0),"")</f>
        <v>Ciências Agrárias</v>
      </c>
      <c r="E1432" t="s">
        <v>113</v>
      </c>
      <c r="F1432" s="20" t="s">
        <v>455</v>
      </c>
      <c r="H1432" s="38">
        <v>533.17999999999995</v>
      </c>
      <c r="I1432" s="38">
        <f>IFERROR(VLOOKUP(C1432,DATA!A:G,5,0),"")</f>
        <v>5200</v>
      </c>
    </row>
    <row r="1433" spans="1:9" x14ac:dyDescent="0.25">
      <c r="A1433">
        <v>1437</v>
      </c>
      <c r="B1433" s="17">
        <v>43353</v>
      </c>
      <c r="C1433" t="s">
        <v>8</v>
      </c>
      <c r="D1433" t="str">
        <f>IFERROR(VLOOKUP($C1433,DATA!A:B,2,0),"")</f>
        <v>Ciências Agrárias</v>
      </c>
      <c r="E1433" t="s">
        <v>113</v>
      </c>
      <c r="F1433" s="20" t="s">
        <v>1161</v>
      </c>
      <c r="H1433" s="38">
        <v>536.22</v>
      </c>
      <c r="I1433" s="38">
        <f>IFERROR(VLOOKUP(C1433,DATA!A:G,5,0),"")</f>
        <v>5200</v>
      </c>
    </row>
    <row r="1434" spans="1:9" x14ac:dyDescent="0.25">
      <c r="A1434">
        <v>1438</v>
      </c>
      <c r="B1434" s="17">
        <v>43353</v>
      </c>
      <c r="C1434" t="s">
        <v>8</v>
      </c>
      <c r="D1434" t="str">
        <f>IFERROR(VLOOKUP($C1434,DATA!A:B,2,0),"")</f>
        <v>Ciências Agrárias</v>
      </c>
      <c r="E1434" t="s">
        <v>113</v>
      </c>
      <c r="F1434" s="20" t="s">
        <v>1161</v>
      </c>
      <c r="H1434" s="38">
        <v>692.4</v>
      </c>
      <c r="I1434" s="38">
        <f>IFERROR(VLOOKUP(C1434,DATA!A:G,5,0),"")</f>
        <v>5200</v>
      </c>
    </row>
    <row r="1435" spans="1:9" x14ac:dyDescent="0.25">
      <c r="A1435">
        <v>1439</v>
      </c>
      <c r="B1435" s="17">
        <v>43353</v>
      </c>
      <c r="C1435" t="s">
        <v>10</v>
      </c>
      <c r="D1435" t="str">
        <f>IFERROR(VLOOKUP($C1435,DATA!A:B,2,0),"")</f>
        <v>Ciências Humanas</v>
      </c>
      <c r="E1435" t="s">
        <v>113</v>
      </c>
      <c r="F1435" s="20" t="s">
        <v>1162</v>
      </c>
      <c r="H1435" s="38">
        <v>223.44</v>
      </c>
      <c r="I1435" s="38">
        <f>IFERROR(VLOOKUP(C1435,DATA!A:G,5,0),"")</f>
        <v>1650</v>
      </c>
    </row>
    <row r="1436" spans="1:9" x14ac:dyDescent="0.25">
      <c r="A1436">
        <v>1440</v>
      </c>
      <c r="B1436" s="17">
        <v>43353</v>
      </c>
      <c r="C1436" t="s">
        <v>11</v>
      </c>
      <c r="D1436" t="str">
        <f>IFERROR(VLOOKUP($C1436,DATA!A:B,2,0),"")</f>
        <v>Palotina</v>
      </c>
      <c r="E1436" t="s">
        <v>113</v>
      </c>
      <c r="F1436" s="20" t="s">
        <v>1163</v>
      </c>
      <c r="H1436" s="38">
        <v>312.36</v>
      </c>
      <c r="I1436" s="38">
        <f>IFERROR(VLOOKUP(C1436,DATA!A:G,5,0),"")</f>
        <v>1550</v>
      </c>
    </row>
    <row r="1437" spans="1:9" x14ac:dyDescent="0.25">
      <c r="A1437">
        <v>1441</v>
      </c>
      <c r="B1437" s="17">
        <v>43353</v>
      </c>
      <c r="C1437" t="s">
        <v>11</v>
      </c>
      <c r="D1437" t="str">
        <f>IFERROR(VLOOKUP($C1437,DATA!A:B,2,0),"")</f>
        <v>Palotina</v>
      </c>
      <c r="E1437" t="s">
        <v>113</v>
      </c>
      <c r="F1437" s="20" t="s">
        <v>1164</v>
      </c>
      <c r="H1437" s="38">
        <v>407.36</v>
      </c>
      <c r="I1437" s="38">
        <f>IFERROR(VLOOKUP(C1437,DATA!A:G,5,0),"")</f>
        <v>1550</v>
      </c>
    </row>
    <row r="1438" spans="1:9" x14ac:dyDescent="0.25">
      <c r="A1438">
        <v>1442</v>
      </c>
      <c r="B1438" s="17">
        <v>43353</v>
      </c>
      <c r="C1438" t="s">
        <v>11</v>
      </c>
      <c r="D1438" t="str">
        <f>IFERROR(VLOOKUP($C1438,DATA!A:B,2,0),"")</f>
        <v>Palotina</v>
      </c>
      <c r="E1438" t="s">
        <v>113</v>
      </c>
      <c r="F1438" s="20" t="s">
        <v>1165</v>
      </c>
      <c r="H1438" s="38">
        <v>20.82</v>
      </c>
      <c r="I1438" s="38">
        <f>IFERROR(VLOOKUP(C1438,DATA!A:G,5,0),"")</f>
        <v>1550</v>
      </c>
    </row>
    <row r="1439" spans="1:9" x14ac:dyDescent="0.25">
      <c r="A1439">
        <v>1443</v>
      </c>
      <c r="B1439" s="17">
        <v>43353</v>
      </c>
      <c r="C1439" t="s">
        <v>11</v>
      </c>
      <c r="D1439" t="str">
        <f>IFERROR(VLOOKUP($C1439,DATA!A:B,2,0),"")</f>
        <v>Palotina</v>
      </c>
      <c r="E1439" t="s">
        <v>113</v>
      </c>
      <c r="F1439" s="20" t="s">
        <v>1166</v>
      </c>
      <c r="H1439" s="38">
        <v>539.34</v>
      </c>
      <c r="I1439" s="38">
        <f>IFERROR(VLOOKUP(C1439,DATA!A:G,5,0),"")</f>
        <v>1550</v>
      </c>
    </row>
    <row r="1440" spans="1:9" x14ac:dyDescent="0.25">
      <c r="A1440">
        <v>1444</v>
      </c>
      <c r="B1440" s="17">
        <v>43353</v>
      </c>
      <c r="C1440" t="s">
        <v>16</v>
      </c>
      <c r="D1440" t="str">
        <f>IFERROR(VLOOKUP($C1440,DATA!A:B,2,0),"")</f>
        <v>Ciências Biológicas</v>
      </c>
      <c r="E1440" t="s">
        <v>113</v>
      </c>
      <c r="F1440" s="20" t="s">
        <v>1167</v>
      </c>
      <c r="H1440" s="38">
        <v>734.64</v>
      </c>
      <c r="I1440" s="38">
        <f>IFERROR(VLOOKUP(C1440,DATA!A:G,5,0),"")</f>
        <v>1550</v>
      </c>
    </row>
    <row r="1441" spans="1:9" x14ac:dyDescent="0.25">
      <c r="A1441">
        <v>1445</v>
      </c>
      <c r="B1441" s="17">
        <v>43353</v>
      </c>
      <c r="C1441" t="s">
        <v>16</v>
      </c>
      <c r="D1441" t="str">
        <f>IFERROR(VLOOKUP($C1441,DATA!A:B,2,0),"")</f>
        <v>Ciências Biológicas</v>
      </c>
      <c r="E1441" t="s">
        <v>113</v>
      </c>
      <c r="F1441" s="20" t="s">
        <v>1168</v>
      </c>
      <c r="H1441" s="38">
        <v>839.5</v>
      </c>
      <c r="I1441" s="38">
        <f>IFERROR(VLOOKUP(C1441,DATA!A:G,5,0),"")</f>
        <v>1550</v>
      </c>
    </row>
    <row r="1442" spans="1:9" x14ac:dyDescent="0.25">
      <c r="A1442">
        <v>1446</v>
      </c>
      <c r="B1442" s="17">
        <v>43353</v>
      </c>
      <c r="C1442" t="s">
        <v>16</v>
      </c>
      <c r="D1442" t="str">
        <f>IFERROR(VLOOKUP($C1442,DATA!A:B,2,0),"")</f>
        <v>Ciências Biológicas</v>
      </c>
      <c r="E1442" t="s">
        <v>113</v>
      </c>
      <c r="F1442" s="20" t="s">
        <v>1169</v>
      </c>
      <c r="H1442" s="38">
        <v>618.82000000000005</v>
      </c>
      <c r="I1442" s="38">
        <f>IFERROR(VLOOKUP(C1442,DATA!A:G,5,0),"")</f>
        <v>1550</v>
      </c>
    </row>
    <row r="1443" spans="1:9" x14ac:dyDescent="0.25">
      <c r="A1443">
        <v>1447</v>
      </c>
      <c r="B1443" s="17">
        <v>43353</v>
      </c>
      <c r="C1443" t="s">
        <v>17</v>
      </c>
      <c r="D1443" t="str">
        <f>IFERROR(VLOOKUP($C1443,DATA!A:B,2,0),"")</f>
        <v>Palotina</v>
      </c>
      <c r="E1443" t="s">
        <v>113</v>
      </c>
      <c r="F1443" s="20" t="s">
        <v>1170</v>
      </c>
      <c r="H1443" s="38">
        <v>380.04</v>
      </c>
      <c r="I1443" s="38">
        <f>IFERROR(VLOOKUP(C1443,DATA!A:G,5,0),"")</f>
        <v>1550</v>
      </c>
    </row>
    <row r="1444" spans="1:9" x14ac:dyDescent="0.25">
      <c r="A1444">
        <v>1448</v>
      </c>
      <c r="B1444" s="17">
        <v>43353</v>
      </c>
      <c r="C1444" t="s">
        <v>17</v>
      </c>
      <c r="D1444" t="str">
        <f>IFERROR(VLOOKUP($C1444,DATA!A:B,2,0),"")</f>
        <v>Palotina</v>
      </c>
      <c r="E1444" t="s">
        <v>113</v>
      </c>
      <c r="F1444" s="20" t="s">
        <v>1171</v>
      </c>
      <c r="H1444" s="38">
        <v>869.4</v>
      </c>
      <c r="I1444" s="38">
        <f>IFERROR(VLOOKUP(C1444,DATA!A:G,5,0),"")</f>
        <v>1550</v>
      </c>
    </row>
    <row r="1445" spans="1:9" x14ac:dyDescent="0.25">
      <c r="A1445">
        <v>1449</v>
      </c>
      <c r="B1445" s="17">
        <v>43353</v>
      </c>
      <c r="C1445" t="s">
        <v>18</v>
      </c>
      <c r="D1445" t="str">
        <f>IFERROR(VLOOKUP($C1445,DATA!A:B,2,0),"")</f>
        <v>Ciências Agrárias</v>
      </c>
      <c r="E1445" t="s">
        <v>113</v>
      </c>
      <c r="F1445" s="20" t="s">
        <v>1172</v>
      </c>
      <c r="H1445" s="38">
        <v>692.4</v>
      </c>
      <c r="I1445" s="38">
        <f>IFERROR(VLOOKUP(C1445,DATA!A:G,5,0),"")</f>
        <v>2600</v>
      </c>
    </row>
    <row r="1446" spans="1:9" x14ac:dyDescent="0.25">
      <c r="A1446">
        <v>1450</v>
      </c>
      <c r="B1446" s="17">
        <v>43353</v>
      </c>
      <c r="C1446" t="s">
        <v>18</v>
      </c>
      <c r="D1446" t="str">
        <f>IFERROR(VLOOKUP($C1446,DATA!A:B,2,0),"")</f>
        <v>Ciências Agrárias</v>
      </c>
      <c r="E1446" t="s">
        <v>113</v>
      </c>
      <c r="F1446" s="20" t="s">
        <v>1173</v>
      </c>
      <c r="H1446" s="38">
        <v>598.67999999999995</v>
      </c>
      <c r="I1446" s="38">
        <f>IFERROR(VLOOKUP(C1446,DATA!A:G,5,0),"")</f>
        <v>2600</v>
      </c>
    </row>
    <row r="1447" spans="1:9" x14ac:dyDescent="0.25">
      <c r="A1447">
        <v>1451</v>
      </c>
      <c r="B1447" s="17">
        <v>43353</v>
      </c>
      <c r="C1447" t="s">
        <v>19</v>
      </c>
      <c r="D1447" t="str">
        <f>IFERROR(VLOOKUP($C1447,DATA!A:B,2,0),"")</f>
        <v>Ciências Humanas</v>
      </c>
      <c r="E1447" t="s">
        <v>113</v>
      </c>
      <c r="F1447" s="20" t="s">
        <v>1174</v>
      </c>
      <c r="H1447" s="38">
        <v>574.74</v>
      </c>
      <c r="I1447" s="38">
        <f>IFERROR(VLOOKUP(C1447,DATA!A:G,5,0),"")</f>
        <v>2100</v>
      </c>
    </row>
    <row r="1448" spans="1:9" x14ac:dyDescent="0.25">
      <c r="A1448">
        <v>1452</v>
      </c>
      <c r="B1448" s="17">
        <v>43353</v>
      </c>
      <c r="C1448" t="s">
        <v>24</v>
      </c>
      <c r="D1448" t="str">
        <f>IFERROR(VLOOKUP($C1448,DATA!A:B,2,0),"")</f>
        <v>Ciências da Terra</v>
      </c>
      <c r="E1448" t="s">
        <v>113</v>
      </c>
      <c r="F1448" s="20" t="s">
        <v>1175</v>
      </c>
      <c r="H1448" s="38">
        <v>158.96</v>
      </c>
      <c r="I1448" s="38">
        <f>IFERROR(VLOOKUP(C1448,DATA!A:G,5,0),"")</f>
        <v>0</v>
      </c>
    </row>
    <row r="1449" spans="1:9" x14ac:dyDescent="0.25">
      <c r="A1449">
        <v>1453</v>
      </c>
      <c r="B1449" s="17">
        <v>43353</v>
      </c>
      <c r="C1449" t="s">
        <v>24</v>
      </c>
      <c r="D1449" t="str">
        <f>IFERROR(VLOOKUP($C1449,DATA!A:B,2,0),"")</f>
        <v>Ciências da Terra</v>
      </c>
      <c r="E1449" t="s">
        <v>113</v>
      </c>
      <c r="F1449" s="20" t="s">
        <v>602</v>
      </c>
      <c r="H1449" s="38">
        <v>534.04</v>
      </c>
      <c r="I1449" s="38">
        <f>IFERROR(VLOOKUP(C1449,DATA!A:G,5,0),"")</f>
        <v>0</v>
      </c>
    </row>
    <row r="1450" spans="1:9" x14ac:dyDescent="0.25">
      <c r="A1450">
        <v>1454</v>
      </c>
      <c r="B1450" s="17">
        <v>43353</v>
      </c>
      <c r="C1450" t="s">
        <v>24</v>
      </c>
      <c r="D1450" t="str">
        <f>IFERROR(VLOOKUP($C1450,DATA!A:B,2,0),"")</f>
        <v>Ciências da Terra</v>
      </c>
      <c r="E1450" t="s">
        <v>113</v>
      </c>
      <c r="F1450" s="20" t="s">
        <v>238</v>
      </c>
      <c r="H1450" s="38">
        <v>259.26</v>
      </c>
      <c r="I1450" s="38">
        <f>IFERROR(VLOOKUP(C1450,DATA!A:G,5,0),"")</f>
        <v>0</v>
      </c>
    </row>
    <row r="1451" spans="1:9" x14ac:dyDescent="0.25">
      <c r="A1451">
        <v>1455</v>
      </c>
      <c r="B1451" s="17">
        <v>43353</v>
      </c>
      <c r="C1451" t="s">
        <v>24</v>
      </c>
      <c r="D1451" t="str">
        <f>IFERROR(VLOOKUP($C1451,DATA!A:B,2,0),"")</f>
        <v>Ciências da Terra</v>
      </c>
      <c r="E1451" t="s">
        <v>113</v>
      </c>
      <c r="F1451" s="20" t="s">
        <v>1176</v>
      </c>
      <c r="H1451" s="38">
        <v>851.7</v>
      </c>
      <c r="I1451" s="38">
        <f>IFERROR(VLOOKUP(C1451,DATA!A:G,5,0),"")</f>
        <v>0</v>
      </c>
    </row>
    <row r="1452" spans="1:9" x14ac:dyDescent="0.25">
      <c r="A1452">
        <v>1456</v>
      </c>
      <c r="B1452" s="17">
        <v>43353</v>
      </c>
      <c r="C1452" t="s">
        <v>25</v>
      </c>
      <c r="D1452" t="str">
        <f>IFERROR(VLOOKUP($C1452,DATA!A:B,2,0),"")</f>
        <v>Ciências Agrárias</v>
      </c>
      <c r="E1452" t="s">
        <v>113</v>
      </c>
      <c r="F1452" s="20" t="s">
        <v>184</v>
      </c>
      <c r="H1452" s="38">
        <v>354.26</v>
      </c>
      <c r="I1452" s="38">
        <f>IFERROR(VLOOKUP(C1452,DATA!A:G,5,0),"")</f>
        <v>0</v>
      </c>
    </row>
    <row r="1453" spans="1:9" x14ac:dyDescent="0.25">
      <c r="A1453">
        <v>1457</v>
      </c>
      <c r="B1453" s="17">
        <v>43353</v>
      </c>
      <c r="C1453" t="s">
        <v>25</v>
      </c>
      <c r="D1453" t="str">
        <f>IFERROR(VLOOKUP($C1453,DATA!A:B,2,0),"")</f>
        <v>Ciências Agrárias</v>
      </c>
      <c r="E1453" t="s">
        <v>113</v>
      </c>
      <c r="F1453" s="20" t="s">
        <v>1177</v>
      </c>
      <c r="H1453" s="38">
        <v>902.7</v>
      </c>
      <c r="I1453" s="38">
        <f>IFERROR(VLOOKUP(C1453,DATA!A:G,5,0),"")</f>
        <v>0</v>
      </c>
    </row>
    <row r="1454" spans="1:9" x14ac:dyDescent="0.25">
      <c r="A1454">
        <v>1458</v>
      </c>
      <c r="B1454" s="17">
        <v>43353</v>
      </c>
      <c r="C1454" t="s">
        <v>25</v>
      </c>
      <c r="D1454" t="str">
        <f>IFERROR(VLOOKUP($C1454,DATA!A:B,2,0),"")</f>
        <v>Ciências Agrárias</v>
      </c>
      <c r="E1454" t="s">
        <v>113</v>
      </c>
      <c r="F1454" s="20" t="s">
        <v>1178</v>
      </c>
      <c r="H1454" s="38">
        <v>354.26</v>
      </c>
      <c r="I1454" s="38">
        <f>IFERROR(VLOOKUP(C1454,DATA!A:G,5,0),"")</f>
        <v>0</v>
      </c>
    </row>
    <row r="1455" spans="1:9" x14ac:dyDescent="0.25">
      <c r="A1455">
        <v>1459</v>
      </c>
      <c r="B1455" s="17">
        <v>43353</v>
      </c>
      <c r="C1455" t="s">
        <v>29</v>
      </c>
      <c r="D1455" t="str">
        <f>IFERROR(VLOOKUP($C1455,DATA!A:B,2,0),"")</f>
        <v>Litoral</v>
      </c>
      <c r="E1455" t="s">
        <v>113</v>
      </c>
      <c r="F1455" s="20" t="s">
        <v>1179</v>
      </c>
      <c r="H1455" s="38">
        <v>713.22</v>
      </c>
      <c r="I1455" s="38">
        <f>IFERROR(VLOOKUP(C1455,DATA!A:G,5,0),"")</f>
        <v>1550</v>
      </c>
    </row>
    <row r="1456" spans="1:9" x14ac:dyDescent="0.25">
      <c r="A1456">
        <v>1460</v>
      </c>
      <c r="B1456" s="17">
        <v>43353</v>
      </c>
      <c r="C1456" t="s">
        <v>29</v>
      </c>
      <c r="D1456" t="str">
        <f>IFERROR(VLOOKUP($C1456,DATA!A:B,2,0),"")</f>
        <v>Litoral</v>
      </c>
      <c r="E1456" t="s">
        <v>113</v>
      </c>
      <c r="F1456" s="20" t="s">
        <v>1180</v>
      </c>
      <c r="H1456" s="38">
        <v>999.8</v>
      </c>
      <c r="I1456" s="38">
        <f>IFERROR(VLOOKUP(C1456,DATA!A:G,5,0),"")</f>
        <v>1550</v>
      </c>
    </row>
    <row r="1457" spans="1:9" x14ac:dyDescent="0.25">
      <c r="A1457">
        <v>1461</v>
      </c>
      <c r="B1457" s="17">
        <v>43353</v>
      </c>
      <c r="C1457" t="s">
        <v>30</v>
      </c>
      <c r="D1457" t="str">
        <f>IFERROR(VLOOKUP($C1457,DATA!A:B,2,0),"")</f>
        <v>Artes, Comunicação e Design</v>
      </c>
      <c r="E1457" t="s">
        <v>113</v>
      </c>
      <c r="F1457" s="20" t="s">
        <v>1181</v>
      </c>
      <c r="H1457" s="38">
        <v>1035.54</v>
      </c>
      <c r="I1457" s="38">
        <f>IFERROR(VLOOKUP(C1457,DATA!A:G,5,0),"")</f>
        <v>0</v>
      </c>
    </row>
    <row r="1458" spans="1:9" x14ac:dyDescent="0.25">
      <c r="A1458">
        <v>1462</v>
      </c>
      <c r="B1458" s="17">
        <v>43353</v>
      </c>
      <c r="C1458" t="s">
        <v>36</v>
      </c>
      <c r="D1458" t="str">
        <f>IFERROR(VLOOKUP($C1458,DATA!A:B,2,0),"")</f>
        <v>Ciências da Saúde</v>
      </c>
      <c r="E1458" t="s">
        <v>113</v>
      </c>
      <c r="F1458" s="20" t="s">
        <v>1182</v>
      </c>
      <c r="H1458" s="38">
        <v>539.34</v>
      </c>
      <c r="I1458" s="38">
        <f>IFERROR(VLOOKUP(C1458,DATA!A:G,5,0),"")</f>
        <v>2600</v>
      </c>
    </row>
    <row r="1459" spans="1:9" x14ac:dyDescent="0.25">
      <c r="A1459">
        <v>1463</v>
      </c>
      <c r="B1459" s="17">
        <v>43353</v>
      </c>
      <c r="C1459" t="s">
        <v>37</v>
      </c>
      <c r="D1459" t="str">
        <f>IFERROR(VLOOKUP($C1459,DATA!A:B,2,0),"")</f>
        <v>Tecnologia</v>
      </c>
      <c r="E1459" t="s">
        <v>113</v>
      </c>
      <c r="F1459" s="20" t="s">
        <v>682</v>
      </c>
      <c r="H1459" s="38">
        <v>2202.12</v>
      </c>
      <c r="I1459" s="38">
        <f>IFERROR(VLOOKUP(C1459,DATA!A:G,5,0),"")</f>
        <v>2100</v>
      </c>
    </row>
    <row r="1460" spans="1:9" x14ac:dyDescent="0.25">
      <c r="A1460">
        <v>1464</v>
      </c>
      <c r="B1460" s="17">
        <v>43353</v>
      </c>
      <c r="C1460" t="s">
        <v>37</v>
      </c>
      <c r="D1460" t="str">
        <f>IFERROR(VLOOKUP($C1460,DATA!A:B,2,0),"")</f>
        <v>Tecnologia</v>
      </c>
      <c r="E1460" t="s">
        <v>113</v>
      </c>
      <c r="F1460" s="20" t="s">
        <v>1183</v>
      </c>
      <c r="H1460" s="38">
        <v>577.86</v>
      </c>
      <c r="I1460" s="38">
        <f>IFERROR(VLOOKUP(C1460,DATA!A:G,5,0),"")</f>
        <v>2100</v>
      </c>
    </row>
    <row r="1461" spans="1:9" x14ac:dyDescent="0.25">
      <c r="A1461">
        <v>1466</v>
      </c>
      <c r="B1461" s="17">
        <v>43353</v>
      </c>
      <c r="C1461" t="s">
        <v>41</v>
      </c>
      <c r="D1461" t="str">
        <f>IFERROR(VLOOKUP($C1461,DATA!A:B,2,0),"")</f>
        <v>Tecnologia</v>
      </c>
      <c r="E1461" t="s">
        <v>113</v>
      </c>
      <c r="F1461" s="20" t="s">
        <v>1185</v>
      </c>
      <c r="H1461" s="38">
        <v>1053.75</v>
      </c>
      <c r="I1461" s="38">
        <f>IFERROR(VLOOKUP(C1461,DATA!A:G,5,0),"")</f>
        <v>1550</v>
      </c>
    </row>
    <row r="1462" spans="1:9" x14ac:dyDescent="0.25">
      <c r="A1462">
        <v>1467</v>
      </c>
      <c r="B1462" s="17">
        <v>43353</v>
      </c>
      <c r="C1462" t="s">
        <v>38</v>
      </c>
      <c r="D1462" t="str">
        <f>IFERROR(VLOOKUP($C1462,DATA!A:B,2,0),"")</f>
        <v>Tecnologia</v>
      </c>
      <c r="E1462" t="s">
        <v>113</v>
      </c>
      <c r="F1462" s="20" t="s">
        <v>1186</v>
      </c>
      <c r="H1462" s="38">
        <v>253.96</v>
      </c>
      <c r="I1462" s="38">
        <f>IFERROR(VLOOKUP(C1462,DATA!A:G,5,0),"")</f>
        <v>5200</v>
      </c>
    </row>
    <row r="1463" spans="1:9" x14ac:dyDescent="0.25">
      <c r="A1463">
        <v>1468</v>
      </c>
      <c r="B1463" s="17">
        <v>43353</v>
      </c>
      <c r="C1463" t="s">
        <v>42</v>
      </c>
      <c r="D1463" t="str">
        <f>IFERROR(VLOOKUP($C1463,DATA!A:B,2,0),"")</f>
        <v>Tecnologia</v>
      </c>
      <c r="E1463" t="s">
        <v>113</v>
      </c>
      <c r="F1463" s="20" t="s">
        <v>1187</v>
      </c>
      <c r="H1463" s="38">
        <v>274.77999999999997</v>
      </c>
      <c r="I1463" s="38">
        <f>IFERROR(VLOOKUP(C1463,DATA!A:G,5,0),"")</f>
        <v>2600</v>
      </c>
    </row>
    <row r="1464" spans="1:9" x14ac:dyDescent="0.25">
      <c r="A1464">
        <v>1469</v>
      </c>
      <c r="B1464" s="17">
        <v>43353</v>
      </c>
      <c r="C1464" t="s">
        <v>42</v>
      </c>
      <c r="D1464" t="str">
        <f>IFERROR(VLOOKUP($C1464,DATA!A:B,2,0),"")</f>
        <v>Tecnologia</v>
      </c>
      <c r="E1464" t="s">
        <v>113</v>
      </c>
      <c r="F1464" s="20" t="s">
        <v>1188</v>
      </c>
      <c r="H1464" s="38">
        <v>245.28</v>
      </c>
      <c r="I1464" s="38">
        <f>IFERROR(VLOOKUP(C1464,DATA!A:G,5,0),"")</f>
        <v>2600</v>
      </c>
    </row>
    <row r="1465" spans="1:9" x14ac:dyDescent="0.25">
      <c r="A1465">
        <v>1470</v>
      </c>
      <c r="B1465" s="17">
        <v>43353</v>
      </c>
      <c r="C1465" t="s">
        <v>42</v>
      </c>
      <c r="D1465" t="str">
        <f>IFERROR(VLOOKUP($C1465,DATA!A:B,2,0),"")</f>
        <v>Tecnologia</v>
      </c>
      <c r="E1465" t="s">
        <v>113</v>
      </c>
      <c r="F1465" s="20" t="s">
        <v>1189</v>
      </c>
      <c r="H1465" s="38">
        <v>174.48</v>
      </c>
      <c r="I1465" s="38">
        <f>IFERROR(VLOOKUP(C1465,DATA!A:G,5,0),"")</f>
        <v>2600</v>
      </c>
    </row>
    <row r="1466" spans="1:9" x14ac:dyDescent="0.25">
      <c r="A1466">
        <v>1471</v>
      </c>
      <c r="B1466" s="17">
        <v>43353</v>
      </c>
      <c r="C1466" t="s">
        <v>42</v>
      </c>
      <c r="D1466" t="str">
        <f>IFERROR(VLOOKUP($C1466,DATA!A:B,2,0),"")</f>
        <v>Tecnologia</v>
      </c>
      <c r="E1466" t="s">
        <v>113</v>
      </c>
      <c r="F1466" s="20" t="s">
        <v>1190</v>
      </c>
      <c r="H1466" s="38">
        <v>174.48</v>
      </c>
      <c r="I1466" s="38">
        <f>IFERROR(VLOOKUP(C1466,DATA!A:G,5,0),"")</f>
        <v>2600</v>
      </c>
    </row>
    <row r="1467" spans="1:9" x14ac:dyDescent="0.25">
      <c r="A1467">
        <v>1472</v>
      </c>
      <c r="B1467" s="17">
        <v>43353</v>
      </c>
      <c r="C1467" t="s">
        <v>42</v>
      </c>
      <c r="D1467" t="str">
        <f>IFERROR(VLOOKUP($C1467,DATA!A:B,2,0),"")</f>
        <v>Tecnologia</v>
      </c>
      <c r="E1467" t="s">
        <v>113</v>
      </c>
      <c r="F1467" s="20" t="s">
        <v>1191</v>
      </c>
      <c r="H1467" s="38">
        <v>271.37</v>
      </c>
      <c r="I1467" s="38">
        <f>IFERROR(VLOOKUP(C1467,DATA!A:G,5,0),"")</f>
        <v>2600</v>
      </c>
    </row>
    <row r="1468" spans="1:9" x14ac:dyDescent="0.25">
      <c r="A1468">
        <v>1473</v>
      </c>
      <c r="B1468" s="17">
        <v>43353</v>
      </c>
      <c r="C1468" t="s">
        <v>42</v>
      </c>
      <c r="D1468" t="str">
        <f>IFERROR(VLOOKUP($C1468,DATA!A:B,2,0),"")</f>
        <v>Tecnologia</v>
      </c>
      <c r="E1468" t="s">
        <v>113</v>
      </c>
      <c r="F1468" s="20" t="s">
        <v>1192</v>
      </c>
      <c r="H1468" s="38">
        <v>354.2</v>
      </c>
      <c r="I1468" s="38">
        <f>IFERROR(VLOOKUP(C1468,DATA!A:G,5,0),"")</f>
        <v>2600</v>
      </c>
    </row>
    <row r="1469" spans="1:9" x14ac:dyDescent="0.25">
      <c r="A1469">
        <v>1474</v>
      </c>
      <c r="B1469" s="17">
        <v>43353</v>
      </c>
      <c r="C1469" t="s">
        <v>44</v>
      </c>
      <c r="D1469" t="str">
        <f>IFERROR(VLOOKUP($C1469,DATA!A:B,2,0),"")</f>
        <v>Tecnologia</v>
      </c>
      <c r="E1469" t="s">
        <v>113</v>
      </c>
      <c r="F1469" s="20" t="s">
        <v>1193</v>
      </c>
      <c r="H1469" s="38">
        <v>869.4</v>
      </c>
      <c r="I1469" s="38">
        <f>IFERROR(VLOOKUP(C1469,DATA!A:G,5,0),"")</f>
        <v>2100</v>
      </c>
    </row>
    <row r="1470" spans="1:9" x14ac:dyDescent="0.25">
      <c r="A1470">
        <v>1475</v>
      </c>
      <c r="B1470" s="17">
        <v>43353</v>
      </c>
      <c r="C1470" t="s">
        <v>44</v>
      </c>
      <c r="D1470" t="str">
        <f>IFERROR(VLOOKUP($C1470,DATA!A:B,2,0),"")</f>
        <v>Tecnologia</v>
      </c>
      <c r="E1470" t="s">
        <v>113</v>
      </c>
      <c r="F1470" s="20" t="s">
        <v>1194</v>
      </c>
      <c r="H1470" s="38">
        <v>624.72</v>
      </c>
      <c r="I1470" s="38">
        <f>IFERROR(VLOOKUP(C1470,DATA!A:G,5,0),"")</f>
        <v>2100</v>
      </c>
    </row>
    <row r="1471" spans="1:9" x14ac:dyDescent="0.25">
      <c r="A1471">
        <v>1476</v>
      </c>
      <c r="B1471" s="17">
        <v>43353</v>
      </c>
      <c r="C1471" t="s">
        <v>44</v>
      </c>
      <c r="D1471" t="str">
        <f>IFERROR(VLOOKUP($C1471,DATA!A:B,2,0),"")</f>
        <v>Tecnologia</v>
      </c>
      <c r="E1471" t="s">
        <v>113</v>
      </c>
      <c r="F1471" s="20" t="s">
        <v>1195</v>
      </c>
      <c r="H1471" s="38">
        <v>834.94</v>
      </c>
      <c r="I1471" s="38">
        <f>IFERROR(VLOOKUP(C1471,DATA!A:G,5,0),"")</f>
        <v>2100</v>
      </c>
    </row>
    <row r="1472" spans="1:9" x14ac:dyDescent="0.25">
      <c r="A1472">
        <v>1477</v>
      </c>
      <c r="B1472" s="17">
        <v>43353</v>
      </c>
      <c r="C1472" t="s">
        <v>44</v>
      </c>
      <c r="D1472" t="str">
        <f>IFERROR(VLOOKUP($C1472,DATA!A:B,2,0),"")</f>
        <v>Tecnologia</v>
      </c>
      <c r="E1472" t="s">
        <v>113</v>
      </c>
      <c r="F1472" s="20" t="s">
        <v>1196</v>
      </c>
      <c r="H1472" s="38">
        <v>740.54</v>
      </c>
      <c r="I1472" s="38">
        <f>IFERROR(VLOOKUP(C1472,DATA!A:G,5,0),"")</f>
        <v>2100</v>
      </c>
    </row>
    <row r="1473" spans="1:9" x14ac:dyDescent="0.25">
      <c r="A1473">
        <v>1478</v>
      </c>
      <c r="B1473" s="17">
        <v>43353</v>
      </c>
      <c r="C1473" t="s">
        <v>44</v>
      </c>
      <c r="D1473" t="str">
        <f>IFERROR(VLOOKUP($C1473,DATA!A:B,2,0),"")</f>
        <v>Tecnologia</v>
      </c>
      <c r="E1473" t="s">
        <v>113</v>
      </c>
      <c r="F1473" s="20" t="s">
        <v>1197</v>
      </c>
      <c r="H1473" s="38">
        <v>692.4</v>
      </c>
      <c r="I1473" s="38">
        <f>IFERROR(VLOOKUP(C1473,DATA!A:G,5,0),"")</f>
        <v>2100</v>
      </c>
    </row>
    <row r="1474" spans="1:9" x14ac:dyDescent="0.25">
      <c r="A1474">
        <v>1479</v>
      </c>
      <c r="B1474" s="17">
        <v>43353</v>
      </c>
      <c r="C1474" t="s">
        <v>44</v>
      </c>
      <c r="D1474" t="str">
        <f>IFERROR(VLOOKUP($C1474,DATA!A:B,2,0),"")</f>
        <v>Tecnologia</v>
      </c>
      <c r="E1474" t="s">
        <v>113</v>
      </c>
      <c r="F1474" s="20" t="s">
        <v>1198</v>
      </c>
      <c r="H1474" s="38">
        <v>274.77999999999997</v>
      </c>
      <c r="I1474" s="38">
        <f>IFERROR(VLOOKUP(C1474,DATA!A:G,5,0),"")</f>
        <v>2100</v>
      </c>
    </row>
    <row r="1475" spans="1:9" x14ac:dyDescent="0.25">
      <c r="A1475">
        <v>1480</v>
      </c>
      <c r="B1475" s="17">
        <v>43353</v>
      </c>
      <c r="C1475" t="s">
        <v>45</v>
      </c>
      <c r="D1475" t="str">
        <f>IFERROR(VLOOKUP($C1475,DATA!A:B,2,0),"")</f>
        <v>Ciências Agrárias</v>
      </c>
      <c r="E1475" t="s">
        <v>113</v>
      </c>
      <c r="F1475" s="20" t="s">
        <v>1199</v>
      </c>
      <c r="H1475" s="38">
        <v>354.26</v>
      </c>
      <c r="I1475" s="38">
        <f>IFERROR(VLOOKUP(C1475,DATA!A:G,5,0),"")</f>
        <v>2600</v>
      </c>
    </row>
    <row r="1476" spans="1:9" x14ac:dyDescent="0.25">
      <c r="A1476">
        <v>1481</v>
      </c>
      <c r="B1476" s="17">
        <v>43353</v>
      </c>
      <c r="C1476" t="s">
        <v>45</v>
      </c>
      <c r="D1476" t="str">
        <f>IFERROR(VLOOKUP($C1476,DATA!A:B,2,0),"")</f>
        <v>Ciências Agrárias</v>
      </c>
      <c r="E1476" t="s">
        <v>113</v>
      </c>
      <c r="F1476" s="20" t="s">
        <v>1200</v>
      </c>
      <c r="H1476" s="38">
        <v>354.29</v>
      </c>
      <c r="I1476" s="38">
        <f>IFERROR(VLOOKUP(C1476,DATA!A:G,5,0),"")</f>
        <v>2600</v>
      </c>
    </row>
    <row r="1477" spans="1:9" x14ac:dyDescent="0.25">
      <c r="A1477">
        <v>1482</v>
      </c>
      <c r="B1477" s="17">
        <v>43353</v>
      </c>
      <c r="C1477" t="s">
        <v>45</v>
      </c>
      <c r="D1477" t="str">
        <f>IFERROR(VLOOKUP($C1477,DATA!A:B,2,0),"")</f>
        <v>Ciências Agrárias</v>
      </c>
      <c r="E1477" t="s">
        <v>113</v>
      </c>
      <c r="F1477" s="20" t="s">
        <v>1201</v>
      </c>
      <c r="H1477" s="38">
        <v>412.91</v>
      </c>
      <c r="I1477" s="38">
        <f>IFERROR(VLOOKUP(C1477,DATA!A:G,5,0),"")</f>
        <v>2600</v>
      </c>
    </row>
    <row r="1478" spans="1:9" x14ac:dyDescent="0.25">
      <c r="A1478">
        <v>1483</v>
      </c>
      <c r="B1478" s="17">
        <v>43353</v>
      </c>
      <c r="C1478" t="s">
        <v>45</v>
      </c>
      <c r="D1478" t="str">
        <f>IFERROR(VLOOKUP($C1478,DATA!A:B,2,0),"")</f>
        <v>Ciências Agrárias</v>
      </c>
      <c r="E1478" t="s">
        <v>113</v>
      </c>
      <c r="F1478" s="20" t="s">
        <v>221</v>
      </c>
      <c r="H1478" s="38">
        <v>439.04</v>
      </c>
      <c r="I1478" s="38">
        <f>IFERROR(VLOOKUP(C1478,DATA!A:G,5,0),"")</f>
        <v>2600</v>
      </c>
    </row>
    <row r="1479" spans="1:9" x14ac:dyDescent="0.25">
      <c r="A1479">
        <v>1484</v>
      </c>
      <c r="B1479" s="17">
        <v>43353</v>
      </c>
      <c r="C1479" t="s">
        <v>45</v>
      </c>
      <c r="D1479" t="str">
        <f>IFERROR(VLOOKUP($C1479,DATA!A:B,2,0),"")</f>
        <v>Ciências Agrárias</v>
      </c>
      <c r="E1479" t="s">
        <v>113</v>
      </c>
      <c r="F1479" s="20" t="s">
        <v>608</v>
      </c>
      <c r="H1479" s="38">
        <v>354.29</v>
      </c>
      <c r="I1479" s="38">
        <f>IFERROR(VLOOKUP(C1479,DATA!A:G,5,0),"")</f>
        <v>2600</v>
      </c>
    </row>
    <row r="1480" spans="1:9" x14ac:dyDescent="0.25">
      <c r="A1480">
        <v>1485</v>
      </c>
      <c r="B1480" s="17">
        <v>43353</v>
      </c>
      <c r="C1480" t="s">
        <v>45</v>
      </c>
      <c r="D1480" t="str">
        <f>IFERROR(VLOOKUP($C1480,DATA!A:B,2,0),"")</f>
        <v>Ciências Agrárias</v>
      </c>
      <c r="E1480" t="s">
        <v>113</v>
      </c>
      <c r="F1480" s="20" t="s">
        <v>1202</v>
      </c>
      <c r="H1480" s="38">
        <v>618.82000000000005</v>
      </c>
      <c r="I1480" s="38">
        <f>IFERROR(VLOOKUP(C1480,DATA!A:G,5,0),"")</f>
        <v>2600</v>
      </c>
    </row>
    <row r="1481" spans="1:9" x14ac:dyDescent="0.25">
      <c r="A1481">
        <v>1486</v>
      </c>
      <c r="B1481" s="17">
        <v>43353</v>
      </c>
      <c r="C1481" t="s">
        <v>45</v>
      </c>
      <c r="D1481" t="str">
        <f>IFERROR(VLOOKUP($C1481,DATA!A:B,2,0),"")</f>
        <v>Ciências Agrárias</v>
      </c>
      <c r="E1481" t="s">
        <v>113</v>
      </c>
      <c r="F1481" s="20" t="s">
        <v>1203</v>
      </c>
      <c r="H1481" s="38">
        <v>439.04</v>
      </c>
      <c r="I1481" s="38">
        <f>IFERROR(VLOOKUP(C1481,DATA!A:G,5,0),"")</f>
        <v>2600</v>
      </c>
    </row>
    <row r="1482" spans="1:9" x14ac:dyDescent="0.25">
      <c r="A1482">
        <v>1487</v>
      </c>
      <c r="B1482" s="17">
        <v>43353</v>
      </c>
      <c r="C1482" t="s">
        <v>46</v>
      </c>
      <c r="D1482" t="str">
        <f>IFERROR(VLOOKUP($C1482,DATA!A:B,2,0),"")</f>
        <v>Tecnologia</v>
      </c>
      <c r="E1482" t="s">
        <v>113</v>
      </c>
      <c r="F1482" s="20" t="s">
        <v>1204</v>
      </c>
      <c r="H1482" s="38">
        <v>354.26</v>
      </c>
      <c r="I1482" s="38">
        <f>IFERROR(VLOOKUP(C1482,DATA!A:G,5,0),"")</f>
        <v>5200</v>
      </c>
    </row>
    <row r="1483" spans="1:9" x14ac:dyDescent="0.25">
      <c r="A1483">
        <v>1488</v>
      </c>
      <c r="B1483" s="17">
        <v>43353</v>
      </c>
      <c r="C1483" t="s">
        <v>46</v>
      </c>
      <c r="D1483" t="str">
        <f>IFERROR(VLOOKUP($C1483,DATA!A:B,2,0),"")</f>
        <v>Tecnologia</v>
      </c>
      <c r="E1483" t="s">
        <v>113</v>
      </c>
      <c r="F1483" s="20" t="s">
        <v>1205</v>
      </c>
      <c r="H1483" s="38">
        <v>1020.62</v>
      </c>
      <c r="I1483" s="38">
        <f>IFERROR(VLOOKUP(C1483,DATA!A:G,5,0),"")</f>
        <v>5200</v>
      </c>
    </row>
    <row r="1484" spans="1:9" x14ac:dyDescent="0.25">
      <c r="A1484">
        <v>1489</v>
      </c>
      <c r="B1484" s="17">
        <v>43353</v>
      </c>
      <c r="C1484" t="s">
        <v>46</v>
      </c>
      <c r="D1484" t="str">
        <f>IFERROR(VLOOKUP($C1484,DATA!A:B,2,0),"")</f>
        <v>Tecnologia</v>
      </c>
      <c r="E1484" t="s">
        <v>113</v>
      </c>
      <c r="F1484" s="20" t="s">
        <v>1206</v>
      </c>
      <c r="H1484" s="38">
        <v>354.26</v>
      </c>
      <c r="I1484" s="38">
        <f>IFERROR(VLOOKUP(C1484,DATA!A:G,5,0),"")</f>
        <v>5200</v>
      </c>
    </row>
    <row r="1485" spans="1:9" x14ac:dyDescent="0.25">
      <c r="A1485">
        <v>1490</v>
      </c>
      <c r="B1485" s="17">
        <v>43353</v>
      </c>
      <c r="C1485" t="s">
        <v>22</v>
      </c>
      <c r="D1485" t="str">
        <f>IFERROR(VLOOKUP($C1485,DATA!A:B,2,0),"")</f>
        <v>Ciências Biológicas</v>
      </c>
      <c r="E1485" t="s">
        <v>113</v>
      </c>
      <c r="F1485" s="20" t="s">
        <v>1207</v>
      </c>
      <c r="H1485" s="38">
        <v>1198.3</v>
      </c>
      <c r="I1485" s="38">
        <f>IFERROR(VLOOKUP(C1485,DATA!A:G,5,0),"")</f>
        <v>5200</v>
      </c>
    </row>
    <row r="1486" spans="1:9" x14ac:dyDescent="0.25">
      <c r="A1486">
        <v>1491</v>
      </c>
      <c r="B1486" s="17">
        <v>43353</v>
      </c>
      <c r="C1486" t="s">
        <v>22</v>
      </c>
      <c r="D1486" t="str">
        <f>IFERROR(VLOOKUP($C1486,DATA!A:B,2,0),"")</f>
        <v>Ciências Biológicas</v>
      </c>
      <c r="E1486" t="s">
        <v>113</v>
      </c>
      <c r="F1486" s="20" t="s">
        <v>1208</v>
      </c>
      <c r="H1486" s="38">
        <v>459.86</v>
      </c>
      <c r="I1486" s="38">
        <f>IFERROR(VLOOKUP(C1486,DATA!A:G,5,0),"")</f>
        <v>5200</v>
      </c>
    </row>
    <row r="1487" spans="1:9" x14ac:dyDescent="0.25">
      <c r="A1487">
        <v>1492</v>
      </c>
      <c r="B1487" s="17">
        <v>43353</v>
      </c>
      <c r="C1487" t="s">
        <v>48</v>
      </c>
      <c r="D1487" t="str">
        <f>IFERROR(VLOOKUP($C1487,DATA!A:B,2,0),"")</f>
        <v>Ciências Biológicas</v>
      </c>
      <c r="E1487" t="s">
        <v>113</v>
      </c>
      <c r="F1487" s="20" t="s">
        <v>1209</v>
      </c>
      <c r="H1487" s="38">
        <v>919.72</v>
      </c>
      <c r="I1487" s="38">
        <f>IFERROR(VLOOKUP(C1487,DATA!A:G,5,0),"")</f>
        <v>2600</v>
      </c>
    </row>
    <row r="1488" spans="1:9" x14ac:dyDescent="0.25">
      <c r="A1488">
        <v>1493</v>
      </c>
      <c r="B1488" s="17">
        <v>43353</v>
      </c>
      <c r="C1488" t="s">
        <v>48</v>
      </c>
      <c r="D1488" t="str">
        <f>IFERROR(VLOOKUP($C1488,DATA!A:B,2,0),"")</f>
        <v>Ciências Biológicas</v>
      </c>
      <c r="E1488" t="s">
        <v>113</v>
      </c>
      <c r="F1488" s="20" t="s">
        <v>1209</v>
      </c>
      <c r="H1488" s="38">
        <v>780.9</v>
      </c>
      <c r="I1488" s="38">
        <f>IFERROR(VLOOKUP(C1488,DATA!A:G,5,0),"")</f>
        <v>2600</v>
      </c>
    </row>
    <row r="1489" spans="1:9" x14ac:dyDescent="0.25">
      <c r="A1489">
        <v>1494</v>
      </c>
      <c r="B1489" s="17">
        <v>43353</v>
      </c>
      <c r="C1489" t="s">
        <v>48</v>
      </c>
      <c r="D1489" t="str">
        <f>IFERROR(VLOOKUP($C1489,DATA!A:B,2,0),"")</f>
        <v>Ciências Biológicas</v>
      </c>
      <c r="E1489" t="s">
        <v>113</v>
      </c>
      <c r="F1489" s="20" t="s">
        <v>1210</v>
      </c>
      <c r="H1489" s="38">
        <v>536.22</v>
      </c>
      <c r="I1489" s="38">
        <f>IFERROR(VLOOKUP(C1489,DATA!A:G,5,0),"")</f>
        <v>2600</v>
      </c>
    </row>
    <row r="1490" spans="1:9" x14ac:dyDescent="0.25">
      <c r="A1490">
        <v>1495</v>
      </c>
      <c r="B1490" s="17">
        <v>43353</v>
      </c>
      <c r="C1490" t="s">
        <v>48</v>
      </c>
      <c r="D1490" t="str">
        <f>IFERROR(VLOOKUP($C1490,DATA!A:B,2,0),"")</f>
        <v>Ciências Biológicas</v>
      </c>
      <c r="E1490" t="s">
        <v>113</v>
      </c>
      <c r="F1490" s="20" t="s">
        <v>1211</v>
      </c>
      <c r="H1490" s="38">
        <v>1099.5</v>
      </c>
      <c r="I1490" s="38">
        <f>IFERROR(VLOOKUP(C1490,DATA!A:G,5,0),"")</f>
        <v>2600</v>
      </c>
    </row>
    <row r="1491" spans="1:9" x14ac:dyDescent="0.25">
      <c r="A1491">
        <v>1496</v>
      </c>
      <c r="B1491" s="17">
        <v>43353</v>
      </c>
      <c r="C1491" t="s">
        <v>48</v>
      </c>
      <c r="D1491" t="str">
        <f>IFERROR(VLOOKUP($C1491,DATA!A:B,2,0),"")</f>
        <v>Ciências Biológicas</v>
      </c>
      <c r="E1491" t="s">
        <v>113</v>
      </c>
      <c r="F1491" s="20" t="s">
        <v>1212</v>
      </c>
      <c r="H1491" s="38">
        <v>156.18</v>
      </c>
      <c r="I1491" s="38">
        <f>IFERROR(VLOOKUP(C1491,DATA!A:G,5,0),"")</f>
        <v>2600</v>
      </c>
    </row>
    <row r="1492" spans="1:9" x14ac:dyDescent="0.25">
      <c r="A1492">
        <v>1497</v>
      </c>
      <c r="B1492" s="17">
        <v>43353</v>
      </c>
      <c r="C1492" t="s">
        <v>48</v>
      </c>
      <c r="D1492" t="str">
        <f>IFERROR(VLOOKUP($C1492,DATA!A:B,2,0),"")</f>
        <v>Ciências Biológicas</v>
      </c>
      <c r="E1492" t="s">
        <v>113</v>
      </c>
      <c r="F1492" s="20" t="s">
        <v>1213</v>
      </c>
      <c r="H1492" s="38">
        <v>536.22</v>
      </c>
      <c r="I1492" s="38">
        <f>IFERROR(VLOOKUP(C1492,DATA!A:G,5,0),"")</f>
        <v>2600</v>
      </c>
    </row>
    <row r="1493" spans="1:9" x14ac:dyDescent="0.25">
      <c r="A1493">
        <v>1498</v>
      </c>
      <c r="B1493" s="17">
        <v>43353</v>
      </c>
      <c r="C1493" t="s">
        <v>49</v>
      </c>
      <c r="D1493" t="str">
        <f>IFERROR(VLOOKUP($C1493,DATA!A:B,2,0),"")</f>
        <v>Ciências Humanas</v>
      </c>
      <c r="E1493" t="s">
        <v>113</v>
      </c>
      <c r="F1493" s="20" t="s">
        <v>1214</v>
      </c>
      <c r="H1493" s="38">
        <v>253.96</v>
      </c>
      <c r="I1493" s="38">
        <f>IFERROR(VLOOKUP(C1493,DATA!A:G,5,0),"")</f>
        <v>2100</v>
      </c>
    </row>
    <row r="1494" spans="1:9" x14ac:dyDescent="0.25">
      <c r="A1494">
        <v>1499</v>
      </c>
      <c r="B1494" s="17">
        <v>43353</v>
      </c>
      <c r="C1494" t="s">
        <v>49</v>
      </c>
      <c r="D1494" t="str">
        <f>IFERROR(VLOOKUP($C1494,DATA!A:B,2,0),"")</f>
        <v>Ciências Humanas</v>
      </c>
      <c r="E1494" t="s">
        <v>113</v>
      </c>
      <c r="F1494" s="20" t="s">
        <v>1215</v>
      </c>
      <c r="H1494" s="38">
        <v>253.96</v>
      </c>
      <c r="I1494" s="38">
        <f>IFERROR(VLOOKUP(C1494,DATA!A:G,5,0),"")</f>
        <v>2100</v>
      </c>
    </row>
    <row r="1495" spans="1:9" x14ac:dyDescent="0.25">
      <c r="A1495">
        <v>1500</v>
      </c>
      <c r="B1495" s="17">
        <v>43353</v>
      </c>
      <c r="C1495" t="s">
        <v>49</v>
      </c>
      <c r="D1495" t="str">
        <f>IFERROR(VLOOKUP($C1495,DATA!A:B,2,0),"")</f>
        <v>Ciências Humanas</v>
      </c>
      <c r="E1495" t="s">
        <v>113</v>
      </c>
      <c r="F1495" s="20" t="s">
        <v>1216</v>
      </c>
      <c r="H1495" s="38">
        <v>253.96</v>
      </c>
      <c r="I1495" s="38">
        <f>IFERROR(VLOOKUP(C1495,DATA!A:G,5,0),"")</f>
        <v>2100</v>
      </c>
    </row>
    <row r="1496" spans="1:9" x14ac:dyDescent="0.25">
      <c r="A1496">
        <v>1501</v>
      </c>
      <c r="B1496" s="17">
        <v>43353</v>
      </c>
      <c r="C1496" t="s">
        <v>49</v>
      </c>
      <c r="D1496" t="str">
        <f>IFERROR(VLOOKUP($C1496,DATA!A:B,2,0),"")</f>
        <v>Ciências Humanas</v>
      </c>
      <c r="E1496" t="s">
        <v>113</v>
      </c>
      <c r="F1496" s="20" t="s">
        <v>1217</v>
      </c>
      <c r="H1496" s="38">
        <v>454.56</v>
      </c>
      <c r="I1496" s="38">
        <f>IFERROR(VLOOKUP(C1496,DATA!A:G,5,0),"")</f>
        <v>2100</v>
      </c>
    </row>
    <row r="1497" spans="1:9" x14ac:dyDescent="0.25">
      <c r="A1497">
        <v>1502</v>
      </c>
      <c r="B1497" s="17">
        <v>43353</v>
      </c>
      <c r="C1497" t="s">
        <v>52</v>
      </c>
      <c r="D1497" t="str">
        <f>IFERROR(VLOOKUP($C1497,DATA!A:B,2,0),"")</f>
        <v>Ciências Biológicas</v>
      </c>
      <c r="E1497" t="s">
        <v>113</v>
      </c>
      <c r="F1497" s="20" t="s">
        <v>1218</v>
      </c>
      <c r="H1497" s="38">
        <v>274.77999999999997</v>
      </c>
      <c r="I1497" s="38">
        <f>IFERROR(VLOOKUP(C1497,DATA!A:G,5,0),"")</f>
        <v>2100</v>
      </c>
    </row>
    <row r="1498" spans="1:9" x14ac:dyDescent="0.25">
      <c r="A1498">
        <v>1503</v>
      </c>
      <c r="B1498" s="17">
        <v>43353</v>
      </c>
      <c r="C1498" t="s">
        <v>52</v>
      </c>
      <c r="D1498" t="str">
        <f>IFERROR(VLOOKUP($C1498,DATA!A:B,2,0),"")</f>
        <v>Ciências Biológicas</v>
      </c>
      <c r="E1498" t="s">
        <v>113</v>
      </c>
      <c r="F1498" s="20" t="s">
        <v>1219</v>
      </c>
      <c r="H1498" s="38">
        <v>468.54</v>
      </c>
      <c r="I1498" s="38">
        <f>IFERROR(VLOOKUP(C1498,DATA!A:G,5,0),"")</f>
        <v>2100</v>
      </c>
    </row>
    <row r="1499" spans="1:9" x14ac:dyDescent="0.25">
      <c r="A1499">
        <v>1504</v>
      </c>
      <c r="B1499" s="17">
        <v>43353</v>
      </c>
      <c r="C1499" t="s">
        <v>53</v>
      </c>
      <c r="D1499" t="str">
        <f>IFERROR(VLOOKUP($C1499,DATA!A:B,2,0),"")</f>
        <v>Ciências Biológicas</v>
      </c>
      <c r="E1499" t="s">
        <v>113</v>
      </c>
      <c r="F1499" s="20" t="s">
        <v>1220</v>
      </c>
      <c r="H1499" s="38">
        <v>692.4</v>
      </c>
      <c r="I1499" s="38">
        <f>IFERROR(VLOOKUP(C1499,DATA!A:G,5,0),"")</f>
        <v>6300</v>
      </c>
    </row>
    <row r="1500" spans="1:9" x14ac:dyDescent="0.25">
      <c r="A1500">
        <v>1505</v>
      </c>
      <c r="B1500" s="17">
        <v>43353</v>
      </c>
      <c r="C1500" t="s">
        <v>54</v>
      </c>
      <c r="D1500" t="str">
        <f>IFERROR(VLOOKUP($C1500,DATA!A:B,2,0),"")</f>
        <v>Ciências da Terra</v>
      </c>
      <c r="E1500" t="s">
        <v>113</v>
      </c>
      <c r="F1500" s="20" t="s">
        <v>1221</v>
      </c>
      <c r="H1500" s="38">
        <v>253.96</v>
      </c>
      <c r="I1500" s="38">
        <f>IFERROR(VLOOKUP(C1500,DATA!A:G,5,0),"")</f>
        <v>0</v>
      </c>
    </row>
    <row r="1501" spans="1:9" x14ac:dyDescent="0.25">
      <c r="A1501">
        <v>1506</v>
      </c>
      <c r="B1501" s="17">
        <v>43353</v>
      </c>
      <c r="C1501" t="s">
        <v>54</v>
      </c>
      <c r="D1501" t="str">
        <f>IFERROR(VLOOKUP($C1501,DATA!A:B,2,0),"")</f>
        <v>Ciências da Terra</v>
      </c>
      <c r="E1501" t="s">
        <v>113</v>
      </c>
      <c r="F1501" s="20" t="s">
        <v>1222</v>
      </c>
      <c r="H1501" s="38">
        <v>389.66</v>
      </c>
      <c r="I1501" s="38">
        <f>IFERROR(VLOOKUP(C1501,DATA!A:G,5,0),"")</f>
        <v>0</v>
      </c>
    </row>
    <row r="1502" spans="1:9" x14ac:dyDescent="0.25">
      <c r="A1502">
        <v>1507</v>
      </c>
      <c r="B1502" s="17">
        <v>43353</v>
      </c>
      <c r="C1502" t="s">
        <v>54</v>
      </c>
      <c r="D1502" t="str">
        <f>IFERROR(VLOOKUP($C1502,DATA!A:B,2,0),"")</f>
        <v>Ciências da Terra</v>
      </c>
      <c r="E1502" t="s">
        <v>113</v>
      </c>
      <c r="F1502" s="20" t="s">
        <v>1223</v>
      </c>
      <c r="H1502" s="38">
        <v>634.34</v>
      </c>
      <c r="I1502" s="38">
        <f>IFERROR(VLOOKUP(C1502,DATA!A:G,5,0),"")</f>
        <v>0</v>
      </c>
    </row>
    <row r="1503" spans="1:9" x14ac:dyDescent="0.25">
      <c r="A1503">
        <v>1508</v>
      </c>
      <c r="B1503" s="17">
        <v>43353</v>
      </c>
      <c r="C1503" t="s">
        <v>54</v>
      </c>
      <c r="D1503" t="str">
        <f>IFERROR(VLOOKUP($C1503,DATA!A:B,2,0),"")</f>
        <v>Ciências da Terra</v>
      </c>
      <c r="E1503" t="s">
        <v>113</v>
      </c>
      <c r="F1503" s="20" t="s">
        <v>1224</v>
      </c>
      <c r="H1503" s="38">
        <v>354.26</v>
      </c>
      <c r="I1503" s="38">
        <f>IFERROR(VLOOKUP(C1503,DATA!A:G,5,0),"")</f>
        <v>0</v>
      </c>
    </row>
    <row r="1504" spans="1:9" x14ac:dyDescent="0.25">
      <c r="A1504">
        <v>1509</v>
      </c>
      <c r="B1504" s="17">
        <v>43353</v>
      </c>
      <c r="C1504" t="s">
        <v>54</v>
      </c>
      <c r="D1504" t="str">
        <f>IFERROR(VLOOKUP($C1504,DATA!A:B,2,0),"")</f>
        <v>Ciências da Terra</v>
      </c>
      <c r="E1504" t="s">
        <v>113</v>
      </c>
      <c r="F1504" s="20" t="s">
        <v>1225</v>
      </c>
      <c r="H1504" s="38">
        <v>241.4</v>
      </c>
      <c r="I1504" s="38">
        <f>IFERROR(VLOOKUP(C1504,DATA!A:G,5,0),"")</f>
        <v>0</v>
      </c>
    </row>
    <row r="1505" spans="1:9" x14ac:dyDescent="0.25">
      <c r="A1505">
        <v>1510</v>
      </c>
      <c r="B1505" s="17">
        <v>43353</v>
      </c>
      <c r="C1505" t="s">
        <v>55</v>
      </c>
      <c r="D1505" t="str">
        <f>IFERROR(VLOOKUP($C1505,DATA!A:B,2,0),"")</f>
        <v>Ciências da Terra</v>
      </c>
      <c r="E1505" t="s">
        <v>113</v>
      </c>
      <c r="F1505" s="20" t="s">
        <v>1226</v>
      </c>
      <c r="H1505" s="38">
        <v>174.48</v>
      </c>
      <c r="I1505" s="38">
        <f>IFERROR(VLOOKUP(C1505,DATA!A:G,5,0),"")</f>
        <v>2100</v>
      </c>
    </row>
    <row r="1506" spans="1:9" x14ac:dyDescent="0.25">
      <c r="A1506">
        <v>1511</v>
      </c>
      <c r="B1506" s="17">
        <v>43353</v>
      </c>
      <c r="C1506" t="s">
        <v>56</v>
      </c>
      <c r="D1506" t="str">
        <f>IFERROR(VLOOKUP($C1506,DATA!A:B,2,0),"")</f>
        <v>Ciências Humanas</v>
      </c>
      <c r="E1506" t="s">
        <v>113</v>
      </c>
      <c r="F1506" s="20" t="s">
        <v>1227</v>
      </c>
      <c r="H1506" s="38">
        <v>375.08</v>
      </c>
      <c r="I1506" s="38">
        <f>IFERROR(VLOOKUP(C1506,DATA!A:G,5,0),"")</f>
        <v>2100</v>
      </c>
    </row>
    <row r="1507" spans="1:9" x14ac:dyDescent="0.25">
      <c r="A1507">
        <v>1512</v>
      </c>
      <c r="B1507" s="17">
        <v>43353</v>
      </c>
      <c r="C1507" t="s">
        <v>56</v>
      </c>
      <c r="D1507" t="str">
        <f>IFERROR(VLOOKUP($C1507,DATA!A:B,2,0),"")</f>
        <v>Ciências Humanas</v>
      </c>
      <c r="E1507" t="s">
        <v>113</v>
      </c>
      <c r="F1507" s="20" t="s">
        <v>1228</v>
      </c>
      <c r="H1507" s="38">
        <v>433.74</v>
      </c>
      <c r="I1507" s="38">
        <f>IFERROR(VLOOKUP(C1507,DATA!A:G,5,0),"")</f>
        <v>2100</v>
      </c>
    </row>
    <row r="1508" spans="1:9" x14ac:dyDescent="0.25">
      <c r="A1508">
        <v>1513</v>
      </c>
      <c r="B1508" s="17">
        <v>43353</v>
      </c>
      <c r="C1508" t="s">
        <v>56</v>
      </c>
      <c r="D1508" t="str">
        <f>IFERROR(VLOOKUP($C1508,DATA!A:B,2,0),"")</f>
        <v>Ciências Humanas</v>
      </c>
      <c r="E1508" t="s">
        <v>113</v>
      </c>
      <c r="F1508" s="20" t="s">
        <v>1229</v>
      </c>
      <c r="H1508" s="38">
        <v>454.26</v>
      </c>
      <c r="I1508" s="38">
        <f>IFERROR(VLOOKUP(C1508,DATA!A:G,5,0),"")</f>
        <v>2100</v>
      </c>
    </row>
    <row r="1509" spans="1:9" x14ac:dyDescent="0.25">
      <c r="A1509">
        <v>1514</v>
      </c>
      <c r="B1509" s="17">
        <v>43353</v>
      </c>
      <c r="C1509" t="s">
        <v>56</v>
      </c>
      <c r="D1509" t="str">
        <f>IFERROR(VLOOKUP($C1509,DATA!A:B,2,0),"")</f>
        <v>Ciências Humanas</v>
      </c>
      <c r="E1509" t="s">
        <v>113</v>
      </c>
      <c r="F1509" s="20" t="s">
        <v>1230</v>
      </c>
      <c r="H1509" s="38">
        <v>531.48</v>
      </c>
      <c r="I1509" s="38">
        <f>IFERROR(VLOOKUP(C1509,DATA!A:G,5,0),"")</f>
        <v>2100</v>
      </c>
    </row>
    <row r="1510" spans="1:9" x14ac:dyDescent="0.25">
      <c r="A1510">
        <v>1515</v>
      </c>
      <c r="B1510" s="17">
        <v>43353</v>
      </c>
      <c r="C1510" t="s">
        <v>56</v>
      </c>
      <c r="D1510" t="str">
        <f>IFERROR(VLOOKUP($C1510,DATA!A:B,2,0),"")</f>
        <v>Ciências Humanas</v>
      </c>
      <c r="E1510" t="s">
        <v>113</v>
      </c>
      <c r="F1510" s="20" t="s">
        <v>1231</v>
      </c>
      <c r="H1510" s="38">
        <v>472.96</v>
      </c>
      <c r="I1510" s="38">
        <f>IFERROR(VLOOKUP(C1510,DATA!A:G,5,0),"")</f>
        <v>2100</v>
      </c>
    </row>
    <row r="1511" spans="1:9" x14ac:dyDescent="0.25">
      <c r="A1511">
        <v>1516</v>
      </c>
      <c r="B1511" s="17">
        <v>43353</v>
      </c>
      <c r="C1511" t="s">
        <v>57</v>
      </c>
      <c r="D1511" t="str">
        <f>IFERROR(VLOOKUP($C1511,DATA!A:B,2,0),"")</f>
        <v>Ciências Exatas</v>
      </c>
      <c r="E1511" t="s">
        <v>113</v>
      </c>
      <c r="F1511" s="20" t="s">
        <v>1232</v>
      </c>
      <c r="H1511" s="38">
        <v>518.86</v>
      </c>
      <c r="I1511" s="38">
        <f>IFERROR(VLOOKUP(C1511,DATA!A:G,5,0),"")</f>
        <v>2600</v>
      </c>
    </row>
    <row r="1512" spans="1:9" x14ac:dyDescent="0.25">
      <c r="A1512">
        <v>1517</v>
      </c>
      <c r="B1512" s="17">
        <v>43353</v>
      </c>
      <c r="C1512" t="s">
        <v>57</v>
      </c>
      <c r="D1512" t="str">
        <f>IFERROR(VLOOKUP($C1512,DATA!A:B,2,0),"")</f>
        <v>Ciências Exatas</v>
      </c>
      <c r="E1512" t="s">
        <v>113</v>
      </c>
      <c r="F1512" s="20" t="s">
        <v>1233</v>
      </c>
      <c r="H1512" s="38">
        <v>365.12</v>
      </c>
      <c r="I1512" s="38">
        <f>IFERROR(VLOOKUP(C1512,DATA!A:G,5,0),"")</f>
        <v>2600</v>
      </c>
    </row>
    <row r="1513" spans="1:9" x14ac:dyDescent="0.25">
      <c r="A1513">
        <v>1518</v>
      </c>
      <c r="B1513" s="17">
        <v>43353</v>
      </c>
      <c r="C1513" t="s">
        <v>57</v>
      </c>
      <c r="D1513" t="str">
        <f>IFERROR(VLOOKUP($C1513,DATA!A:B,2,0),"")</f>
        <v>Ciências Exatas</v>
      </c>
      <c r="E1513" t="s">
        <v>113</v>
      </c>
      <c r="F1513" s="20" t="s">
        <v>1234</v>
      </c>
      <c r="H1513" s="38">
        <v>174.48</v>
      </c>
      <c r="I1513" s="38">
        <f>IFERROR(VLOOKUP(C1513,DATA!A:G,5,0),"")</f>
        <v>2600</v>
      </c>
    </row>
    <row r="1514" spans="1:9" x14ac:dyDescent="0.25">
      <c r="A1514">
        <v>1519</v>
      </c>
      <c r="B1514" s="17">
        <v>43353</v>
      </c>
      <c r="C1514" t="s">
        <v>57</v>
      </c>
      <c r="D1514" t="str">
        <f>IFERROR(VLOOKUP($C1514,DATA!A:B,2,0),"")</f>
        <v>Ciências Exatas</v>
      </c>
      <c r="E1514" t="s">
        <v>113</v>
      </c>
      <c r="F1514" s="20" t="s">
        <v>1235</v>
      </c>
      <c r="H1514" s="38">
        <v>338.4</v>
      </c>
      <c r="I1514" s="38">
        <f>IFERROR(VLOOKUP(C1514,DATA!A:G,5,0),"")</f>
        <v>2600</v>
      </c>
    </row>
    <row r="1515" spans="1:9" x14ac:dyDescent="0.25">
      <c r="A1515">
        <v>1520</v>
      </c>
      <c r="B1515" s="17">
        <v>43353</v>
      </c>
      <c r="C1515" t="s">
        <v>59</v>
      </c>
      <c r="D1515" t="str">
        <f>IFERROR(VLOOKUP($C1515,DATA!A:B,2,0),"")</f>
        <v>Ciências Exatas</v>
      </c>
      <c r="E1515" t="s">
        <v>113</v>
      </c>
      <c r="F1515" s="20" t="s">
        <v>1236</v>
      </c>
      <c r="H1515" s="38">
        <v>439.04</v>
      </c>
      <c r="I1515" s="38">
        <f>IFERROR(VLOOKUP(C1515,DATA!A:G,5,0),"")</f>
        <v>2600</v>
      </c>
    </row>
    <row r="1516" spans="1:9" x14ac:dyDescent="0.25">
      <c r="A1516">
        <v>1521</v>
      </c>
      <c r="B1516" s="17">
        <v>43353</v>
      </c>
      <c r="C1516" t="s">
        <v>59</v>
      </c>
      <c r="D1516" t="str">
        <f>IFERROR(VLOOKUP($C1516,DATA!A:B,2,0),"")</f>
        <v>Ciências Exatas</v>
      </c>
      <c r="E1516" t="s">
        <v>113</v>
      </c>
      <c r="F1516" s="20" t="s">
        <v>1237</v>
      </c>
      <c r="H1516" s="38">
        <v>660.46</v>
      </c>
      <c r="I1516" s="38">
        <f>IFERROR(VLOOKUP(C1516,DATA!A:G,5,0),"")</f>
        <v>2600</v>
      </c>
    </row>
    <row r="1517" spans="1:9" x14ac:dyDescent="0.25">
      <c r="A1517">
        <v>1522</v>
      </c>
      <c r="B1517" s="17">
        <v>43353</v>
      </c>
      <c r="C1517" t="s">
        <v>59</v>
      </c>
      <c r="D1517" t="str">
        <f>IFERROR(VLOOKUP($C1517,DATA!A:B,2,0),"")</f>
        <v>Ciências Exatas</v>
      </c>
      <c r="E1517" t="s">
        <v>113</v>
      </c>
      <c r="F1517" s="20" t="s">
        <v>1238</v>
      </c>
      <c r="H1517" s="38">
        <v>354.26</v>
      </c>
      <c r="I1517" s="38">
        <f>IFERROR(VLOOKUP(C1517,DATA!A:G,5,0),"")</f>
        <v>2600</v>
      </c>
    </row>
    <row r="1518" spans="1:9" x14ac:dyDescent="0.25">
      <c r="A1518">
        <v>1523</v>
      </c>
      <c r="B1518" s="17">
        <v>43353</v>
      </c>
      <c r="C1518" t="s">
        <v>61</v>
      </c>
      <c r="D1518" t="str">
        <f>IFERROR(VLOOKUP($C1518,DATA!A:B,2,0),"")</f>
        <v>Ciências da Saúde</v>
      </c>
      <c r="E1518" t="s">
        <v>113</v>
      </c>
      <c r="F1518" s="20" t="s">
        <v>1239</v>
      </c>
      <c r="H1518" s="38">
        <v>354.26</v>
      </c>
      <c r="I1518" s="38">
        <f>IFERROR(VLOOKUP(C1518,DATA!A:G,5,0),"")</f>
        <v>2100</v>
      </c>
    </row>
    <row r="1519" spans="1:9" x14ac:dyDescent="0.25">
      <c r="A1519">
        <v>1524</v>
      </c>
      <c r="B1519" s="17">
        <v>43353</v>
      </c>
      <c r="C1519" t="s">
        <v>62</v>
      </c>
      <c r="D1519" t="str">
        <f>IFERROR(VLOOKUP($C1519,DATA!A:B,2,0),"")</f>
        <v>Intersetorial - Setor de Ciências Agrárias e Ciências da Terra</v>
      </c>
      <c r="E1519" t="s">
        <v>113</v>
      </c>
      <c r="F1519" s="20" t="s">
        <v>1240</v>
      </c>
      <c r="H1519" s="38">
        <v>433.74</v>
      </c>
      <c r="I1519" s="38">
        <f>IFERROR(VLOOKUP(C1519,DATA!A:G,5,0),"")</f>
        <v>0</v>
      </c>
    </row>
    <row r="1520" spans="1:9" x14ac:dyDescent="0.25">
      <c r="A1520">
        <v>1525</v>
      </c>
      <c r="B1520" s="17">
        <v>43353</v>
      </c>
      <c r="C1520" t="s">
        <v>62</v>
      </c>
      <c r="D1520" t="str">
        <f>IFERROR(VLOOKUP($C1520,DATA!A:B,2,0),"")</f>
        <v>Intersetorial - Setor de Ciências Agrárias e Ciências da Terra</v>
      </c>
      <c r="E1520" t="s">
        <v>113</v>
      </c>
      <c r="F1520" s="20" t="s">
        <v>1241</v>
      </c>
      <c r="H1520" s="38">
        <v>359.56</v>
      </c>
      <c r="I1520" s="38">
        <f>IFERROR(VLOOKUP(C1520,DATA!A:G,5,0),"")</f>
        <v>0</v>
      </c>
    </row>
    <row r="1521" spans="1:9" x14ac:dyDescent="0.25">
      <c r="A1521">
        <v>1526</v>
      </c>
      <c r="B1521" s="17">
        <v>43353</v>
      </c>
      <c r="C1521" t="s">
        <v>62</v>
      </c>
      <c r="D1521" t="str">
        <f>IFERROR(VLOOKUP($C1521,DATA!A:B,2,0),"")</f>
        <v>Intersetorial - Setor de Ciências Agrárias e Ciências da Terra</v>
      </c>
      <c r="E1521" t="s">
        <v>113</v>
      </c>
      <c r="F1521" s="20" t="s">
        <v>1242</v>
      </c>
      <c r="H1521" s="38">
        <v>380.04</v>
      </c>
      <c r="I1521" s="38">
        <f>IFERROR(VLOOKUP(C1521,DATA!A:G,5,0),"")</f>
        <v>0</v>
      </c>
    </row>
    <row r="1522" spans="1:9" x14ac:dyDescent="0.25">
      <c r="A1522">
        <v>1527</v>
      </c>
      <c r="B1522" s="17">
        <v>43353</v>
      </c>
      <c r="C1522" t="s">
        <v>65</v>
      </c>
      <c r="D1522" t="str">
        <f>IFERROR(VLOOKUP($C1522,DATA!A:B,2,0),"")</f>
        <v>Artes, Comunicação e Design</v>
      </c>
      <c r="E1522" t="s">
        <v>113</v>
      </c>
      <c r="F1522" s="20" t="s">
        <v>1243</v>
      </c>
      <c r="H1522" s="38">
        <v>993.9</v>
      </c>
      <c r="I1522" s="38">
        <f>IFERROR(VLOOKUP(C1522,DATA!A:G,5,0),"")</f>
        <v>1650</v>
      </c>
    </row>
    <row r="1523" spans="1:9" x14ac:dyDescent="0.25">
      <c r="A1523">
        <v>1528</v>
      </c>
      <c r="B1523" s="17">
        <v>43353</v>
      </c>
      <c r="C1523" t="s">
        <v>65</v>
      </c>
      <c r="D1523" t="str">
        <f>IFERROR(VLOOKUP($C1523,DATA!A:B,2,0),"")</f>
        <v>Artes, Comunicação e Design</v>
      </c>
      <c r="E1523" t="s">
        <v>113</v>
      </c>
      <c r="F1523" s="20" t="s">
        <v>1244</v>
      </c>
      <c r="H1523" s="38">
        <v>354.26</v>
      </c>
      <c r="I1523" s="38">
        <f>IFERROR(VLOOKUP(C1523,DATA!A:G,5,0),"")</f>
        <v>1650</v>
      </c>
    </row>
    <row r="1524" spans="1:9" x14ac:dyDescent="0.25">
      <c r="A1524">
        <v>1529</v>
      </c>
      <c r="B1524" s="17">
        <v>43353</v>
      </c>
      <c r="C1524" t="s">
        <v>65</v>
      </c>
      <c r="D1524" t="str">
        <f>IFERROR(VLOOKUP($C1524,DATA!A:B,2,0),"")</f>
        <v>Artes, Comunicação e Design</v>
      </c>
      <c r="E1524" t="s">
        <v>113</v>
      </c>
      <c r="F1524" s="20" t="s">
        <v>1245</v>
      </c>
      <c r="H1524" s="38">
        <v>475.38</v>
      </c>
      <c r="I1524" s="38">
        <f>IFERROR(VLOOKUP(C1524,DATA!A:G,5,0),"")</f>
        <v>1650</v>
      </c>
    </row>
    <row r="1525" spans="1:9" x14ac:dyDescent="0.25">
      <c r="A1525">
        <v>1530</v>
      </c>
      <c r="B1525" s="17">
        <v>43353</v>
      </c>
      <c r="C1525" t="s">
        <v>65</v>
      </c>
      <c r="D1525" t="str">
        <f>IFERROR(VLOOKUP($C1525,DATA!A:B,2,0),"")</f>
        <v>Artes, Comunicação e Design</v>
      </c>
      <c r="E1525" t="s">
        <v>113</v>
      </c>
      <c r="F1525" s="20" t="s">
        <v>661</v>
      </c>
      <c r="H1525" s="38">
        <v>798.6</v>
      </c>
      <c r="I1525" s="38">
        <f>IFERROR(VLOOKUP(C1525,DATA!A:G,5,0),"")</f>
        <v>1650</v>
      </c>
    </row>
    <row r="1526" spans="1:9" x14ac:dyDescent="0.25">
      <c r="A1526">
        <v>1531</v>
      </c>
      <c r="B1526" s="17">
        <v>43353</v>
      </c>
      <c r="C1526" t="s">
        <v>65</v>
      </c>
      <c r="D1526" t="str">
        <f>IFERROR(VLOOKUP($C1526,DATA!A:B,2,0),"")</f>
        <v>Artes, Comunicação e Design</v>
      </c>
      <c r="E1526" t="s">
        <v>113</v>
      </c>
      <c r="F1526" s="20" t="s">
        <v>1246</v>
      </c>
      <c r="H1526" s="38">
        <v>354.26</v>
      </c>
      <c r="I1526" s="38">
        <f>IFERROR(VLOOKUP(C1526,DATA!A:G,5,0),"")</f>
        <v>1650</v>
      </c>
    </row>
    <row r="1527" spans="1:9" x14ac:dyDescent="0.25">
      <c r="A1527">
        <v>1532</v>
      </c>
      <c r="B1527" s="17">
        <v>43353</v>
      </c>
      <c r="C1527" t="s">
        <v>65</v>
      </c>
      <c r="D1527" t="str">
        <f>IFERROR(VLOOKUP($C1527,DATA!A:B,2,0),"")</f>
        <v>Artes, Comunicação e Design</v>
      </c>
      <c r="E1527" t="s">
        <v>113</v>
      </c>
      <c r="F1527" s="20" t="s">
        <v>1247</v>
      </c>
      <c r="H1527" s="38">
        <v>354.26</v>
      </c>
      <c r="I1527" s="38">
        <f>IFERROR(VLOOKUP(C1527,DATA!A:G,5,0),"")</f>
        <v>1650</v>
      </c>
    </row>
    <row r="1528" spans="1:9" x14ac:dyDescent="0.25">
      <c r="A1528">
        <v>1533</v>
      </c>
      <c r="B1528" s="17">
        <v>43353</v>
      </c>
      <c r="C1528" t="s">
        <v>65</v>
      </c>
      <c r="D1528" t="str">
        <f>IFERROR(VLOOKUP($C1528,DATA!A:B,2,0),"")</f>
        <v>Artes, Comunicação e Design</v>
      </c>
      <c r="E1528" t="s">
        <v>113</v>
      </c>
      <c r="F1528" s="20" t="s">
        <v>1248</v>
      </c>
      <c r="H1528" s="38">
        <v>274.77999999999997</v>
      </c>
      <c r="I1528" s="38">
        <f>IFERROR(VLOOKUP(C1528,DATA!A:G,5,0),"")</f>
        <v>1650</v>
      </c>
    </row>
    <row r="1529" spans="1:9" x14ac:dyDescent="0.25">
      <c r="A1529">
        <v>1534</v>
      </c>
      <c r="B1529" s="17">
        <v>43353</v>
      </c>
      <c r="C1529" t="s">
        <v>65</v>
      </c>
      <c r="D1529" t="str">
        <f>IFERROR(VLOOKUP($C1529,DATA!A:B,2,0),"")</f>
        <v>Artes, Comunicação e Design</v>
      </c>
      <c r="E1529" t="s">
        <v>113</v>
      </c>
      <c r="F1529" s="20" t="s">
        <v>1249</v>
      </c>
      <c r="H1529" s="38">
        <v>904.8</v>
      </c>
      <c r="I1529" s="38">
        <f>IFERROR(VLOOKUP(C1529,DATA!A:G,5,0),"")</f>
        <v>1650</v>
      </c>
    </row>
    <row r="1530" spans="1:9" x14ac:dyDescent="0.25">
      <c r="A1530">
        <v>1535</v>
      </c>
      <c r="B1530" s="17">
        <v>43353</v>
      </c>
      <c r="C1530" t="s">
        <v>66</v>
      </c>
      <c r="D1530" t="str">
        <f>IFERROR(VLOOKUP($C1530,DATA!A:B,2,0),"")</f>
        <v>Ciências da Saúde</v>
      </c>
      <c r="E1530" t="s">
        <v>113</v>
      </c>
      <c r="F1530" s="20" t="s">
        <v>1250</v>
      </c>
      <c r="H1530" s="38">
        <v>368.56</v>
      </c>
      <c r="I1530" s="38">
        <f>IFERROR(VLOOKUP(C1530,DATA!A:G,5,0),"")</f>
        <v>2100</v>
      </c>
    </row>
    <row r="1531" spans="1:9" x14ac:dyDescent="0.25">
      <c r="A1531">
        <v>1536</v>
      </c>
      <c r="B1531" s="17">
        <v>43353</v>
      </c>
      <c r="C1531" t="s">
        <v>68</v>
      </c>
      <c r="D1531" t="str">
        <f>IFERROR(VLOOKUP($C1531,DATA!A:B,2,0),"")</f>
        <v>Ciências Sociais Aplicadas</v>
      </c>
      <c r="E1531" t="s">
        <v>113</v>
      </c>
      <c r="F1531" s="20" t="s">
        <v>1251</v>
      </c>
      <c r="H1531" s="38">
        <v>407.36</v>
      </c>
      <c r="I1531" s="38">
        <f>IFERROR(VLOOKUP(C1531,DATA!A:G,5,0),"")</f>
        <v>0</v>
      </c>
    </row>
    <row r="1532" spans="1:9" x14ac:dyDescent="0.25">
      <c r="A1532">
        <v>1537</v>
      </c>
      <c r="B1532" s="17">
        <v>43353</v>
      </c>
      <c r="C1532" t="s">
        <v>72</v>
      </c>
      <c r="D1532" t="str">
        <f>IFERROR(VLOOKUP($C1532,DATA!A:B,2,0),"")</f>
        <v>Ciências da Terra</v>
      </c>
      <c r="E1532" t="s">
        <v>113</v>
      </c>
      <c r="F1532" s="20" t="s">
        <v>1252</v>
      </c>
      <c r="H1532" s="38">
        <v>475.04</v>
      </c>
      <c r="I1532" s="38">
        <f>IFERROR(VLOOKUP(C1532,DATA!A:G,5,0),"")</f>
        <v>2600</v>
      </c>
    </row>
    <row r="1533" spans="1:9" x14ac:dyDescent="0.25">
      <c r="A1533">
        <v>1538</v>
      </c>
      <c r="B1533" s="17">
        <v>43353</v>
      </c>
      <c r="C1533" t="s">
        <v>72</v>
      </c>
      <c r="D1533" t="str">
        <f>IFERROR(VLOOKUP($C1533,DATA!A:B,2,0),"")</f>
        <v>Ciências da Terra</v>
      </c>
      <c r="E1533" t="s">
        <v>113</v>
      </c>
      <c r="F1533" s="20" t="s">
        <v>1253</v>
      </c>
      <c r="H1533" s="38">
        <v>692.4</v>
      </c>
      <c r="I1533" s="38">
        <f>IFERROR(VLOOKUP(C1533,DATA!A:G,5,0),"")</f>
        <v>2600</v>
      </c>
    </row>
    <row r="1534" spans="1:9" x14ac:dyDescent="0.25">
      <c r="A1534">
        <v>1539</v>
      </c>
      <c r="B1534" s="17">
        <v>43353</v>
      </c>
      <c r="C1534" t="s">
        <v>72</v>
      </c>
      <c r="D1534" t="str">
        <f>IFERROR(VLOOKUP($C1534,DATA!A:B,2,0),"")</f>
        <v>Ciências da Terra</v>
      </c>
      <c r="E1534" t="s">
        <v>113</v>
      </c>
      <c r="F1534" s="20" t="s">
        <v>1254</v>
      </c>
      <c r="H1534" s="38">
        <v>618.82000000000005</v>
      </c>
      <c r="I1534" s="38">
        <f>IFERROR(VLOOKUP(C1534,DATA!A:G,5,0),"")</f>
        <v>2600</v>
      </c>
    </row>
    <row r="1535" spans="1:9" x14ac:dyDescent="0.25">
      <c r="A1535">
        <v>1540</v>
      </c>
      <c r="B1535" s="17">
        <v>43353</v>
      </c>
      <c r="C1535" t="s">
        <v>72</v>
      </c>
      <c r="D1535" t="str">
        <f>IFERROR(VLOOKUP($C1535,DATA!A:B,2,0),"")</f>
        <v>Ciências da Terra</v>
      </c>
      <c r="E1535" t="s">
        <v>113</v>
      </c>
      <c r="F1535" s="20" t="s">
        <v>1254</v>
      </c>
      <c r="H1535" s="38">
        <v>819.42</v>
      </c>
      <c r="I1535" s="38">
        <f>IFERROR(VLOOKUP(C1535,DATA!A:G,5,0),"")</f>
        <v>2600</v>
      </c>
    </row>
    <row r="1536" spans="1:9" x14ac:dyDescent="0.25">
      <c r="A1536">
        <v>1541</v>
      </c>
      <c r="B1536" s="17">
        <v>43353</v>
      </c>
      <c r="C1536" t="s">
        <v>72</v>
      </c>
      <c r="D1536" t="str">
        <f>IFERROR(VLOOKUP($C1536,DATA!A:B,2,0),"")</f>
        <v>Ciências da Terra</v>
      </c>
      <c r="E1536" t="s">
        <v>113</v>
      </c>
      <c r="F1536" s="20" t="s">
        <v>1255</v>
      </c>
      <c r="H1536" s="38">
        <v>223.86</v>
      </c>
      <c r="I1536" s="38">
        <f>IFERROR(VLOOKUP(C1536,DATA!A:G,5,0),"")</f>
        <v>2600</v>
      </c>
    </row>
    <row r="1537" spans="1:9" x14ac:dyDescent="0.25">
      <c r="A1537">
        <v>1542</v>
      </c>
      <c r="B1537" s="17">
        <v>43353</v>
      </c>
      <c r="C1537" t="s">
        <v>74</v>
      </c>
      <c r="D1537" t="str">
        <f>IFERROR(VLOOKUP($C1537,DATA!A:B,2,0),"")</f>
        <v>Palotina</v>
      </c>
      <c r="E1537" t="s">
        <v>113</v>
      </c>
      <c r="F1537" s="20" t="s">
        <v>1256</v>
      </c>
      <c r="H1537" s="38">
        <v>624.72</v>
      </c>
      <c r="I1537" s="38">
        <f>IFERROR(VLOOKUP(C1537,DATA!A:G,5,0),"")</f>
        <v>1550</v>
      </c>
    </row>
    <row r="1538" spans="1:9" x14ac:dyDescent="0.25">
      <c r="A1538">
        <v>1543</v>
      </c>
      <c r="B1538" s="17">
        <v>43353</v>
      </c>
      <c r="C1538" t="s">
        <v>74</v>
      </c>
      <c r="D1538" t="str">
        <f>IFERROR(VLOOKUP($C1538,DATA!A:B,2,0),"")</f>
        <v>Palotina</v>
      </c>
      <c r="E1538" t="s">
        <v>113</v>
      </c>
      <c r="F1538" s="20" t="s">
        <v>1257</v>
      </c>
      <c r="H1538" s="38">
        <v>624.72</v>
      </c>
      <c r="I1538" s="38">
        <f>IFERROR(VLOOKUP(C1538,DATA!A:G,5,0),"")</f>
        <v>1550</v>
      </c>
    </row>
    <row r="1539" spans="1:9" x14ac:dyDescent="0.25">
      <c r="A1539">
        <v>1544</v>
      </c>
      <c r="B1539" s="17">
        <v>43353</v>
      </c>
      <c r="C1539" t="s">
        <v>77</v>
      </c>
      <c r="D1539" t="str">
        <f>IFERROR(VLOOKUP($C1539,DATA!A:B,2,0),"")</f>
        <v>Ciências Biológicas</v>
      </c>
      <c r="E1539" t="s">
        <v>113</v>
      </c>
      <c r="F1539" s="20" t="s">
        <v>1258</v>
      </c>
      <c r="H1539" s="38">
        <v>563.54</v>
      </c>
      <c r="I1539" s="38">
        <f>IFERROR(VLOOKUP(C1539,DATA!A:G,5,0),"")</f>
        <v>2600</v>
      </c>
    </row>
    <row r="1540" spans="1:9" x14ac:dyDescent="0.25">
      <c r="A1540">
        <v>1545</v>
      </c>
      <c r="B1540" s="17">
        <v>43353</v>
      </c>
      <c r="C1540" t="s">
        <v>77</v>
      </c>
      <c r="D1540" t="str">
        <f>IFERROR(VLOOKUP($C1540,DATA!A:B,2,0),"")</f>
        <v>Ciências Biológicas</v>
      </c>
      <c r="E1540" t="s">
        <v>113</v>
      </c>
      <c r="F1540" s="20" t="s">
        <v>1259</v>
      </c>
      <c r="H1540" s="38">
        <v>719.12</v>
      </c>
      <c r="I1540" s="38">
        <f>IFERROR(VLOOKUP(C1540,DATA!A:G,5,0),"")</f>
        <v>2600</v>
      </c>
    </row>
    <row r="1541" spans="1:9" x14ac:dyDescent="0.25">
      <c r="A1541">
        <v>1546</v>
      </c>
      <c r="B1541" s="17">
        <v>43353</v>
      </c>
      <c r="C1541" t="s">
        <v>77</v>
      </c>
      <c r="D1541" t="str">
        <f>IFERROR(VLOOKUP($C1541,DATA!A:B,2,0),"")</f>
        <v>Ciências Biológicas</v>
      </c>
      <c r="E1541" t="s">
        <v>113</v>
      </c>
      <c r="F1541" s="20" t="s">
        <v>1260</v>
      </c>
      <c r="H1541" s="38">
        <v>536.22</v>
      </c>
      <c r="I1541" s="38">
        <f>IFERROR(VLOOKUP(C1541,DATA!A:G,5,0),"")</f>
        <v>2600</v>
      </c>
    </row>
    <row r="1542" spans="1:9" x14ac:dyDescent="0.25">
      <c r="A1542">
        <v>1547</v>
      </c>
      <c r="B1542" s="17">
        <v>43353</v>
      </c>
      <c r="C1542" t="s">
        <v>77</v>
      </c>
      <c r="D1542" t="str">
        <f>IFERROR(VLOOKUP($C1542,DATA!A:B,2,0),"")</f>
        <v>Ciências Biológicas</v>
      </c>
      <c r="E1542" t="s">
        <v>113</v>
      </c>
      <c r="F1542" s="20" t="s">
        <v>1260</v>
      </c>
      <c r="H1542" s="38">
        <v>1094.2</v>
      </c>
      <c r="I1542" s="38">
        <f>IFERROR(VLOOKUP(C1542,DATA!A:G,5,0),"")</f>
        <v>2600</v>
      </c>
    </row>
    <row r="1543" spans="1:9" x14ac:dyDescent="0.25">
      <c r="A1543">
        <v>1548</v>
      </c>
      <c r="B1543" s="17">
        <v>43353</v>
      </c>
      <c r="C1543" t="s">
        <v>77</v>
      </c>
      <c r="D1543" t="str">
        <f>IFERROR(VLOOKUP($C1543,DATA!A:B,2,0),"")</f>
        <v>Ciências Biológicas</v>
      </c>
      <c r="E1543" t="s">
        <v>113</v>
      </c>
      <c r="F1543" s="20" t="s">
        <v>1261</v>
      </c>
      <c r="H1543" s="38">
        <v>1200.74</v>
      </c>
      <c r="I1543" s="38">
        <f>IFERROR(VLOOKUP(C1543,DATA!A:G,5,0),"")</f>
        <v>2600</v>
      </c>
    </row>
    <row r="1544" spans="1:9" x14ac:dyDescent="0.25">
      <c r="A1544">
        <v>1549</v>
      </c>
      <c r="B1544" s="17">
        <v>43353</v>
      </c>
      <c r="C1544" t="s">
        <v>87</v>
      </c>
      <c r="D1544" t="str">
        <f>IFERROR(VLOOKUP($C1544,DATA!A:B,2,0),"")</f>
        <v>Ciências da Saúde</v>
      </c>
      <c r="E1544" t="s">
        <v>117</v>
      </c>
      <c r="F1544" s="20" t="s">
        <v>326</v>
      </c>
      <c r="H1544" s="38">
        <v>3300</v>
      </c>
      <c r="I1544" s="38">
        <f>IFERROR(VLOOKUP(C1544,DATA!A:G,5,0),"")</f>
        <v>0</v>
      </c>
    </row>
    <row r="1545" spans="1:9" x14ac:dyDescent="0.25">
      <c r="A1545">
        <v>1550</v>
      </c>
      <c r="B1545" s="17">
        <v>43353</v>
      </c>
      <c r="C1545" t="s">
        <v>9</v>
      </c>
      <c r="D1545" t="str">
        <f>IFERROR(VLOOKUP($C1545,DATA!A:B,2,0),"")</f>
        <v>Ciências da Saúde</v>
      </c>
      <c r="E1545" t="s">
        <v>117</v>
      </c>
      <c r="F1545" s="20" t="s">
        <v>1262</v>
      </c>
      <c r="H1545" s="38">
        <v>5770.74</v>
      </c>
      <c r="I1545" s="38">
        <f>IFERROR(VLOOKUP(C1545,DATA!A:G,5,0),"")</f>
        <v>1550</v>
      </c>
    </row>
    <row r="1546" spans="1:9" x14ac:dyDescent="0.25">
      <c r="A1546">
        <v>1551</v>
      </c>
      <c r="B1546" s="17">
        <v>43353</v>
      </c>
      <c r="C1546" t="s">
        <v>19</v>
      </c>
      <c r="D1546" t="str">
        <f>IFERROR(VLOOKUP($C1546,DATA!A:B,2,0),"")</f>
        <v>Ciências Humanas</v>
      </c>
      <c r="E1546" t="s">
        <v>117</v>
      </c>
      <c r="F1546" s="20" t="s">
        <v>1263</v>
      </c>
      <c r="H1546" s="38">
        <v>585</v>
      </c>
      <c r="I1546" s="38">
        <f>IFERROR(VLOOKUP(C1546,DATA!A:G,5,0),"")</f>
        <v>2100</v>
      </c>
    </row>
    <row r="1547" spans="1:9" x14ac:dyDescent="0.25">
      <c r="A1547">
        <v>1552</v>
      </c>
      <c r="B1547" s="17">
        <v>43353</v>
      </c>
      <c r="C1547" t="s">
        <v>107</v>
      </c>
      <c r="D1547" t="str">
        <f>IFERROR(VLOOKUP($C1547,DATA!A:B,2,0),"")</f>
        <v>PRPPG</v>
      </c>
      <c r="E1547" t="s">
        <v>117</v>
      </c>
      <c r="F1547" s="20" t="s">
        <v>1264</v>
      </c>
      <c r="H1547" s="38">
        <v>3276.06</v>
      </c>
      <c r="I1547" s="38">
        <f>IFERROR(VLOOKUP(C1547,DATA!A:G,5,0),"")</f>
        <v>0</v>
      </c>
    </row>
    <row r="1548" spans="1:9" x14ac:dyDescent="0.25">
      <c r="A1548">
        <v>1553</v>
      </c>
      <c r="B1548" s="17">
        <v>43353</v>
      </c>
      <c r="C1548" t="s">
        <v>63</v>
      </c>
      <c r="D1548" t="str">
        <f>IFERROR(VLOOKUP($C1548,DATA!A:B,2,0),"")</f>
        <v>Intersetorial - Setor de Ciências Exatas e Tecnologia</v>
      </c>
      <c r="E1548" t="s">
        <v>117</v>
      </c>
      <c r="F1548" s="20" t="s">
        <v>326</v>
      </c>
      <c r="H1548" s="38">
        <v>3558.69</v>
      </c>
      <c r="I1548" s="38">
        <f>IFERROR(VLOOKUP(C1548,DATA!A:G,5,0),"")</f>
        <v>0</v>
      </c>
    </row>
    <row r="1549" spans="1:9" x14ac:dyDescent="0.25">
      <c r="A1549">
        <v>1554</v>
      </c>
      <c r="B1549" s="17">
        <v>43353</v>
      </c>
      <c r="C1549" t="s">
        <v>74</v>
      </c>
      <c r="D1549" t="str">
        <f>IFERROR(VLOOKUP($C1549,DATA!A:B,2,0),"")</f>
        <v>Palotina</v>
      </c>
      <c r="E1549" t="s">
        <v>117</v>
      </c>
      <c r="F1549" s="20" t="s">
        <v>1265</v>
      </c>
      <c r="H1549" s="38">
        <v>3363.78</v>
      </c>
      <c r="I1549" s="38">
        <f>IFERROR(VLOOKUP(C1549,DATA!A:G,5,0),"")</f>
        <v>1550</v>
      </c>
    </row>
    <row r="1550" spans="1:9" x14ac:dyDescent="0.25">
      <c r="A1550">
        <v>1555</v>
      </c>
      <c r="B1550" s="17">
        <v>43354</v>
      </c>
      <c r="C1550" t="s">
        <v>61</v>
      </c>
      <c r="D1550" t="str">
        <f>IFERROR(VLOOKUP($C1550,DATA!A:B,2,0),"")</f>
        <v>Ciências da Saúde</v>
      </c>
      <c r="E1550" t="s">
        <v>116</v>
      </c>
      <c r="F1550" s="20" t="s">
        <v>1266</v>
      </c>
      <c r="H1550" s="38">
        <v>300.89999999999998</v>
      </c>
      <c r="I1550" s="38">
        <f>IFERROR(VLOOKUP(C1550,DATA!A:G,5,0),"")</f>
        <v>2100</v>
      </c>
    </row>
    <row r="1551" spans="1:9" x14ac:dyDescent="0.25">
      <c r="A1551">
        <v>1556</v>
      </c>
      <c r="B1551" s="17">
        <v>43354</v>
      </c>
      <c r="C1551" t="s">
        <v>38</v>
      </c>
      <c r="D1551" t="str">
        <f>IFERROR(VLOOKUP($C1551,DATA!A:B,2,0),"")</f>
        <v>Tecnologia</v>
      </c>
      <c r="E1551" t="s">
        <v>116</v>
      </c>
      <c r="F1551" s="20" t="s">
        <v>1267</v>
      </c>
      <c r="H1551" s="38">
        <v>100.3</v>
      </c>
      <c r="I1551" s="38">
        <f>IFERROR(VLOOKUP(C1551,DATA!A:G,5,0),"")</f>
        <v>5200</v>
      </c>
    </row>
    <row r="1552" spans="1:9" x14ac:dyDescent="0.25">
      <c r="A1552">
        <v>1557</v>
      </c>
      <c r="B1552" s="17">
        <v>43354</v>
      </c>
      <c r="C1552" t="s">
        <v>56</v>
      </c>
      <c r="D1552" t="str">
        <f>IFERROR(VLOOKUP($C1552,DATA!A:B,2,0),"")</f>
        <v>Ciências Humanas</v>
      </c>
      <c r="E1552" t="s">
        <v>116</v>
      </c>
      <c r="F1552" s="20" t="s">
        <v>1268</v>
      </c>
      <c r="H1552" s="38">
        <v>496.2</v>
      </c>
      <c r="I1552" s="38">
        <f>IFERROR(VLOOKUP(C1552,DATA!A:G,5,0),"")</f>
        <v>2100</v>
      </c>
    </row>
    <row r="1553" spans="1:9" x14ac:dyDescent="0.25">
      <c r="A1553">
        <v>1558</v>
      </c>
      <c r="B1553" s="17">
        <v>43354</v>
      </c>
      <c r="C1553" t="s">
        <v>27</v>
      </c>
      <c r="D1553" t="str">
        <f>IFERROR(VLOOKUP($C1553,DATA!A:B,2,0),"")</f>
        <v>Ciências Sociais Aplicadas</v>
      </c>
      <c r="E1553" t="s">
        <v>116</v>
      </c>
      <c r="F1553" s="20" t="s">
        <v>1269</v>
      </c>
      <c r="H1553" s="38">
        <v>395.9</v>
      </c>
      <c r="I1553" s="38">
        <f>IFERROR(VLOOKUP(C1553,DATA!A:G,5,0),"")</f>
        <v>2100</v>
      </c>
    </row>
    <row r="1554" spans="1:9" x14ac:dyDescent="0.25">
      <c r="A1554">
        <v>1559</v>
      </c>
      <c r="B1554" s="17">
        <v>43354</v>
      </c>
      <c r="C1554" t="s">
        <v>56</v>
      </c>
      <c r="D1554" t="str">
        <f>IFERROR(VLOOKUP($C1554,DATA!A:B,2,0),"")</f>
        <v>Ciências Humanas</v>
      </c>
      <c r="E1554" t="s">
        <v>116</v>
      </c>
      <c r="F1554" s="20" t="s">
        <v>1270</v>
      </c>
      <c r="H1554" s="38">
        <v>300.89999999999998</v>
      </c>
      <c r="I1554" s="38">
        <f>IFERROR(VLOOKUP(C1554,DATA!A:G,5,0),"")</f>
        <v>2100</v>
      </c>
    </row>
    <row r="1555" spans="1:9" x14ac:dyDescent="0.25">
      <c r="A1555">
        <v>1560</v>
      </c>
      <c r="B1555" s="17">
        <v>43354</v>
      </c>
      <c r="C1555" t="s">
        <v>62</v>
      </c>
      <c r="D1555" t="str">
        <f>IFERROR(VLOOKUP($C1555,DATA!A:B,2,0),"")</f>
        <v>Intersetorial - Setor de Ciências Agrárias e Ciências da Terra</v>
      </c>
      <c r="E1555" t="s">
        <v>116</v>
      </c>
      <c r="F1555" s="20" t="s">
        <v>453</v>
      </c>
      <c r="H1555" s="38">
        <v>295.60000000000002</v>
      </c>
      <c r="I1555" s="38">
        <f>IFERROR(VLOOKUP(C1555,DATA!A:G,5,0),"")</f>
        <v>0</v>
      </c>
    </row>
    <row r="1556" spans="1:9" x14ac:dyDescent="0.25">
      <c r="A1556">
        <v>1561</v>
      </c>
      <c r="B1556" s="17">
        <v>43354</v>
      </c>
      <c r="C1556" t="s">
        <v>54</v>
      </c>
      <c r="D1556" t="str">
        <f>IFERROR(VLOOKUP($C1556,DATA!A:B,2,0),"")</f>
        <v>Ciências da Terra</v>
      </c>
      <c r="E1556" t="s">
        <v>116</v>
      </c>
      <c r="F1556" s="20" t="s">
        <v>1271</v>
      </c>
      <c r="H1556" s="38">
        <v>195.3</v>
      </c>
      <c r="I1556" s="38">
        <f>IFERROR(VLOOKUP(C1556,DATA!A:G,5,0),"")</f>
        <v>0</v>
      </c>
    </row>
    <row r="1557" spans="1:9" x14ac:dyDescent="0.25">
      <c r="A1557">
        <v>1562</v>
      </c>
      <c r="B1557" s="17">
        <v>43354</v>
      </c>
      <c r="C1557" t="s">
        <v>52</v>
      </c>
      <c r="D1557" t="str">
        <f>IFERROR(VLOOKUP($C1557,DATA!A:B,2,0),"")</f>
        <v>Ciências Biológicas</v>
      </c>
      <c r="E1557" t="s">
        <v>116</v>
      </c>
      <c r="F1557" s="20" t="s">
        <v>1272</v>
      </c>
      <c r="H1557" s="38">
        <v>100.3</v>
      </c>
      <c r="I1557" s="38">
        <f>IFERROR(VLOOKUP(C1557,DATA!A:G,5,0),"")</f>
        <v>2100</v>
      </c>
    </row>
    <row r="1558" spans="1:9" x14ac:dyDescent="0.25">
      <c r="A1558">
        <v>1563</v>
      </c>
      <c r="B1558" s="17">
        <v>43354</v>
      </c>
      <c r="C1558" t="s">
        <v>68</v>
      </c>
      <c r="D1558" t="str">
        <f>IFERROR(VLOOKUP($C1558,DATA!A:B,2,0),"")</f>
        <v>Ciências Sociais Aplicadas</v>
      </c>
      <c r="E1558" t="s">
        <v>116</v>
      </c>
      <c r="F1558" s="20" t="s">
        <v>1273</v>
      </c>
      <c r="H1558" s="38">
        <v>395.9</v>
      </c>
      <c r="I1558" s="38">
        <f>IFERROR(VLOOKUP(C1558,DATA!A:G,5,0),"")</f>
        <v>0</v>
      </c>
    </row>
    <row r="1559" spans="1:9" x14ac:dyDescent="0.25">
      <c r="A1559">
        <v>1564</v>
      </c>
      <c r="B1559" s="17">
        <v>43354</v>
      </c>
      <c r="C1559" t="s">
        <v>56</v>
      </c>
      <c r="D1559" t="str">
        <f>IFERROR(VLOOKUP($C1559,DATA!A:B,2,0),"")</f>
        <v>Ciências Humanas</v>
      </c>
      <c r="E1559" t="s">
        <v>116</v>
      </c>
      <c r="F1559" s="20" t="s">
        <v>1274</v>
      </c>
      <c r="H1559" s="38">
        <v>395.9</v>
      </c>
      <c r="I1559" s="38">
        <f>IFERROR(VLOOKUP(C1559,DATA!A:G,5,0),"")</f>
        <v>2100</v>
      </c>
    </row>
    <row r="1560" spans="1:9" x14ac:dyDescent="0.25">
      <c r="A1560">
        <v>1565</v>
      </c>
      <c r="B1560" s="17">
        <v>43354</v>
      </c>
      <c r="C1560" t="s">
        <v>45</v>
      </c>
      <c r="D1560" t="str">
        <f>IFERROR(VLOOKUP($C1560,DATA!A:B,2,0),"")</f>
        <v>Ciências Agrárias</v>
      </c>
      <c r="E1560" t="s">
        <v>116</v>
      </c>
      <c r="F1560" s="20" t="s">
        <v>1275</v>
      </c>
      <c r="H1560" s="38">
        <v>797.1</v>
      </c>
      <c r="I1560" s="38">
        <f>IFERROR(VLOOKUP(C1560,DATA!A:G,5,0),"")</f>
        <v>2600</v>
      </c>
    </row>
    <row r="1561" spans="1:9" x14ac:dyDescent="0.25">
      <c r="A1561">
        <v>1566</v>
      </c>
      <c r="B1561" s="17">
        <v>43354</v>
      </c>
      <c r="C1561" t="s">
        <v>59</v>
      </c>
      <c r="D1561" t="str">
        <f>IFERROR(VLOOKUP($C1561,DATA!A:B,2,0),"")</f>
        <v>Ciências Exatas</v>
      </c>
      <c r="E1561" t="s">
        <v>116</v>
      </c>
      <c r="F1561" s="20" t="s">
        <v>1276</v>
      </c>
      <c r="H1561" s="38">
        <v>702.1</v>
      </c>
      <c r="I1561" s="38">
        <f>IFERROR(VLOOKUP(C1561,DATA!A:G,5,0),"")</f>
        <v>2600</v>
      </c>
    </row>
    <row r="1562" spans="1:9" x14ac:dyDescent="0.25">
      <c r="A1562">
        <v>1567</v>
      </c>
      <c r="B1562" s="17">
        <v>43354</v>
      </c>
      <c r="C1562" t="s">
        <v>45</v>
      </c>
      <c r="D1562" t="str">
        <f>IFERROR(VLOOKUP($C1562,DATA!A:B,2,0),"")</f>
        <v>Ciências Agrárias</v>
      </c>
      <c r="E1562" t="s">
        <v>116</v>
      </c>
      <c r="F1562" s="20" t="s">
        <v>1277</v>
      </c>
      <c r="H1562" s="38">
        <v>395.9</v>
      </c>
      <c r="I1562" s="38">
        <f>IFERROR(VLOOKUP(C1562,DATA!A:G,5,0),"")</f>
        <v>2600</v>
      </c>
    </row>
    <row r="1563" spans="1:9" x14ac:dyDescent="0.25">
      <c r="A1563">
        <v>1568</v>
      </c>
      <c r="B1563" s="17">
        <v>43354</v>
      </c>
      <c r="C1563" t="s">
        <v>34</v>
      </c>
      <c r="D1563" t="str">
        <f>IFERROR(VLOOKUP($C1563,DATA!A:B,2,0),"")</f>
        <v>Ciências Exatas</v>
      </c>
      <c r="E1563" t="s">
        <v>116</v>
      </c>
      <c r="F1563" s="20" t="s">
        <v>1278</v>
      </c>
      <c r="H1563" s="38">
        <v>295.60000000000002</v>
      </c>
      <c r="I1563" s="38">
        <f>IFERROR(VLOOKUP(C1563,DATA!A:G,5,0),"")</f>
        <v>0</v>
      </c>
    </row>
    <row r="1564" spans="1:9" x14ac:dyDescent="0.25">
      <c r="A1564">
        <v>1569</v>
      </c>
      <c r="B1564" s="17">
        <v>43354</v>
      </c>
      <c r="C1564" t="s">
        <v>56</v>
      </c>
      <c r="D1564" t="str">
        <f>IFERROR(VLOOKUP($C1564,DATA!A:B,2,0),"")</f>
        <v>Ciências Humanas</v>
      </c>
      <c r="E1564" t="s">
        <v>116</v>
      </c>
      <c r="F1564" s="20" t="s">
        <v>1279</v>
      </c>
      <c r="H1564" s="38">
        <v>496.2</v>
      </c>
      <c r="I1564" s="38">
        <f>IFERROR(VLOOKUP(C1564,DATA!A:G,5,0),"")</f>
        <v>2100</v>
      </c>
    </row>
    <row r="1565" spans="1:9" x14ac:dyDescent="0.25">
      <c r="A1565">
        <v>1570</v>
      </c>
      <c r="B1565" s="17">
        <v>43354</v>
      </c>
      <c r="C1565" t="s">
        <v>54</v>
      </c>
      <c r="D1565" t="str">
        <f>IFERROR(VLOOKUP($C1565,DATA!A:B,2,0),"")</f>
        <v>Ciências da Terra</v>
      </c>
      <c r="E1565" t="s">
        <v>116</v>
      </c>
      <c r="F1565" s="20" t="s">
        <v>1280</v>
      </c>
      <c r="H1565" s="38">
        <v>541.64</v>
      </c>
      <c r="I1565" s="38">
        <f>IFERROR(VLOOKUP(C1565,DATA!A:G,5,0),"")</f>
        <v>0</v>
      </c>
    </row>
    <row r="1566" spans="1:9" x14ac:dyDescent="0.25">
      <c r="A1566">
        <v>1571</v>
      </c>
      <c r="B1566" s="17">
        <v>43354</v>
      </c>
      <c r="C1566" t="s">
        <v>56</v>
      </c>
      <c r="D1566" t="str">
        <f>IFERROR(VLOOKUP($C1566,DATA!A:B,2,0),"")</f>
        <v>Ciências Humanas</v>
      </c>
      <c r="E1566" t="s">
        <v>116</v>
      </c>
      <c r="F1566" s="20" t="s">
        <v>1281</v>
      </c>
      <c r="H1566" s="38">
        <v>295.60000000000002</v>
      </c>
      <c r="I1566" s="38">
        <f>IFERROR(VLOOKUP(C1566,DATA!A:G,5,0),"")</f>
        <v>2100</v>
      </c>
    </row>
    <row r="1567" spans="1:9" x14ac:dyDescent="0.25">
      <c r="A1567">
        <v>1572</v>
      </c>
      <c r="B1567" s="17">
        <v>43354</v>
      </c>
      <c r="C1567" t="s">
        <v>54</v>
      </c>
      <c r="D1567" t="str">
        <f>IFERROR(VLOOKUP($C1567,DATA!A:B,2,0),"")</f>
        <v>Ciências da Terra</v>
      </c>
      <c r="E1567" t="s">
        <v>116</v>
      </c>
      <c r="F1567" s="20" t="s">
        <v>1282</v>
      </c>
      <c r="H1567" s="38">
        <v>596.5</v>
      </c>
      <c r="I1567" s="38">
        <f>IFERROR(VLOOKUP(C1567,DATA!A:G,5,0),"")</f>
        <v>0</v>
      </c>
    </row>
    <row r="1568" spans="1:9" x14ac:dyDescent="0.25">
      <c r="A1568">
        <v>1573</v>
      </c>
      <c r="B1568" s="17">
        <v>43354</v>
      </c>
      <c r="C1568" t="s">
        <v>42</v>
      </c>
      <c r="D1568" t="str">
        <f>IFERROR(VLOOKUP($C1568,DATA!A:B,2,0),"")</f>
        <v>Tecnologia</v>
      </c>
      <c r="E1568" t="s">
        <v>116</v>
      </c>
      <c r="F1568" s="20" t="s">
        <v>1283</v>
      </c>
      <c r="H1568" s="38">
        <v>395.9</v>
      </c>
      <c r="I1568" s="38">
        <f>IFERROR(VLOOKUP(C1568,DATA!A:G,5,0),"")</f>
        <v>2600</v>
      </c>
    </row>
    <row r="1569" spans="1:9" x14ac:dyDescent="0.25">
      <c r="A1569">
        <v>1574</v>
      </c>
      <c r="B1569" s="17">
        <v>43354</v>
      </c>
      <c r="C1569" t="s">
        <v>45</v>
      </c>
      <c r="D1569" t="str">
        <f>IFERROR(VLOOKUP($C1569,DATA!A:B,2,0),"")</f>
        <v>Ciências Agrárias</v>
      </c>
      <c r="E1569" t="s">
        <v>116</v>
      </c>
      <c r="F1569" s="20" t="s">
        <v>1284</v>
      </c>
      <c r="H1569" s="38">
        <v>395.9</v>
      </c>
      <c r="I1569" s="38">
        <f>IFERROR(VLOOKUP(C1569,DATA!A:G,5,0),"")</f>
        <v>2600</v>
      </c>
    </row>
    <row r="1570" spans="1:9" x14ac:dyDescent="0.25">
      <c r="A1570">
        <v>1575</v>
      </c>
      <c r="B1570" s="17">
        <v>43354</v>
      </c>
      <c r="C1570" t="s">
        <v>69</v>
      </c>
      <c r="D1570" t="str">
        <f>IFERROR(VLOOKUP($C1570,DATA!A:B,2,0),"")</f>
        <v>Ciências Humanas</v>
      </c>
      <c r="E1570" t="s">
        <v>116</v>
      </c>
      <c r="F1570" s="20" t="s">
        <v>1285</v>
      </c>
      <c r="H1570" s="38">
        <v>295.60000000000002</v>
      </c>
      <c r="I1570" s="38">
        <f>IFERROR(VLOOKUP(C1570,DATA!A:G,5,0),"")</f>
        <v>0</v>
      </c>
    </row>
    <row r="1571" spans="1:9" x14ac:dyDescent="0.25">
      <c r="A1571">
        <v>1576</v>
      </c>
      <c r="B1571" s="17">
        <v>43354</v>
      </c>
      <c r="C1571" t="s">
        <v>43</v>
      </c>
      <c r="D1571" t="str">
        <f>IFERROR(VLOOKUP($C1571,DATA!A:B,2,0),"")</f>
        <v>Intersetorial - Setor de Ciências Exatas e Tecnologia</v>
      </c>
      <c r="E1571" t="s">
        <v>116</v>
      </c>
      <c r="F1571" s="20" t="s">
        <v>1286</v>
      </c>
      <c r="H1571" s="38">
        <v>200.6</v>
      </c>
      <c r="I1571" s="38">
        <f>IFERROR(VLOOKUP(C1571,DATA!A:G,5,0),"")</f>
        <v>2600</v>
      </c>
    </row>
    <row r="1572" spans="1:9" x14ac:dyDescent="0.25">
      <c r="A1572">
        <v>1577</v>
      </c>
      <c r="B1572" s="17">
        <v>43354</v>
      </c>
      <c r="C1572" t="s">
        <v>9</v>
      </c>
      <c r="D1572" t="str">
        <f>IFERROR(VLOOKUP($C1572,DATA!A:B,2,0),"")</f>
        <v>Ciências da Saúde</v>
      </c>
      <c r="E1572" t="s">
        <v>116</v>
      </c>
      <c r="F1572" s="20" t="s">
        <v>448</v>
      </c>
      <c r="H1572" s="38">
        <v>613.52</v>
      </c>
      <c r="I1572" s="38">
        <f>IFERROR(VLOOKUP(C1572,DATA!A:G,5,0),"")</f>
        <v>1550</v>
      </c>
    </row>
    <row r="1573" spans="1:9" x14ac:dyDescent="0.25">
      <c r="A1573">
        <v>1579</v>
      </c>
      <c r="B1573" s="17">
        <v>43354</v>
      </c>
      <c r="C1573" t="s">
        <v>65</v>
      </c>
      <c r="D1573" t="str">
        <f>IFERROR(VLOOKUP($C1573,DATA!A:B,2,0),"")</f>
        <v>Artes, Comunicação e Design</v>
      </c>
      <c r="E1573" t="s">
        <v>116</v>
      </c>
      <c r="F1573" s="20" t="s">
        <v>1287</v>
      </c>
      <c r="H1573" s="38">
        <v>295.60000000000002</v>
      </c>
      <c r="I1573" s="38">
        <f>IFERROR(VLOOKUP(C1573,DATA!A:G,5,0),"")</f>
        <v>1650</v>
      </c>
    </row>
    <row r="1574" spans="1:9" x14ac:dyDescent="0.25">
      <c r="A1574">
        <v>1580</v>
      </c>
      <c r="B1574" s="17">
        <v>43354</v>
      </c>
      <c r="C1574" t="s">
        <v>34</v>
      </c>
      <c r="D1574" t="str">
        <f>IFERROR(VLOOKUP($C1574,DATA!A:B,2,0),"")</f>
        <v>Ciências Exatas</v>
      </c>
      <c r="E1574" t="s">
        <v>116</v>
      </c>
      <c r="F1574" s="20" t="s">
        <v>1288</v>
      </c>
      <c r="H1574" s="38">
        <v>200.6</v>
      </c>
      <c r="I1574" s="38">
        <f>IFERROR(VLOOKUP(C1574,DATA!A:G,5,0),"")</f>
        <v>0</v>
      </c>
    </row>
    <row r="1575" spans="1:9" x14ac:dyDescent="0.25">
      <c r="A1575">
        <v>1581</v>
      </c>
      <c r="B1575" s="17">
        <v>43354</v>
      </c>
      <c r="C1575" t="s">
        <v>65</v>
      </c>
      <c r="D1575" t="str">
        <f>IFERROR(VLOOKUP($C1575,DATA!A:B,2,0),"")</f>
        <v>Artes, Comunicação e Design</v>
      </c>
      <c r="E1575" t="s">
        <v>116</v>
      </c>
      <c r="F1575" s="20" t="s">
        <v>1289</v>
      </c>
      <c r="H1575" s="38">
        <v>295.60000000000002</v>
      </c>
      <c r="I1575" s="38">
        <f>IFERROR(VLOOKUP(C1575,DATA!A:G,5,0),"")</f>
        <v>1650</v>
      </c>
    </row>
    <row r="1576" spans="1:9" x14ac:dyDescent="0.25">
      <c r="A1576">
        <v>1582</v>
      </c>
      <c r="B1576" s="17">
        <v>43354</v>
      </c>
      <c r="C1576" t="s">
        <v>49</v>
      </c>
      <c r="D1576" t="str">
        <f>IFERROR(VLOOKUP($C1576,DATA!A:B,2,0),"")</f>
        <v>Ciências Humanas</v>
      </c>
      <c r="E1576" t="s">
        <v>116</v>
      </c>
      <c r="F1576" s="20" t="s">
        <v>618</v>
      </c>
      <c r="H1576" s="38">
        <v>897.4</v>
      </c>
      <c r="I1576" s="38">
        <f>IFERROR(VLOOKUP(C1576,DATA!A:G,5,0),"")</f>
        <v>2100</v>
      </c>
    </row>
    <row r="1577" spans="1:9" x14ac:dyDescent="0.25">
      <c r="A1577">
        <v>1583</v>
      </c>
      <c r="B1577" s="17">
        <v>43354</v>
      </c>
      <c r="C1577" t="s">
        <v>56</v>
      </c>
      <c r="D1577" t="str">
        <f>IFERROR(VLOOKUP($C1577,DATA!A:B,2,0),"")</f>
        <v>Ciências Humanas</v>
      </c>
      <c r="E1577" t="s">
        <v>116</v>
      </c>
      <c r="F1577" s="20" t="s">
        <v>1290</v>
      </c>
      <c r="H1577" s="38">
        <v>496.2</v>
      </c>
      <c r="I1577" s="38">
        <f>IFERROR(VLOOKUP(C1577,DATA!A:G,5,0),"")</f>
        <v>2100</v>
      </c>
    </row>
    <row r="1578" spans="1:9" x14ac:dyDescent="0.25">
      <c r="A1578">
        <v>1584</v>
      </c>
      <c r="B1578" s="17">
        <v>43354</v>
      </c>
      <c r="C1578" t="s">
        <v>56</v>
      </c>
      <c r="D1578" t="str">
        <f>IFERROR(VLOOKUP($C1578,DATA!A:B,2,0),"")</f>
        <v>Ciências Humanas</v>
      </c>
      <c r="E1578" t="s">
        <v>116</v>
      </c>
      <c r="F1578" s="20" t="s">
        <v>1291</v>
      </c>
      <c r="H1578" s="38">
        <v>696.8</v>
      </c>
      <c r="I1578" s="38">
        <f>IFERROR(VLOOKUP(C1578,DATA!A:G,5,0),"")</f>
        <v>2100</v>
      </c>
    </row>
    <row r="1579" spans="1:9" x14ac:dyDescent="0.25">
      <c r="A1579">
        <v>1585</v>
      </c>
      <c r="B1579" s="17">
        <v>43354</v>
      </c>
      <c r="C1579" t="s">
        <v>42</v>
      </c>
      <c r="D1579" t="str">
        <f>IFERROR(VLOOKUP($C1579,DATA!A:B,2,0),"")</f>
        <v>Tecnologia</v>
      </c>
      <c r="E1579" t="s">
        <v>116</v>
      </c>
      <c r="F1579" s="20" t="s">
        <v>1292</v>
      </c>
      <c r="H1579" s="38">
        <v>300.89999999999998</v>
      </c>
      <c r="I1579" s="38">
        <f>IFERROR(VLOOKUP(C1579,DATA!A:G,5,0),"")</f>
        <v>2600</v>
      </c>
    </row>
    <row r="1580" spans="1:9" x14ac:dyDescent="0.25">
      <c r="A1580">
        <v>1586</v>
      </c>
      <c r="B1580" s="17">
        <v>43354</v>
      </c>
      <c r="C1580" t="s">
        <v>68</v>
      </c>
      <c r="D1580" t="str">
        <f>IFERROR(VLOOKUP($C1580,DATA!A:B,2,0),"")</f>
        <v>Ciências Sociais Aplicadas</v>
      </c>
      <c r="E1580" t="s">
        <v>116</v>
      </c>
      <c r="F1580" s="20" t="s">
        <v>635</v>
      </c>
      <c r="H1580" s="38">
        <v>395.9</v>
      </c>
      <c r="I1580" s="38">
        <f>IFERROR(VLOOKUP(C1580,DATA!A:G,5,0),"")</f>
        <v>0</v>
      </c>
    </row>
    <row r="1581" spans="1:9" x14ac:dyDescent="0.25">
      <c r="A1581">
        <v>1587</v>
      </c>
      <c r="B1581" s="17">
        <v>43354</v>
      </c>
      <c r="C1581" t="s">
        <v>54</v>
      </c>
      <c r="D1581" t="str">
        <f>IFERROR(VLOOKUP($C1581,DATA!A:B,2,0),"")</f>
        <v>Ciências da Terra</v>
      </c>
      <c r="E1581" t="s">
        <v>116</v>
      </c>
      <c r="F1581" s="20" t="s">
        <v>1293</v>
      </c>
      <c r="H1581" s="38">
        <v>300.89999999999998</v>
      </c>
      <c r="I1581" s="38">
        <f>IFERROR(VLOOKUP(C1581,DATA!A:G,5,0),"")</f>
        <v>0</v>
      </c>
    </row>
    <row r="1582" spans="1:9" x14ac:dyDescent="0.25">
      <c r="A1582">
        <v>1588</v>
      </c>
      <c r="B1582" s="17">
        <v>43354</v>
      </c>
      <c r="C1582" t="s">
        <v>107</v>
      </c>
      <c r="D1582" t="str">
        <f>IFERROR(VLOOKUP($C1582,DATA!A:B,2,0),"")</f>
        <v>PRPPG</v>
      </c>
      <c r="E1582" t="s">
        <v>116</v>
      </c>
      <c r="F1582" s="20" t="s">
        <v>1294</v>
      </c>
      <c r="H1582" s="38">
        <v>354</v>
      </c>
      <c r="I1582" s="38">
        <f>IFERROR(VLOOKUP(C1582,DATA!A:G,5,0),"")</f>
        <v>0</v>
      </c>
    </row>
    <row r="1583" spans="1:9" x14ac:dyDescent="0.25">
      <c r="A1583">
        <v>1589</v>
      </c>
      <c r="B1583" s="17">
        <v>43354</v>
      </c>
      <c r="C1583" t="s">
        <v>59</v>
      </c>
      <c r="D1583" t="str">
        <f>IFERROR(VLOOKUP($C1583,DATA!A:B,2,0),"")</f>
        <v>Ciências Exatas</v>
      </c>
      <c r="E1583" t="s">
        <v>116</v>
      </c>
      <c r="F1583" s="20" t="s">
        <v>1295</v>
      </c>
      <c r="H1583" s="38">
        <v>395.9</v>
      </c>
      <c r="I1583" s="38">
        <f>IFERROR(VLOOKUP(C1583,DATA!A:G,5,0),"")</f>
        <v>2600</v>
      </c>
    </row>
    <row r="1584" spans="1:9" x14ac:dyDescent="0.25">
      <c r="A1584">
        <v>1590</v>
      </c>
      <c r="B1584" s="17">
        <v>43354</v>
      </c>
      <c r="C1584" t="s">
        <v>43</v>
      </c>
      <c r="D1584" t="str">
        <f>IFERROR(VLOOKUP($C1584,DATA!A:B,2,0),"")</f>
        <v>Intersetorial - Setor de Ciências Exatas e Tecnologia</v>
      </c>
      <c r="E1584" t="s">
        <v>116</v>
      </c>
      <c r="F1584" s="20" t="s">
        <v>1296</v>
      </c>
      <c r="H1584" s="38">
        <v>295.60000000000002</v>
      </c>
      <c r="I1584" s="38">
        <f>IFERROR(VLOOKUP(C1584,DATA!A:G,5,0),"")</f>
        <v>2600</v>
      </c>
    </row>
    <row r="1585" spans="1:9" x14ac:dyDescent="0.25">
      <c r="A1585">
        <v>1591</v>
      </c>
      <c r="B1585" s="17">
        <v>43354</v>
      </c>
      <c r="C1585" t="s">
        <v>62</v>
      </c>
      <c r="D1585" t="str">
        <f>IFERROR(VLOOKUP($C1585,DATA!A:B,2,0),"")</f>
        <v>Intersetorial - Setor de Ciências Agrárias e Ciências da Terra</v>
      </c>
      <c r="E1585" t="s">
        <v>116</v>
      </c>
      <c r="F1585" s="20" t="s">
        <v>1297</v>
      </c>
      <c r="H1585" s="38">
        <v>195.3</v>
      </c>
      <c r="I1585" s="38">
        <f>IFERROR(VLOOKUP(C1585,DATA!A:G,5,0),"")</f>
        <v>0</v>
      </c>
    </row>
    <row r="1586" spans="1:9" x14ac:dyDescent="0.25">
      <c r="A1586">
        <v>1592</v>
      </c>
      <c r="B1586" s="17">
        <v>43354</v>
      </c>
      <c r="C1586" t="s">
        <v>34</v>
      </c>
      <c r="D1586" t="str">
        <f>IFERROR(VLOOKUP($C1586,DATA!A:B,2,0),"")</f>
        <v>Ciências Exatas</v>
      </c>
      <c r="E1586" t="s">
        <v>116</v>
      </c>
      <c r="F1586" s="20" t="s">
        <v>1298</v>
      </c>
      <c r="H1586" s="38">
        <v>100.3</v>
      </c>
      <c r="I1586" s="38">
        <f>IFERROR(VLOOKUP(C1586,DATA!A:G,5,0),"")</f>
        <v>0</v>
      </c>
    </row>
    <row r="1587" spans="1:9" x14ac:dyDescent="0.25">
      <c r="A1587">
        <v>1593</v>
      </c>
      <c r="B1587" s="17">
        <v>43354</v>
      </c>
      <c r="C1587" t="s">
        <v>48</v>
      </c>
      <c r="D1587" t="str">
        <f>IFERROR(VLOOKUP($C1587,DATA!A:B,2,0),"")</f>
        <v>Ciências Biológicas</v>
      </c>
      <c r="E1587" t="s">
        <v>116</v>
      </c>
      <c r="F1587" s="20" t="s">
        <v>1299</v>
      </c>
      <c r="H1587" s="38">
        <v>100.3</v>
      </c>
      <c r="I1587" s="38">
        <f>IFERROR(VLOOKUP(C1587,DATA!A:G,5,0),"")</f>
        <v>2600</v>
      </c>
    </row>
    <row r="1588" spans="1:9" x14ac:dyDescent="0.25">
      <c r="A1588">
        <v>1594</v>
      </c>
      <c r="B1588" s="17">
        <v>43354</v>
      </c>
      <c r="C1588" t="s">
        <v>54</v>
      </c>
      <c r="D1588" t="str">
        <f>IFERROR(VLOOKUP($C1588,DATA!A:B,2,0),"")</f>
        <v>Ciências da Terra</v>
      </c>
      <c r="E1588" t="s">
        <v>116</v>
      </c>
      <c r="F1588" s="20" t="s">
        <v>1300</v>
      </c>
      <c r="H1588" s="38">
        <v>818.49</v>
      </c>
      <c r="I1588" s="38">
        <f>IFERROR(VLOOKUP(C1588,DATA!A:G,5,0),"")</f>
        <v>0</v>
      </c>
    </row>
    <row r="1589" spans="1:9" x14ac:dyDescent="0.25">
      <c r="A1589">
        <v>1595</v>
      </c>
      <c r="B1589" s="17">
        <v>43354</v>
      </c>
      <c r="C1589" t="s">
        <v>68</v>
      </c>
      <c r="D1589" t="str">
        <f>IFERROR(VLOOKUP($C1589,DATA!A:B,2,0),"")</f>
        <v>Ciências Sociais Aplicadas</v>
      </c>
      <c r="E1589" t="s">
        <v>116</v>
      </c>
      <c r="F1589" s="20" t="s">
        <v>1301</v>
      </c>
      <c r="H1589" s="38">
        <v>395.9</v>
      </c>
      <c r="I1589" s="38">
        <f>IFERROR(VLOOKUP(C1589,DATA!A:G,5,0),"")</f>
        <v>0</v>
      </c>
    </row>
    <row r="1590" spans="1:9" x14ac:dyDescent="0.25">
      <c r="A1590">
        <v>1596</v>
      </c>
      <c r="B1590" s="17">
        <v>43354</v>
      </c>
      <c r="C1590" t="s">
        <v>10</v>
      </c>
      <c r="D1590" t="str">
        <f>IFERROR(VLOOKUP($C1590,DATA!A:B,2,0),"")</f>
        <v>Ciências Humanas</v>
      </c>
      <c r="E1590" t="s">
        <v>116</v>
      </c>
      <c r="F1590" s="20" t="s">
        <v>1302</v>
      </c>
      <c r="H1590" s="38">
        <v>395.9</v>
      </c>
      <c r="I1590" s="38">
        <f>IFERROR(VLOOKUP(C1590,DATA!A:G,5,0),"")</f>
        <v>1650</v>
      </c>
    </row>
    <row r="1591" spans="1:9" x14ac:dyDescent="0.25">
      <c r="A1591">
        <v>1597</v>
      </c>
      <c r="B1591" s="17">
        <v>43354</v>
      </c>
      <c r="C1591" t="s">
        <v>56</v>
      </c>
      <c r="D1591" t="str">
        <f>IFERROR(VLOOKUP($C1591,DATA!A:B,2,0),"")</f>
        <v>Ciências Humanas</v>
      </c>
      <c r="E1591" t="s">
        <v>116</v>
      </c>
      <c r="F1591" s="20" t="s">
        <v>1303</v>
      </c>
      <c r="H1591" s="38">
        <v>395.9</v>
      </c>
      <c r="I1591" s="38">
        <f>IFERROR(VLOOKUP(C1591,DATA!A:G,5,0),"")</f>
        <v>2100</v>
      </c>
    </row>
    <row r="1592" spans="1:9" x14ac:dyDescent="0.25">
      <c r="A1592">
        <v>1598</v>
      </c>
      <c r="B1592" s="17">
        <v>43354</v>
      </c>
      <c r="C1592" t="s">
        <v>61</v>
      </c>
      <c r="D1592" t="str">
        <f>IFERROR(VLOOKUP($C1592,DATA!A:B,2,0),"")</f>
        <v>Ciências da Saúde</v>
      </c>
      <c r="E1592" t="s">
        <v>116</v>
      </c>
      <c r="F1592" s="20" t="s">
        <v>1304</v>
      </c>
      <c r="H1592" s="38">
        <v>300.89999999999998</v>
      </c>
      <c r="I1592" s="38">
        <f>IFERROR(VLOOKUP(C1592,DATA!A:G,5,0),"")</f>
        <v>2100</v>
      </c>
    </row>
    <row r="1593" spans="1:9" x14ac:dyDescent="0.25">
      <c r="A1593">
        <v>1599</v>
      </c>
      <c r="B1593" s="17">
        <v>43354</v>
      </c>
      <c r="C1593" t="s">
        <v>59</v>
      </c>
      <c r="D1593" t="str">
        <f>IFERROR(VLOOKUP($C1593,DATA!A:B,2,0),"")</f>
        <v>Ciências Exatas</v>
      </c>
      <c r="E1593" t="s">
        <v>116</v>
      </c>
      <c r="F1593" s="20" t="s">
        <v>1305</v>
      </c>
      <c r="H1593" s="38">
        <v>472.54</v>
      </c>
      <c r="I1593" s="38">
        <f>IFERROR(VLOOKUP(C1593,DATA!A:G,5,0),"")</f>
        <v>2600</v>
      </c>
    </row>
    <row r="1594" spans="1:9" x14ac:dyDescent="0.25">
      <c r="A1594">
        <v>1600</v>
      </c>
      <c r="B1594" s="17">
        <v>43354</v>
      </c>
      <c r="C1594" t="s">
        <v>56</v>
      </c>
      <c r="D1594" t="str">
        <f>IFERROR(VLOOKUP($C1594,DATA!A:B,2,0),"")</f>
        <v>Ciências Humanas</v>
      </c>
      <c r="E1594" t="s">
        <v>116</v>
      </c>
      <c r="F1594" s="20" t="s">
        <v>1306</v>
      </c>
      <c r="H1594" s="38">
        <v>300.89999999999998</v>
      </c>
      <c r="I1594" s="38">
        <f>IFERROR(VLOOKUP(C1594,DATA!A:G,5,0),"")</f>
        <v>2100</v>
      </c>
    </row>
    <row r="1595" spans="1:9" x14ac:dyDescent="0.25">
      <c r="A1595">
        <v>1601</v>
      </c>
      <c r="B1595" s="17">
        <v>43354</v>
      </c>
      <c r="C1595" t="s">
        <v>19</v>
      </c>
      <c r="D1595" t="str">
        <f>IFERROR(VLOOKUP($C1595,DATA!A:B,2,0),"")</f>
        <v>Ciências Humanas</v>
      </c>
      <c r="E1595" t="s">
        <v>116</v>
      </c>
      <c r="F1595" s="20" t="s">
        <v>1307</v>
      </c>
      <c r="H1595" s="38">
        <v>496.2</v>
      </c>
      <c r="I1595" s="38">
        <f>IFERROR(VLOOKUP(C1595,DATA!A:G,5,0),"")</f>
        <v>2100</v>
      </c>
    </row>
    <row r="1596" spans="1:9" x14ac:dyDescent="0.25">
      <c r="A1596">
        <v>1602</v>
      </c>
      <c r="B1596" s="17">
        <v>43354</v>
      </c>
      <c r="C1596" t="s">
        <v>56</v>
      </c>
      <c r="D1596" t="str">
        <f>IFERROR(VLOOKUP($C1596,DATA!A:B,2,0),"")</f>
        <v>Ciências Humanas</v>
      </c>
      <c r="E1596" t="s">
        <v>116</v>
      </c>
      <c r="F1596" s="20" t="s">
        <v>150</v>
      </c>
      <c r="H1596" s="38">
        <v>395.9</v>
      </c>
      <c r="I1596" s="38">
        <f>IFERROR(VLOOKUP(C1596,DATA!A:G,5,0),"")</f>
        <v>2100</v>
      </c>
    </row>
    <row r="1597" spans="1:9" x14ac:dyDescent="0.25">
      <c r="A1597">
        <v>1603</v>
      </c>
      <c r="B1597" s="17">
        <v>43354</v>
      </c>
      <c r="C1597" t="s">
        <v>45</v>
      </c>
      <c r="D1597" t="str">
        <f>IFERROR(VLOOKUP($C1597,DATA!A:B,2,0),"")</f>
        <v>Ciências Agrárias</v>
      </c>
      <c r="E1597" t="s">
        <v>116</v>
      </c>
      <c r="F1597" s="20" t="s">
        <v>1308</v>
      </c>
      <c r="H1597" s="38">
        <v>300.89999999999998</v>
      </c>
      <c r="I1597" s="38">
        <f>IFERROR(VLOOKUP(C1597,DATA!A:G,5,0),"")</f>
        <v>2600</v>
      </c>
    </row>
    <row r="1598" spans="1:9" x14ac:dyDescent="0.25">
      <c r="A1598">
        <v>1604</v>
      </c>
      <c r="B1598" s="17">
        <v>43354</v>
      </c>
      <c r="C1598" t="s">
        <v>56</v>
      </c>
      <c r="D1598" t="str">
        <f>IFERROR(VLOOKUP($C1598,DATA!A:B,2,0),"")</f>
        <v>Ciências Humanas</v>
      </c>
      <c r="E1598" t="s">
        <v>116</v>
      </c>
      <c r="F1598" s="20" t="s">
        <v>1309</v>
      </c>
      <c r="H1598" s="38">
        <v>395.9</v>
      </c>
      <c r="I1598" s="38">
        <f>IFERROR(VLOOKUP(C1598,DATA!A:G,5,0),"")</f>
        <v>2100</v>
      </c>
    </row>
    <row r="1599" spans="1:9" x14ac:dyDescent="0.25">
      <c r="A1599">
        <v>1605</v>
      </c>
      <c r="B1599" s="17">
        <v>43354</v>
      </c>
      <c r="C1599" t="s">
        <v>45</v>
      </c>
      <c r="D1599" t="str">
        <f>IFERROR(VLOOKUP($C1599,DATA!A:B,2,0),"")</f>
        <v>Ciências Agrárias</v>
      </c>
      <c r="E1599" t="s">
        <v>116</v>
      </c>
      <c r="F1599" s="20" t="s">
        <v>1308</v>
      </c>
      <c r="H1599" s="38">
        <v>300.89999999999998</v>
      </c>
      <c r="I1599" s="38">
        <f>IFERROR(VLOOKUP(C1599,DATA!A:G,5,0),"")</f>
        <v>2600</v>
      </c>
    </row>
    <row r="1600" spans="1:9" x14ac:dyDescent="0.25">
      <c r="A1600">
        <v>1606</v>
      </c>
      <c r="B1600" s="17">
        <v>43354</v>
      </c>
      <c r="C1600" t="s">
        <v>8</v>
      </c>
      <c r="D1600" t="str">
        <f>IFERROR(VLOOKUP($C1600,DATA!A:B,2,0),"")</f>
        <v>Ciências Agrárias</v>
      </c>
      <c r="E1600" t="s">
        <v>116</v>
      </c>
      <c r="F1600" s="20" t="s">
        <v>1310</v>
      </c>
      <c r="H1600" s="38">
        <v>531</v>
      </c>
      <c r="I1600" s="38">
        <f>IFERROR(VLOOKUP(C1600,DATA!A:G,5,0),"")</f>
        <v>5200</v>
      </c>
    </row>
    <row r="1601" spans="1:9" x14ac:dyDescent="0.25">
      <c r="A1601">
        <v>1607</v>
      </c>
      <c r="B1601" s="17">
        <v>43354</v>
      </c>
      <c r="C1601" t="s">
        <v>56</v>
      </c>
      <c r="D1601" t="str">
        <f>IFERROR(VLOOKUP($C1601,DATA!A:B,2,0),"")</f>
        <v>Ciências Humanas</v>
      </c>
      <c r="E1601" t="s">
        <v>116</v>
      </c>
      <c r="F1601" s="20" t="s">
        <v>1311</v>
      </c>
      <c r="H1601" s="38">
        <v>195.3</v>
      </c>
      <c r="I1601" s="38">
        <f>IFERROR(VLOOKUP(C1601,DATA!A:G,5,0),"")</f>
        <v>2100</v>
      </c>
    </row>
    <row r="1602" spans="1:9" x14ac:dyDescent="0.25">
      <c r="A1602">
        <v>1608</v>
      </c>
      <c r="B1602" s="17">
        <v>43354</v>
      </c>
      <c r="C1602" t="s">
        <v>65</v>
      </c>
      <c r="D1602" t="str">
        <f>IFERROR(VLOOKUP($C1602,DATA!A:B,2,0),"")</f>
        <v>Artes, Comunicação e Design</v>
      </c>
      <c r="E1602" t="s">
        <v>116</v>
      </c>
      <c r="F1602" s="20" t="s">
        <v>1312</v>
      </c>
      <c r="H1602" s="38">
        <v>496.2</v>
      </c>
      <c r="I1602" s="38">
        <f>IFERROR(VLOOKUP(C1602,DATA!A:G,5,0),"")</f>
        <v>1650</v>
      </c>
    </row>
    <row r="1603" spans="1:9" x14ac:dyDescent="0.25">
      <c r="A1603">
        <v>1610</v>
      </c>
      <c r="B1603" s="17">
        <v>43354</v>
      </c>
      <c r="C1603" t="s">
        <v>45</v>
      </c>
      <c r="D1603" t="str">
        <f>IFERROR(VLOOKUP($C1603,DATA!A:B,2,0),"")</f>
        <v>Ciências Agrárias</v>
      </c>
      <c r="E1603" t="s">
        <v>116</v>
      </c>
      <c r="F1603" s="20" t="s">
        <v>1313</v>
      </c>
      <c r="H1603" s="38">
        <v>442.5</v>
      </c>
      <c r="I1603" s="38">
        <f>IFERROR(VLOOKUP(C1603,DATA!A:G,5,0),"")</f>
        <v>2600</v>
      </c>
    </row>
    <row r="1604" spans="1:9" x14ac:dyDescent="0.25">
      <c r="A1604">
        <v>1611</v>
      </c>
      <c r="B1604" s="17">
        <v>43354</v>
      </c>
      <c r="C1604" t="s">
        <v>43</v>
      </c>
      <c r="D1604" t="str">
        <f>IFERROR(VLOOKUP($C1604,DATA!A:B,2,0),"")</f>
        <v>Intersetorial - Setor de Ciências Exatas e Tecnologia</v>
      </c>
      <c r="E1604" t="s">
        <v>116</v>
      </c>
      <c r="F1604" s="20" t="s">
        <v>1314</v>
      </c>
      <c r="H1604" s="38">
        <v>200.6</v>
      </c>
      <c r="I1604" s="38">
        <f>IFERROR(VLOOKUP(C1604,DATA!A:G,5,0),"")</f>
        <v>2600</v>
      </c>
    </row>
    <row r="1605" spans="1:9" x14ac:dyDescent="0.25">
      <c r="A1605">
        <v>1612</v>
      </c>
      <c r="B1605" s="17">
        <v>43354</v>
      </c>
      <c r="C1605" t="s">
        <v>34</v>
      </c>
      <c r="D1605" t="str">
        <f>IFERROR(VLOOKUP($C1605,DATA!A:B,2,0),"")</f>
        <v>Ciências Exatas</v>
      </c>
      <c r="E1605" t="s">
        <v>116</v>
      </c>
      <c r="F1605" s="20" t="s">
        <v>1315</v>
      </c>
      <c r="H1605" s="38">
        <v>395.9</v>
      </c>
      <c r="I1605" s="38">
        <f>IFERROR(VLOOKUP(C1605,DATA!A:G,5,0),"")</f>
        <v>0</v>
      </c>
    </row>
    <row r="1606" spans="1:9" x14ac:dyDescent="0.25">
      <c r="A1606">
        <v>1613</v>
      </c>
      <c r="B1606" s="17">
        <v>43354</v>
      </c>
      <c r="C1606" t="s">
        <v>69</v>
      </c>
      <c r="D1606" t="str">
        <f>IFERROR(VLOOKUP($C1606,DATA!A:B,2,0),"")</f>
        <v>Ciências Humanas</v>
      </c>
      <c r="E1606" t="s">
        <v>116</v>
      </c>
      <c r="F1606" s="20" t="s">
        <v>1316</v>
      </c>
      <c r="H1606" s="38">
        <v>100.3</v>
      </c>
      <c r="I1606" s="38">
        <f>IFERROR(VLOOKUP(C1606,DATA!A:G,5,0),"")</f>
        <v>0</v>
      </c>
    </row>
    <row r="1607" spans="1:9" x14ac:dyDescent="0.25">
      <c r="A1607">
        <v>1614</v>
      </c>
      <c r="B1607" s="17">
        <v>43354</v>
      </c>
      <c r="C1607" t="s">
        <v>61</v>
      </c>
      <c r="D1607" t="str">
        <f>IFERROR(VLOOKUP($C1607,DATA!A:B,2,0),"")</f>
        <v>Ciências da Saúde</v>
      </c>
      <c r="E1607" t="s">
        <v>114</v>
      </c>
      <c r="F1607" s="20" t="s">
        <v>1317</v>
      </c>
      <c r="H1607" s="38">
        <v>6796.33</v>
      </c>
      <c r="I1607" s="38">
        <f>IFERROR(VLOOKUP(C1607,DATA!A:G,5,0),"")</f>
        <v>2100</v>
      </c>
    </row>
    <row r="1608" spans="1:9" x14ac:dyDescent="0.25">
      <c r="A1608">
        <v>1615</v>
      </c>
      <c r="B1608" s="17">
        <v>43354</v>
      </c>
      <c r="C1608" t="s">
        <v>107</v>
      </c>
      <c r="D1608" t="str">
        <f>IFERROR(VLOOKUP($C1608,DATA!A:B,2,0),"")</f>
        <v>PRPPG</v>
      </c>
      <c r="E1608" t="s">
        <v>114</v>
      </c>
      <c r="F1608" s="20" t="s">
        <v>304</v>
      </c>
      <c r="H1608" s="38">
        <v>2654.36</v>
      </c>
      <c r="I1608" s="38">
        <f>IFERROR(VLOOKUP(C1608,DATA!A:G,5,0),"")</f>
        <v>0</v>
      </c>
    </row>
    <row r="1609" spans="1:9" x14ac:dyDescent="0.25">
      <c r="A1609">
        <v>1616</v>
      </c>
      <c r="B1609" s="17">
        <v>43354</v>
      </c>
      <c r="C1609" t="s">
        <v>7</v>
      </c>
      <c r="D1609" t="str">
        <f>IFERROR(VLOOKUP($C1609,DATA!A:B,2,0),"")</f>
        <v>Ciências Sociais Aplicadas</v>
      </c>
      <c r="E1609" t="s">
        <v>111</v>
      </c>
      <c r="F1609" s="20" t="s">
        <v>1318</v>
      </c>
      <c r="H1609" s="38">
        <v>1156.3399999999999</v>
      </c>
      <c r="I1609" s="38">
        <f>IFERROR(VLOOKUP(C1609,DATA!A:G,5,0),"")</f>
        <v>2100</v>
      </c>
    </row>
    <row r="1610" spans="1:9" x14ac:dyDescent="0.25">
      <c r="A1610">
        <v>1617</v>
      </c>
      <c r="B1610" s="17">
        <v>43354</v>
      </c>
      <c r="C1610" t="s">
        <v>7</v>
      </c>
      <c r="D1610" t="str">
        <f>IFERROR(VLOOKUP($C1610,DATA!A:B,2,0),"")</f>
        <v>Ciências Sociais Aplicadas</v>
      </c>
      <c r="E1610" t="s">
        <v>111</v>
      </c>
      <c r="F1610" s="20" t="s">
        <v>1319</v>
      </c>
      <c r="H1610" s="38">
        <v>855.64</v>
      </c>
      <c r="I1610" s="38">
        <f>IFERROR(VLOOKUP(C1610,DATA!A:G,5,0),"")</f>
        <v>2100</v>
      </c>
    </row>
    <row r="1611" spans="1:9" x14ac:dyDescent="0.25">
      <c r="A1611">
        <v>1618</v>
      </c>
      <c r="B1611" s="17">
        <v>43354</v>
      </c>
      <c r="C1611" t="s">
        <v>7</v>
      </c>
      <c r="D1611" t="str">
        <f>IFERROR(VLOOKUP($C1611,DATA!A:B,2,0),"")</f>
        <v>Ciências Sociais Aplicadas</v>
      </c>
      <c r="E1611" t="s">
        <v>111</v>
      </c>
      <c r="F1611" s="20" t="s">
        <v>1320</v>
      </c>
      <c r="H1611" s="38">
        <v>855.64</v>
      </c>
      <c r="I1611" s="38">
        <f>IFERROR(VLOOKUP(C1611,DATA!A:G,5,0),"")</f>
        <v>2100</v>
      </c>
    </row>
    <row r="1612" spans="1:9" x14ac:dyDescent="0.25">
      <c r="A1612">
        <v>1619</v>
      </c>
      <c r="B1612" s="17">
        <v>43354</v>
      </c>
      <c r="C1612" t="s">
        <v>10</v>
      </c>
      <c r="D1612" t="str">
        <f>IFERROR(VLOOKUP($C1612,DATA!A:B,2,0),"")</f>
        <v>Ciências Humanas</v>
      </c>
      <c r="E1612" t="s">
        <v>111</v>
      </c>
      <c r="F1612" s="20" t="s">
        <v>1162</v>
      </c>
      <c r="H1612" s="38">
        <v>725.14</v>
      </c>
      <c r="I1612" s="38">
        <f>IFERROR(VLOOKUP(C1612,DATA!A:G,5,0),"")</f>
        <v>1650</v>
      </c>
    </row>
    <row r="1613" spans="1:9" x14ac:dyDescent="0.25">
      <c r="A1613">
        <v>1620</v>
      </c>
      <c r="B1613" s="17">
        <v>43354</v>
      </c>
      <c r="C1613" t="s">
        <v>19</v>
      </c>
      <c r="D1613" t="str">
        <f>IFERROR(VLOOKUP($C1613,DATA!A:B,2,0),"")</f>
        <v>Ciências Humanas</v>
      </c>
      <c r="E1613" t="s">
        <v>111</v>
      </c>
      <c r="F1613" s="20" t="s">
        <v>1307</v>
      </c>
      <c r="H1613" s="38">
        <v>1323.34</v>
      </c>
      <c r="I1613" s="38">
        <f>IFERROR(VLOOKUP(C1613,DATA!A:G,5,0),"")</f>
        <v>2100</v>
      </c>
    </row>
    <row r="1614" spans="1:9" x14ac:dyDescent="0.25">
      <c r="A1614">
        <v>1621</v>
      </c>
      <c r="B1614" s="17">
        <v>43354</v>
      </c>
      <c r="C1614" t="s">
        <v>19</v>
      </c>
      <c r="D1614" t="str">
        <f>IFERROR(VLOOKUP($C1614,DATA!A:B,2,0),"")</f>
        <v>Ciências Humanas</v>
      </c>
      <c r="E1614" t="s">
        <v>111</v>
      </c>
      <c r="F1614" s="20" t="s">
        <v>599</v>
      </c>
      <c r="H1614" s="38">
        <v>781.15</v>
      </c>
      <c r="I1614" s="38">
        <f>IFERROR(VLOOKUP(C1614,DATA!A:G,5,0),"")</f>
        <v>2100</v>
      </c>
    </row>
    <row r="1615" spans="1:9" x14ac:dyDescent="0.25">
      <c r="A1615">
        <v>1622</v>
      </c>
      <c r="B1615" s="17">
        <v>43354</v>
      </c>
      <c r="C1615" t="s">
        <v>25</v>
      </c>
      <c r="D1615" t="str">
        <f>IFERROR(VLOOKUP($C1615,DATA!A:B,2,0),"")</f>
        <v>Ciências Agrárias</v>
      </c>
      <c r="E1615" t="s">
        <v>111</v>
      </c>
      <c r="F1615" s="20" t="s">
        <v>184</v>
      </c>
      <c r="H1615" s="38">
        <v>380.37</v>
      </c>
      <c r="I1615" s="38">
        <f>IFERROR(VLOOKUP(C1615,DATA!A:G,5,0),"")</f>
        <v>0</v>
      </c>
    </row>
    <row r="1616" spans="1:9" x14ac:dyDescent="0.25">
      <c r="A1616">
        <v>1623</v>
      </c>
      <c r="B1616" s="17">
        <v>43354</v>
      </c>
      <c r="C1616" t="s">
        <v>25</v>
      </c>
      <c r="D1616" t="str">
        <f>IFERROR(VLOOKUP($C1616,DATA!A:B,2,0),"")</f>
        <v>Ciências Agrárias</v>
      </c>
      <c r="E1616" t="s">
        <v>111</v>
      </c>
      <c r="F1616" s="20" t="s">
        <v>1178</v>
      </c>
      <c r="H1616" s="38">
        <v>799.37</v>
      </c>
      <c r="I1616" s="38">
        <f>IFERROR(VLOOKUP(C1616,DATA!A:G,5,0),"")</f>
        <v>0</v>
      </c>
    </row>
    <row r="1617" spans="1:9" x14ac:dyDescent="0.25">
      <c r="A1617">
        <v>1625</v>
      </c>
      <c r="B1617" s="17">
        <v>43354</v>
      </c>
      <c r="C1617" t="s">
        <v>27</v>
      </c>
      <c r="D1617" t="str">
        <f>IFERROR(VLOOKUP($C1617,DATA!A:B,2,0),"")</f>
        <v>Ciências Sociais Aplicadas</v>
      </c>
      <c r="E1617" t="s">
        <v>111</v>
      </c>
      <c r="F1617" s="20" t="s">
        <v>1322</v>
      </c>
      <c r="H1617" s="38">
        <v>513.21</v>
      </c>
      <c r="I1617" s="38">
        <f>IFERROR(VLOOKUP(C1617,DATA!A:G,5,0),"")</f>
        <v>2100</v>
      </c>
    </row>
    <row r="1618" spans="1:9" x14ac:dyDescent="0.25">
      <c r="A1618">
        <v>1626</v>
      </c>
      <c r="B1618" s="17">
        <v>43354</v>
      </c>
      <c r="C1618" t="s">
        <v>30</v>
      </c>
      <c r="D1618" t="str">
        <f>IFERROR(VLOOKUP($C1618,DATA!A:B,2,0),"")</f>
        <v>Artes, Comunicação e Design</v>
      </c>
      <c r="E1618" t="s">
        <v>111</v>
      </c>
      <c r="F1618" s="20" t="s">
        <v>1181</v>
      </c>
      <c r="H1618" s="38">
        <v>153.72999999999999</v>
      </c>
      <c r="I1618" s="38">
        <f>IFERROR(VLOOKUP(C1618,DATA!A:G,5,0),"")</f>
        <v>0</v>
      </c>
    </row>
    <row r="1619" spans="1:9" x14ac:dyDescent="0.25">
      <c r="A1619">
        <v>1627</v>
      </c>
      <c r="B1619" s="17">
        <v>43354</v>
      </c>
      <c r="C1619" t="s">
        <v>34</v>
      </c>
      <c r="D1619" t="str">
        <f>IFERROR(VLOOKUP($C1619,DATA!A:B,2,0),"")</f>
        <v>Ciências Exatas</v>
      </c>
      <c r="E1619" t="s">
        <v>111</v>
      </c>
      <c r="F1619" s="20" t="s">
        <v>1278</v>
      </c>
      <c r="H1619" s="38">
        <v>109.26</v>
      </c>
      <c r="I1619" s="38">
        <f>IFERROR(VLOOKUP(C1619,DATA!A:G,5,0),"")</f>
        <v>0</v>
      </c>
    </row>
    <row r="1620" spans="1:9" x14ac:dyDescent="0.25">
      <c r="A1620">
        <v>1628</v>
      </c>
      <c r="B1620" s="17">
        <v>43354</v>
      </c>
      <c r="C1620" t="s">
        <v>35</v>
      </c>
      <c r="D1620" t="str">
        <f>IFERROR(VLOOKUP($C1620,DATA!A:B,2,0),"")</f>
        <v>Ciências Biológicas</v>
      </c>
      <c r="E1620" t="s">
        <v>111</v>
      </c>
      <c r="F1620" s="20" t="s">
        <v>1323</v>
      </c>
      <c r="H1620" s="38">
        <v>753.57</v>
      </c>
      <c r="I1620" s="38">
        <f>IFERROR(VLOOKUP(C1620,DATA!A:G,5,0),"")</f>
        <v>0</v>
      </c>
    </row>
    <row r="1621" spans="1:9" x14ac:dyDescent="0.25">
      <c r="A1621">
        <v>1629</v>
      </c>
      <c r="B1621" s="17">
        <v>43354</v>
      </c>
      <c r="C1621" t="s">
        <v>35</v>
      </c>
      <c r="D1621" t="str">
        <f>IFERROR(VLOOKUP($C1621,DATA!A:B,2,0),"")</f>
        <v>Ciências Biológicas</v>
      </c>
      <c r="E1621" t="s">
        <v>111</v>
      </c>
      <c r="F1621" s="20" t="s">
        <v>1324</v>
      </c>
      <c r="H1621" s="38">
        <v>908.77</v>
      </c>
      <c r="I1621" s="38">
        <f>IFERROR(VLOOKUP(C1621,DATA!A:G,5,0),"")</f>
        <v>0</v>
      </c>
    </row>
    <row r="1622" spans="1:9" x14ac:dyDescent="0.25">
      <c r="A1622">
        <v>1630</v>
      </c>
      <c r="B1622" s="17">
        <v>43354</v>
      </c>
      <c r="C1622" t="s">
        <v>41</v>
      </c>
      <c r="D1622" t="str">
        <f>IFERROR(VLOOKUP($C1622,DATA!A:B,2,0),"")</f>
        <v>Tecnologia</v>
      </c>
      <c r="E1622" t="s">
        <v>111</v>
      </c>
      <c r="F1622" s="20" t="s">
        <v>1185</v>
      </c>
      <c r="H1622" s="38">
        <v>715.17</v>
      </c>
      <c r="I1622" s="38">
        <f>IFERROR(VLOOKUP(C1622,DATA!A:G,5,0),"")</f>
        <v>1550</v>
      </c>
    </row>
    <row r="1623" spans="1:9" x14ac:dyDescent="0.25">
      <c r="A1623">
        <v>1631</v>
      </c>
      <c r="B1623" s="17">
        <v>43354</v>
      </c>
      <c r="C1623" t="s">
        <v>41</v>
      </c>
      <c r="D1623" t="str">
        <f>IFERROR(VLOOKUP($C1623,DATA!A:B,2,0),"")</f>
        <v>Tecnologia</v>
      </c>
      <c r="E1623" t="s">
        <v>111</v>
      </c>
      <c r="F1623" s="20" t="s">
        <v>1185</v>
      </c>
      <c r="H1623" s="38">
        <v>741.17</v>
      </c>
      <c r="I1623" s="38">
        <f>IFERROR(VLOOKUP(C1623,DATA!A:G,5,0),"")</f>
        <v>1550</v>
      </c>
    </row>
    <row r="1624" spans="1:9" x14ac:dyDescent="0.25">
      <c r="A1624">
        <v>1632</v>
      </c>
      <c r="B1624" s="17">
        <v>43354</v>
      </c>
      <c r="C1624" t="s">
        <v>38</v>
      </c>
      <c r="D1624" t="str">
        <f>IFERROR(VLOOKUP($C1624,DATA!A:B,2,0),"")</f>
        <v>Tecnologia</v>
      </c>
      <c r="E1624" t="s">
        <v>111</v>
      </c>
      <c r="F1624" s="20" t="s">
        <v>1325</v>
      </c>
      <c r="H1624" s="38">
        <v>771.42</v>
      </c>
      <c r="I1624" s="38">
        <f>IFERROR(VLOOKUP(C1624,DATA!A:G,5,0),"")</f>
        <v>5200</v>
      </c>
    </row>
    <row r="1625" spans="1:9" x14ac:dyDescent="0.25">
      <c r="A1625">
        <v>1633</v>
      </c>
      <c r="B1625" s="17">
        <v>43354</v>
      </c>
      <c r="C1625" t="s">
        <v>38</v>
      </c>
      <c r="D1625" t="str">
        <f>IFERROR(VLOOKUP($C1625,DATA!A:B,2,0),"")</f>
        <v>Tecnologia</v>
      </c>
      <c r="E1625" t="s">
        <v>111</v>
      </c>
      <c r="F1625" s="20" t="s">
        <v>1186</v>
      </c>
      <c r="H1625" s="38">
        <v>449.42</v>
      </c>
      <c r="I1625" s="38">
        <f>IFERROR(VLOOKUP(C1625,DATA!A:G,5,0),"")</f>
        <v>5200</v>
      </c>
    </row>
    <row r="1626" spans="1:9" x14ac:dyDescent="0.25">
      <c r="A1626">
        <v>1634</v>
      </c>
      <c r="B1626" s="17">
        <v>43354</v>
      </c>
      <c r="C1626" t="s">
        <v>42</v>
      </c>
      <c r="D1626" t="str">
        <f>IFERROR(VLOOKUP($C1626,DATA!A:B,2,0),"")</f>
        <v>Tecnologia</v>
      </c>
      <c r="E1626" t="s">
        <v>111</v>
      </c>
      <c r="F1626" s="20" t="s">
        <v>1187</v>
      </c>
      <c r="H1626" s="38">
        <v>864.22</v>
      </c>
      <c r="I1626" s="38">
        <f>IFERROR(VLOOKUP(C1626,DATA!A:G,5,0),"")</f>
        <v>2600</v>
      </c>
    </row>
    <row r="1627" spans="1:9" x14ac:dyDescent="0.25">
      <c r="A1627">
        <v>1635</v>
      </c>
      <c r="B1627" s="17">
        <v>43354</v>
      </c>
      <c r="C1627" t="s">
        <v>42</v>
      </c>
      <c r="D1627" t="str">
        <f>IFERROR(VLOOKUP($C1627,DATA!A:B,2,0),"")</f>
        <v>Tecnologia</v>
      </c>
      <c r="E1627" t="s">
        <v>111</v>
      </c>
      <c r="F1627" s="20" t="s">
        <v>1283</v>
      </c>
      <c r="H1627" s="38">
        <v>1836.39</v>
      </c>
      <c r="I1627" s="38">
        <f>IFERROR(VLOOKUP(C1627,DATA!A:G,5,0),"")</f>
        <v>2600</v>
      </c>
    </row>
    <row r="1628" spans="1:9" x14ac:dyDescent="0.25">
      <c r="A1628">
        <v>1636</v>
      </c>
      <c r="B1628" s="17">
        <v>43354</v>
      </c>
      <c r="C1628" t="s">
        <v>42</v>
      </c>
      <c r="D1628" t="str">
        <f>IFERROR(VLOOKUP($C1628,DATA!A:B,2,0),"")</f>
        <v>Tecnologia</v>
      </c>
      <c r="E1628" t="s">
        <v>111</v>
      </c>
      <c r="F1628" s="20" t="s">
        <v>1189</v>
      </c>
      <c r="H1628" s="38">
        <v>516.4</v>
      </c>
      <c r="I1628" s="38">
        <f>IFERROR(VLOOKUP(C1628,DATA!A:G,5,0),"")</f>
        <v>2600</v>
      </c>
    </row>
    <row r="1629" spans="1:9" x14ac:dyDescent="0.25">
      <c r="A1629">
        <v>1637</v>
      </c>
      <c r="B1629" s="17">
        <v>43354</v>
      </c>
      <c r="C1629" t="s">
        <v>42</v>
      </c>
      <c r="D1629" t="str">
        <f>IFERROR(VLOOKUP($C1629,DATA!A:B,2,0),"")</f>
        <v>Tecnologia</v>
      </c>
      <c r="E1629" t="s">
        <v>111</v>
      </c>
      <c r="F1629" s="20" t="s">
        <v>1188</v>
      </c>
      <c r="H1629" s="38">
        <v>761.73</v>
      </c>
      <c r="I1629" s="38">
        <f>IFERROR(VLOOKUP(C1629,DATA!A:G,5,0),"")</f>
        <v>2600</v>
      </c>
    </row>
    <row r="1630" spans="1:9" x14ac:dyDescent="0.25">
      <c r="A1630">
        <v>1638</v>
      </c>
      <c r="B1630" s="17">
        <v>43354</v>
      </c>
      <c r="C1630" t="s">
        <v>42</v>
      </c>
      <c r="D1630" t="str">
        <f>IFERROR(VLOOKUP($C1630,DATA!A:B,2,0),"")</f>
        <v>Tecnologia</v>
      </c>
      <c r="E1630" t="s">
        <v>111</v>
      </c>
      <c r="F1630" s="20" t="s">
        <v>1190</v>
      </c>
      <c r="H1630" s="38">
        <v>819.22</v>
      </c>
      <c r="I1630" s="38">
        <f>IFERROR(VLOOKUP(C1630,DATA!A:G,5,0),"")</f>
        <v>2600</v>
      </c>
    </row>
    <row r="1631" spans="1:9" x14ac:dyDescent="0.25">
      <c r="A1631">
        <v>1639</v>
      </c>
      <c r="B1631" s="17">
        <v>43354</v>
      </c>
      <c r="C1631" t="s">
        <v>42</v>
      </c>
      <c r="D1631" t="str">
        <f>IFERROR(VLOOKUP($C1631,DATA!A:B,2,0),"")</f>
        <v>Tecnologia</v>
      </c>
      <c r="E1631" t="s">
        <v>111</v>
      </c>
      <c r="F1631" s="20" t="s">
        <v>1191</v>
      </c>
      <c r="H1631" s="38">
        <v>872.3</v>
      </c>
      <c r="I1631" s="38">
        <f>IFERROR(VLOOKUP(C1631,DATA!A:G,5,0),"")</f>
        <v>2600</v>
      </c>
    </row>
    <row r="1632" spans="1:9" x14ac:dyDescent="0.25">
      <c r="A1632">
        <v>1640</v>
      </c>
      <c r="B1632" s="17">
        <v>43354</v>
      </c>
      <c r="C1632" t="s">
        <v>42</v>
      </c>
      <c r="D1632" t="str">
        <f>IFERROR(VLOOKUP($C1632,DATA!A:B,2,0),"")</f>
        <v>Tecnologia</v>
      </c>
      <c r="E1632" t="s">
        <v>111</v>
      </c>
      <c r="F1632" s="20" t="s">
        <v>1192</v>
      </c>
      <c r="H1632" s="38">
        <v>903.64</v>
      </c>
      <c r="I1632" s="38">
        <f>IFERROR(VLOOKUP(C1632,DATA!A:G,5,0),"")</f>
        <v>2600</v>
      </c>
    </row>
    <row r="1633" spans="1:9" x14ac:dyDescent="0.25">
      <c r="A1633">
        <v>1641</v>
      </c>
      <c r="B1633" s="17">
        <v>43354</v>
      </c>
      <c r="C1633" t="s">
        <v>44</v>
      </c>
      <c r="D1633" t="str">
        <f>IFERROR(VLOOKUP($C1633,DATA!A:B,2,0),"")</f>
        <v>Tecnologia</v>
      </c>
      <c r="E1633" t="s">
        <v>111</v>
      </c>
      <c r="F1633" s="20" t="s">
        <v>1194</v>
      </c>
      <c r="H1633" s="38">
        <v>1101.21</v>
      </c>
      <c r="I1633" s="38">
        <f>IFERROR(VLOOKUP(C1633,DATA!A:G,5,0),"")</f>
        <v>2100</v>
      </c>
    </row>
    <row r="1634" spans="1:9" x14ac:dyDescent="0.25">
      <c r="A1634">
        <v>1642</v>
      </c>
      <c r="B1634" s="17">
        <v>43354</v>
      </c>
      <c r="C1634" t="s">
        <v>44</v>
      </c>
      <c r="D1634" t="str">
        <f>IFERROR(VLOOKUP($C1634,DATA!A:B,2,0),"")</f>
        <v>Tecnologia</v>
      </c>
      <c r="E1634" t="s">
        <v>111</v>
      </c>
      <c r="F1634" s="20" t="s">
        <v>1195</v>
      </c>
      <c r="H1634" s="38">
        <v>1295.8399999999999</v>
      </c>
      <c r="I1634" s="38">
        <f>IFERROR(VLOOKUP(C1634,DATA!A:G,5,0),"")</f>
        <v>2100</v>
      </c>
    </row>
    <row r="1635" spans="1:9" x14ac:dyDescent="0.25">
      <c r="A1635">
        <v>1643</v>
      </c>
      <c r="B1635" s="17">
        <v>43354</v>
      </c>
      <c r="C1635" t="s">
        <v>44</v>
      </c>
      <c r="D1635" t="str">
        <f>IFERROR(VLOOKUP($C1635,DATA!A:B,2,0),"")</f>
        <v>Tecnologia</v>
      </c>
      <c r="E1635" t="s">
        <v>111</v>
      </c>
      <c r="F1635" s="20" t="s">
        <v>1196</v>
      </c>
      <c r="H1635" s="38">
        <v>450.64</v>
      </c>
      <c r="I1635" s="38">
        <f>IFERROR(VLOOKUP(C1635,DATA!A:G,5,0),"")</f>
        <v>2100</v>
      </c>
    </row>
    <row r="1636" spans="1:9" x14ac:dyDescent="0.25">
      <c r="A1636">
        <v>1644</v>
      </c>
      <c r="B1636" s="17">
        <v>43354</v>
      </c>
      <c r="C1636" t="s">
        <v>44</v>
      </c>
      <c r="D1636" t="str">
        <f>IFERROR(VLOOKUP($C1636,DATA!A:B,2,0),"")</f>
        <v>Tecnologia</v>
      </c>
      <c r="E1636" t="s">
        <v>111</v>
      </c>
      <c r="F1636" s="20" t="s">
        <v>1198</v>
      </c>
      <c r="H1636" s="38">
        <v>1306</v>
      </c>
      <c r="I1636" s="38">
        <f>IFERROR(VLOOKUP(C1636,DATA!A:G,5,0),"")</f>
        <v>2100</v>
      </c>
    </row>
    <row r="1637" spans="1:9" x14ac:dyDescent="0.25">
      <c r="A1637">
        <v>1645</v>
      </c>
      <c r="B1637" s="17">
        <v>43354</v>
      </c>
      <c r="C1637" t="s">
        <v>45</v>
      </c>
      <c r="D1637" t="str">
        <f>IFERROR(VLOOKUP($C1637,DATA!A:B,2,0),"")</f>
        <v>Ciências Agrárias</v>
      </c>
      <c r="E1637" t="s">
        <v>111</v>
      </c>
      <c r="F1637" s="20" t="s">
        <v>1199</v>
      </c>
      <c r="H1637" s="38">
        <v>294.56</v>
      </c>
      <c r="I1637" s="38">
        <f>IFERROR(VLOOKUP(C1637,DATA!A:G,5,0),"")</f>
        <v>2600</v>
      </c>
    </row>
    <row r="1638" spans="1:9" x14ac:dyDescent="0.25">
      <c r="A1638">
        <v>1646</v>
      </c>
      <c r="B1638" s="17">
        <v>43354</v>
      </c>
      <c r="C1638" t="s">
        <v>45</v>
      </c>
      <c r="D1638" t="str">
        <f>IFERROR(VLOOKUP($C1638,DATA!A:B,2,0),"")</f>
        <v>Ciências Agrárias</v>
      </c>
      <c r="E1638" t="s">
        <v>111</v>
      </c>
      <c r="F1638" s="20" t="s">
        <v>1200</v>
      </c>
      <c r="H1638" s="38">
        <v>292.64</v>
      </c>
      <c r="I1638" s="38">
        <f>IFERROR(VLOOKUP(C1638,DATA!A:G,5,0),"")</f>
        <v>2600</v>
      </c>
    </row>
    <row r="1639" spans="1:9" x14ac:dyDescent="0.25">
      <c r="A1639">
        <v>1647</v>
      </c>
      <c r="B1639" s="17">
        <v>43354</v>
      </c>
      <c r="C1639" t="s">
        <v>45</v>
      </c>
      <c r="D1639" t="str">
        <f>IFERROR(VLOOKUP($C1639,DATA!A:B,2,0),"")</f>
        <v>Ciências Agrárias</v>
      </c>
      <c r="E1639" t="s">
        <v>111</v>
      </c>
      <c r="F1639" s="20" t="s">
        <v>1275</v>
      </c>
      <c r="H1639" s="38">
        <v>525.37</v>
      </c>
      <c r="I1639" s="38">
        <f>IFERROR(VLOOKUP(C1639,DATA!A:G,5,0),"")</f>
        <v>2600</v>
      </c>
    </row>
    <row r="1640" spans="1:9" x14ac:dyDescent="0.25">
      <c r="A1640">
        <v>1648</v>
      </c>
      <c r="B1640" s="17">
        <v>43354</v>
      </c>
      <c r="C1640" t="s">
        <v>45</v>
      </c>
      <c r="D1640" t="str">
        <f>IFERROR(VLOOKUP($C1640,DATA!A:B,2,0),"")</f>
        <v>Ciências Agrárias</v>
      </c>
      <c r="E1640" t="s">
        <v>111</v>
      </c>
      <c r="F1640" s="20" t="s">
        <v>1277</v>
      </c>
      <c r="H1640" s="38">
        <v>323.89999999999998</v>
      </c>
      <c r="I1640" s="38">
        <f>IFERROR(VLOOKUP(C1640,DATA!A:G,5,0),"")</f>
        <v>2600</v>
      </c>
    </row>
    <row r="1641" spans="1:9" x14ac:dyDescent="0.25">
      <c r="A1641">
        <v>1649</v>
      </c>
      <c r="B1641" s="17">
        <v>43354</v>
      </c>
      <c r="C1641" t="s">
        <v>45</v>
      </c>
      <c r="D1641" t="str">
        <f>IFERROR(VLOOKUP($C1641,DATA!A:B,2,0),"")</f>
        <v>Ciências Agrárias</v>
      </c>
      <c r="E1641" t="s">
        <v>111</v>
      </c>
      <c r="F1641" s="20" t="s">
        <v>1284</v>
      </c>
      <c r="H1641" s="38">
        <v>919.53</v>
      </c>
      <c r="I1641" s="38">
        <f>IFERROR(VLOOKUP(C1641,DATA!A:G,5,0),"")</f>
        <v>2600</v>
      </c>
    </row>
    <row r="1642" spans="1:9" x14ac:dyDescent="0.25">
      <c r="A1642">
        <v>1650</v>
      </c>
      <c r="B1642" s="17">
        <v>43354</v>
      </c>
      <c r="C1642" t="s">
        <v>46</v>
      </c>
      <c r="D1642" t="str">
        <f>IFERROR(VLOOKUP($C1642,DATA!A:B,2,0),"")</f>
        <v>Tecnologia</v>
      </c>
      <c r="E1642" t="s">
        <v>111</v>
      </c>
      <c r="F1642" s="20" t="s">
        <v>1326</v>
      </c>
      <c r="H1642" s="38">
        <v>258.99</v>
      </c>
      <c r="I1642" s="38">
        <f>IFERROR(VLOOKUP(C1642,DATA!A:G,5,0),"")</f>
        <v>5200</v>
      </c>
    </row>
    <row r="1643" spans="1:9" x14ac:dyDescent="0.25">
      <c r="A1643">
        <v>1651</v>
      </c>
      <c r="B1643" s="17">
        <v>43354</v>
      </c>
      <c r="C1643" t="s">
        <v>46</v>
      </c>
      <c r="D1643" t="str">
        <f>IFERROR(VLOOKUP($C1643,DATA!A:B,2,0),"")</f>
        <v>Tecnologia</v>
      </c>
      <c r="E1643" t="s">
        <v>111</v>
      </c>
      <c r="F1643" s="20" t="s">
        <v>1206</v>
      </c>
      <c r="H1643" s="38">
        <v>294.04000000000002</v>
      </c>
      <c r="I1643" s="38">
        <f>IFERROR(VLOOKUP(C1643,DATA!A:G,5,0),"")</f>
        <v>5200</v>
      </c>
    </row>
    <row r="1644" spans="1:9" x14ac:dyDescent="0.25">
      <c r="A1644">
        <v>1652</v>
      </c>
      <c r="B1644" s="17">
        <v>43354</v>
      </c>
      <c r="C1644" t="s">
        <v>46</v>
      </c>
      <c r="D1644" t="str">
        <f>IFERROR(VLOOKUP($C1644,DATA!A:B,2,0),"")</f>
        <v>Tecnologia</v>
      </c>
      <c r="E1644" t="s">
        <v>111</v>
      </c>
      <c r="F1644" s="20" t="s">
        <v>688</v>
      </c>
      <c r="H1644" s="38">
        <v>840.54</v>
      </c>
      <c r="I1644" s="38">
        <f>IFERROR(VLOOKUP(C1644,DATA!A:G,5,0),"")</f>
        <v>5200</v>
      </c>
    </row>
    <row r="1645" spans="1:9" x14ac:dyDescent="0.25">
      <c r="A1645">
        <v>1653</v>
      </c>
      <c r="B1645" s="17">
        <v>43354</v>
      </c>
      <c r="C1645" t="s">
        <v>22</v>
      </c>
      <c r="D1645" t="str">
        <f>IFERROR(VLOOKUP($C1645,DATA!A:B,2,0),"")</f>
        <v>Ciências Biológicas</v>
      </c>
      <c r="E1645" t="s">
        <v>111</v>
      </c>
      <c r="F1645" s="20" t="s">
        <v>1207</v>
      </c>
      <c r="H1645" s="38">
        <v>691.42</v>
      </c>
      <c r="I1645" s="38">
        <f>IFERROR(VLOOKUP(C1645,DATA!A:G,5,0),"")</f>
        <v>5200</v>
      </c>
    </row>
    <row r="1646" spans="1:9" x14ac:dyDescent="0.25">
      <c r="A1646">
        <v>1654</v>
      </c>
      <c r="B1646" s="17">
        <v>43354</v>
      </c>
      <c r="C1646" t="s">
        <v>49</v>
      </c>
      <c r="D1646" t="str">
        <f>IFERROR(VLOOKUP($C1646,DATA!A:B,2,0),"")</f>
        <v>Ciências Humanas</v>
      </c>
      <c r="E1646" t="s">
        <v>111</v>
      </c>
      <c r="F1646" s="20" t="s">
        <v>1214</v>
      </c>
      <c r="H1646" s="38">
        <v>799.05</v>
      </c>
      <c r="I1646" s="38">
        <f>IFERROR(VLOOKUP(C1646,DATA!A:G,5,0),"")</f>
        <v>2100</v>
      </c>
    </row>
    <row r="1647" spans="1:9" x14ac:dyDescent="0.25">
      <c r="A1647">
        <v>1655</v>
      </c>
      <c r="B1647" s="17">
        <v>43354</v>
      </c>
      <c r="C1647" t="s">
        <v>49</v>
      </c>
      <c r="D1647" t="str">
        <f>IFERROR(VLOOKUP($C1647,DATA!A:B,2,0),"")</f>
        <v>Ciências Humanas</v>
      </c>
      <c r="E1647" t="s">
        <v>111</v>
      </c>
      <c r="F1647" s="20" t="s">
        <v>1327</v>
      </c>
      <c r="H1647" s="38">
        <v>512.85</v>
      </c>
      <c r="I1647" s="38">
        <f>IFERROR(VLOOKUP(C1647,DATA!A:G,5,0),"")</f>
        <v>2100</v>
      </c>
    </row>
    <row r="1648" spans="1:9" x14ac:dyDescent="0.25">
      <c r="A1648">
        <v>1656</v>
      </c>
      <c r="B1648" s="17">
        <v>43354</v>
      </c>
      <c r="C1648" t="s">
        <v>49</v>
      </c>
      <c r="D1648" t="str">
        <f>IFERROR(VLOOKUP($C1648,DATA!A:B,2,0),"")</f>
        <v>Ciências Humanas</v>
      </c>
      <c r="E1648" t="s">
        <v>111</v>
      </c>
      <c r="F1648" s="20" t="s">
        <v>1215</v>
      </c>
      <c r="H1648" s="38">
        <v>680.23</v>
      </c>
      <c r="I1648" s="38">
        <f>IFERROR(VLOOKUP(C1648,DATA!A:G,5,0),"")</f>
        <v>2100</v>
      </c>
    </row>
    <row r="1649" spans="1:9" x14ac:dyDescent="0.25">
      <c r="A1649">
        <v>1657</v>
      </c>
      <c r="B1649" s="17">
        <v>43354</v>
      </c>
      <c r="C1649" t="s">
        <v>49</v>
      </c>
      <c r="D1649" t="str">
        <f>IFERROR(VLOOKUP($C1649,DATA!A:B,2,0),"")</f>
        <v>Ciências Humanas</v>
      </c>
      <c r="E1649" t="s">
        <v>111</v>
      </c>
      <c r="F1649" s="20" t="s">
        <v>1216</v>
      </c>
      <c r="H1649" s="38">
        <v>260.23</v>
      </c>
      <c r="I1649" s="38">
        <f>IFERROR(VLOOKUP(C1649,DATA!A:G,5,0),"")</f>
        <v>2100</v>
      </c>
    </row>
    <row r="1650" spans="1:9" x14ac:dyDescent="0.25">
      <c r="A1650">
        <v>1658</v>
      </c>
      <c r="B1650" s="17">
        <v>43354</v>
      </c>
      <c r="C1650" t="s">
        <v>49</v>
      </c>
      <c r="D1650" t="str">
        <f>IFERROR(VLOOKUP($C1650,DATA!A:B,2,0),"")</f>
        <v>Ciências Humanas</v>
      </c>
      <c r="E1650" t="s">
        <v>111</v>
      </c>
      <c r="F1650" s="20" t="s">
        <v>1217</v>
      </c>
      <c r="H1650" s="38">
        <v>769.67</v>
      </c>
      <c r="I1650" s="38">
        <f>IFERROR(VLOOKUP(C1650,DATA!A:G,5,0),"")</f>
        <v>2100</v>
      </c>
    </row>
    <row r="1651" spans="1:9" x14ac:dyDescent="0.25">
      <c r="A1651">
        <v>1659</v>
      </c>
      <c r="B1651" s="17">
        <v>43354</v>
      </c>
      <c r="C1651" t="s">
        <v>52</v>
      </c>
      <c r="D1651" t="str">
        <f>IFERROR(VLOOKUP($C1651,DATA!A:B,2,0),"")</f>
        <v>Ciências Biológicas</v>
      </c>
      <c r="E1651" t="s">
        <v>111</v>
      </c>
      <c r="F1651" s="20" t="s">
        <v>1218</v>
      </c>
      <c r="H1651" s="38">
        <v>2071.5500000000002</v>
      </c>
      <c r="I1651" s="38">
        <f>IFERROR(VLOOKUP(C1651,DATA!A:G,5,0),"")</f>
        <v>2100</v>
      </c>
    </row>
    <row r="1652" spans="1:9" x14ac:dyDescent="0.25">
      <c r="A1652">
        <v>1660</v>
      </c>
      <c r="B1652" s="17">
        <v>43354</v>
      </c>
      <c r="C1652" t="s">
        <v>54</v>
      </c>
      <c r="D1652" t="str">
        <f>IFERROR(VLOOKUP($C1652,DATA!A:B,2,0),"")</f>
        <v>Ciências da Terra</v>
      </c>
      <c r="E1652" t="s">
        <v>111</v>
      </c>
      <c r="F1652" s="20" t="s">
        <v>1280</v>
      </c>
      <c r="H1652" s="38">
        <v>541.64</v>
      </c>
      <c r="I1652" s="38">
        <f>IFERROR(VLOOKUP(C1652,DATA!A:G,5,0),"")</f>
        <v>0</v>
      </c>
    </row>
    <row r="1653" spans="1:9" x14ac:dyDescent="0.25">
      <c r="A1653">
        <v>1661</v>
      </c>
      <c r="B1653" s="17">
        <v>43354</v>
      </c>
      <c r="C1653" t="s">
        <v>54</v>
      </c>
      <c r="D1653" t="str">
        <f>IFERROR(VLOOKUP($C1653,DATA!A:B,2,0),"")</f>
        <v>Ciências da Terra</v>
      </c>
      <c r="E1653" t="s">
        <v>111</v>
      </c>
      <c r="F1653" s="20" t="s">
        <v>1328</v>
      </c>
      <c r="H1653" s="38">
        <v>162.99</v>
      </c>
      <c r="I1653" s="38">
        <f>IFERROR(VLOOKUP(C1653,DATA!A:G,5,0),"")</f>
        <v>0</v>
      </c>
    </row>
    <row r="1654" spans="1:9" x14ac:dyDescent="0.25">
      <c r="A1654">
        <v>1662</v>
      </c>
      <c r="B1654" s="17">
        <v>43354</v>
      </c>
      <c r="C1654" t="s">
        <v>55</v>
      </c>
      <c r="D1654" t="str">
        <f>IFERROR(VLOOKUP($C1654,DATA!A:B,2,0),"")</f>
        <v>Ciências da Terra</v>
      </c>
      <c r="E1654" t="s">
        <v>111</v>
      </c>
      <c r="F1654" s="20" t="s">
        <v>1329</v>
      </c>
      <c r="H1654" s="38">
        <v>223.88</v>
      </c>
      <c r="I1654" s="38">
        <f>IFERROR(VLOOKUP(C1654,DATA!A:G,5,0),"")</f>
        <v>2100</v>
      </c>
    </row>
    <row r="1655" spans="1:9" x14ac:dyDescent="0.25">
      <c r="A1655">
        <v>1663</v>
      </c>
      <c r="B1655" s="17">
        <v>43354</v>
      </c>
      <c r="C1655" t="s">
        <v>55</v>
      </c>
      <c r="D1655" t="str">
        <f>IFERROR(VLOOKUP($C1655,DATA!A:B,2,0),"")</f>
        <v>Ciências da Terra</v>
      </c>
      <c r="E1655" t="s">
        <v>111</v>
      </c>
      <c r="F1655" s="20" t="s">
        <v>1226</v>
      </c>
      <c r="H1655" s="38">
        <v>1363.85</v>
      </c>
      <c r="I1655" s="38">
        <f>IFERROR(VLOOKUP(C1655,DATA!A:G,5,0),"")</f>
        <v>2100</v>
      </c>
    </row>
    <row r="1656" spans="1:9" x14ac:dyDescent="0.25">
      <c r="A1656">
        <v>1664</v>
      </c>
      <c r="B1656" s="17">
        <v>43354</v>
      </c>
      <c r="C1656" t="s">
        <v>55</v>
      </c>
      <c r="D1656" t="str">
        <f>IFERROR(VLOOKUP($C1656,DATA!A:B,2,0),"")</f>
        <v>Ciências da Terra</v>
      </c>
      <c r="E1656" t="s">
        <v>111</v>
      </c>
      <c r="F1656" s="20" t="s">
        <v>1330</v>
      </c>
      <c r="H1656" s="38">
        <v>1066.4100000000001</v>
      </c>
      <c r="I1656" s="38">
        <f>IFERROR(VLOOKUP(C1656,DATA!A:G,5,0),"")</f>
        <v>2100</v>
      </c>
    </row>
    <row r="1657" spans="1:9" x14ac:dyDescent="0.25">
      <c r="A1657">
        <v>1665</v>
      </c>
      <c r="B1657" s="17">
        <v>43354</v>
      </c>
      <c r="C1657" t="s">
        <v>56</v>
      </c>
      <c r="D1657" t="str">
        <f>IFERROR(VLOOKUP($C1657,DATA!A:B,2,0),"")</f>
        <v>Ciências Humanas</v>
      </c>
      <c r="E1657" t="s">
        <v>111</v>
      </c>
      <c r="F1657" s="20" t="s">
        <v>1268</v>
      </c>
      <c r="H1657" s="38">
        <v>315.01</v>
      </c>
      <c r="I1657" s="38">
        <f>IFERROR(VLOOKUP(C1657,DATA!A:G,5,0),"")</f>
        <v>2100</v>
      </c>
    </row>
    <row r="1658" spans="1:9" x14ac:dyDescent="0.25">
      <c r="A1658">
        <v>1666</v>
      </c>
      <c r="B1658" s="17">
        <v>43354</v>
      </c>
      <c r="C1658" t="s">
        <v>56</v>
      </c>
      <c r="D1658" t="str">
        <f>IFERROR(VLOOKUP($C1658,DATA!A:B,2,0),"")</f>
        <v>Ciências Humanas</v>
      </c>
      <c r="E1658" t="s">
        <v>111</v>
      </c>
      <c r="F1658" s="20" t="s">
        <v>1227</v>
      </c>
      <c r="H1658" s="38">
        <v>2260.19</v>
      </c>
      <c r="I1658" s="38">
        <f>IFERROR(VLOOKUP(C1658,DATA!A:G,5,0),"")</f>
        <v>2100</v>
      </c>
    </row>
    <row r="1659" spans="1:9" x14ac:dyDescent="0.25">
      <c r="A1659">
        <v>1667</v>
      </c>
      <c r="B1659" s="17">
        <v>43354</v>
      </c>
      <c r="C1659" t="s">
        <v>56</v>
      </c>
      <c r="D1659" t="str">
        <f>IFERROR(VLOOKUP($C1659,DATA!A:B,2,0),"")</f>
        <v>Ciências Humanas</v>
      </c>
      <c r="E1659" t="s">
        <v>111</v>
      </c>
      <c r="F1659" s="20" t="s">
        <v>1274</v>
      </c>
      <c r="H1659" s="38">
        <v>594.34</v>
      </c>
      <c r="I1659" s="38">
        <f>IFERROR(VLOOKUP(C1659,DATA!A:G,5,0),"")</f>
        <v>2100</v>
      </c>
    </row>
    <row r="1660" spans="1:9" x14ac:dyDescent="0.25">
      <c r="A1660">
        <v>1668</v>
      </c>
      <c r="B1660" s="17">
        <v>43354</v>
      </c>
      <c r="C1660" t="s">
        <v>56</v>
      </c>
      <c r="D1660" t="str">
        <f>IFERROR(VLOOKUP($C1660,DATA!A:B,2,0),"")</f>
        <v>Ciências Humanas</v>
      </c>
      <c r="E1660" t="s">
        <v>111</v>
      </c>
      <c r="F1660" s="20" t="s">
        <v>1279</v>
      </c>
      <c r="H1660" s="38">
        <v>382.34</v>
      </c>
      <c r="I1660" s="38">
        <f>IFERROR(VLOOKUP(C1660,DATA!A:G,5,0),"")</f>
        <v>2100</v>
      </c>
    </row>
    <row r="1661" spans="1:9" x14ac:dyDescent="0.25">
      <c r="A1661">
        <v>1669</v>
      </c>
      <c r="B1661" s="17">
        <v>43354</v>
      </c>
      <c r="C1661" t="s">
        <v>56</v>
      </c>
      <c r="D1661" t="str">
        <f>IFERROR(VLOOKUP($C1661,DATA!A:B,2,0),"")</f>
        <v>Ciências Humanas</v>
      </c>
      <c r="E1661" t="s">
        <v>111</v>
      </c>
      <c r="F1661" s="20" t="s">
        <v>1281</v>
      </c>
      <c r="H1661" s="38">
        <v>266.33999999999997</v>
      </c>
      <c r="I1661" s="38">
        <f>IFERROR(VLOOKUP(C1661,DATA!A:G,5,0),"")</f>
        <v>2100</v>
      </c>
    </row>
    <row r="1662" spans="1:9" x14ac:dyDescent="0.25">
      <c r="A1662">
        <v>1670</v>
      </c>
      <c r="B1662" s="17">
        <v>43354</v>
      </c>
      <c r="C1662" t="s">
        <v>56</v>
      </c>
      <c r="D1662" t="str">
        <f>IFERROR(VLOOKUP($C1662,DATA!A:B,2,0),"")</f>
        <v>Ciências Humanas</v>
      </c>
      <c r="E1662" t="s">
        <v>111</v>
      </c>
      <c r="F1662" s="20" t="s">
        <v>1228</v>
      </c>
      <c r="H1662" s="38">
        <v>1471.28</v>
      </c>
      <c r="I1662" s="38">
        <f>IFERROR(VLOOKUP(C1662,DATA!A:G,5,0),"")</f>
        <v>2100</v>
      </c>
    </row>
    <row r="1663" spans="1:9" x14ac:dyDescent="0.25">
      <c r="A1663">
        <v>1671</v>
      </c>
      <c r="B1663" s="17">
        <v>43354</v>
      </c>
      <c r="C1663" t="s">
        <v>56</v>
      </c>
      <c r="D1663" t="str">
        <f>IFERROR(VLOOKUP($C1663,DATA!A:B,2,0),"")</f>
        <v>Ciências Humanas</v>
      </c>
      <c r="E1663" t="s">
        <v>111</v>
      </c>
      <c r="F1663" s="20" t="s">
        <v>1290</v>
      </c>
      <c r="H1663" s="38">
        <v>135.19999999999999</v>
      </c>
      <c r="I1663" s="38">
        <f>IFERROR(VLOOKUP(C1663,DATA!A:G,5,0),"")</f>
        <v>2100</v>
      </c>
    </row>
    <row r="1664" spans="1:9" x14ac:dyDescent="0.25">
      <c r="A1664">
        <v>1672</v>
      </c>
      <c r="B1664" s="17">
        <v>43354</v>
      </c>
      <c r="C1664" t="s">
        <v>56</v>
      </c>
      <c r="D1664" t="str">
        <f>IFERROR(VLOOKUP($C1664,DATA!A:B,2,0),"")</f>
        <v>Ciências Humanas</v>
      </c>
      <c r="E1664" t="s">
        <v>111</v>
      </c>
      <c r="F1664" s="20" t="s">
        <v>1290</v>
      </c>
      <c r="H1664" s="38">
        <v>190.84</v>
      </c>
      <c r="I1664" s="38">
        <f>IFERROR(VLOOKUP(C1664,DATA!A:G,5,0),"")</f>
        <v>2100</v>
      </c>
    </row>
    <row r="1665" spans="1:9" x14ac:dyDescent="0.25">
      <c r="A1665">
        <v>1673</v>
      </c>
      <c r="B1665" s="17">
        <v>43354</v>
      </c>
      <c r="C1665" t="s">
        <v>56</v>
      </c>
      <c r="D1665" t="str">
        <f>IFERROR(VLOOKUP($C1665,DATA!A:B,2,0),"")</f>
        <v>Ciências Humanas</v>
      </c>
      <c r="E1665" t="s">
        <v>111</v>
      </c>
      <c r="F1665" s="20" t="s">
        <v>1291</v>
      </c>
      <c r="H1665" s="38">
        <v>408.64</v>
      </c>
      <c r="I1665" s="38">
        <f>IFERROR(VLOOKUP(C1665,DATA!A:G,5,0),"")</f>
        <v>2100</v>
      </c>
    </row>
    <row r="1666" spans="1:9" x14ac:dyDescent="0.25">
      <c r="A1666">
        <v>1674</v>
      </c>
      <c r="B1666" s="17">
        <v>43354</v>
      </c>
      <c r="C1666" t="s">
        <v>56</v>
      </c>
      <c r="D1666" t="str">
        <f>IFERROR(VLOOKUP($C1666,DATA!A:B,2,0),"")</f>
        <v>Ciências Humanas</v>
      </c>
      <c r="E1666" t="s">
        <v>111</v>
      </c>
      <c r="F1666" s="20" t="s">
        <v>1229</v>
      </c>
      <c r="H1666" s="38">
        <v>319.33999999999997</v>
      </c>
      <c r="I1666" s="38">
        <f>IFERROR(VLOOKUP(C1666,DATA!A:G,5,0),"")</f>
        <v>2100</v>
      </c>
    </row>
    <row r="1667" spans="1:9" x14ac:dyDescent="0.25">
      <c r="A1667">
        <v>1675</v>
      </c>
      <c r="B1667" s="17">
        <v>43354</v>
      </c>
      <c r="C1667" t="s">
        <v>56</v>
      </c>
      <c r="D1667" t="str">
        <f>IFERROR(VLOOKUP($C1667,DATA!A:B,2,0),"")</f>
        <v>Ciências Humanas</v>
      </c>
      <c r="E1667" t="s">
        <v>111</v>
      </c>
      <c r="F1667" s="20" t="s">
        <v>1303</v>
      </c>
      <c r="H1667" s="38">
        <v>48.34</v>
      </c>
      <c r="I1667" s="38">
        <f>IFERROR(VLOOKUP(C1667,DATA!A:G,5,0),"")</f>
        <v>2100</v>
      </c>
    </row>
    <row r="1668" spans="1:9" x14ac:dyDescent="0.25">
      <c r="A1668">
        <v>1676</v>
      </c>
      <c r="B1668" s="17">
        <v>43354</v>
      </c>
      <c r="C1668" t="s">
        <v>56</v>
      </c>
      <c r="D1668" t="str">
        <f>IFERROR(VLOOKUP($C1668,DATA!A:B,2,0),"")</f>
        <v>Ciências Humanas</v>
      </c>
      <c r="E1668" t="s">
        <v>111</v>
      </c>
      <c r="F1668" s="20" t="s">
        <v>1303</v>
      </c>
      <c r="H1668" s="38">
        <v>340.25</v>
      </c>
      <c r="I1668" s="38">
        <f>IFERROR(VLOOKUP(C1668,DATA!A:G,5,0),"")</f>
        <v>2100</v>
      </c>
    </row>
    <row r="1669" spans="1:9" x14ac:dyDescent="0.25">
      <c r="A1669">
        <v>1677</v>
      </c>
      <c r="B1669" s="17">
        <v>43354</v>
      </c>
      <c r="C1669" t="s">
        <v>56</v>
      </c>
      <c r="D1669" t="str">
        <f>IFERROR(VLOOKUP($C1669,DATA!A:B,2,0),"")</f>
        <v>Ciências Humanas</v>
      </c>
      <c r="E1669" t="s">
        <v>111</v>
      </c>
      <c r="F1669" s="20" t="s">
        <v>150</v>
      </c>
      <c r="H1669" s="38">
        <v>276.33999999999997</v>
      </c>
      <c r="I1669" s="38">
        <f>IFERROR(VLOOKUP(C1669,DATA!A:G,5,0),"")</f>
        <v>2100</v>
      </c>
    </row>
    <row r="1670" spans="1:9" x14ac:dyDescent="0.25">
      <c r="A1670">
        <v>1678</v>
      </c>
      <c r="B1670" s="17">
        <v>43354</v>
      </c>
      <c r="C1670" t="s">
        <v>56</v>
      </c>
      <c r="D1670" t="str">
        <f>IFERROR(VLOOKUP($C1670,DATA!A:B,2,0),"")</f>
        <v>Ciências Humanas</v>
      </c>
      <c r="E1670" t="s">
        <v>111</v>
      </c>
      <c r="F1670" s="20" t="s">
        <v>1230</v>
      </c>
      <c r="H1670" s="38">
        <v>803.95</v>
      </c>
      <c r="I1670" s="38">
        <f>IFERROR(VLOOKUP(C1670,DATA!A:G,5,0),"")</f>
        <v>2100</v>
      </c>
    </row>
    <row r="1671" spans="1:9" x14ac:dyDescent="0.25">
      <c r="A1671">
        <v>1679</v>
      </c>
      <c r="B1671" s="17">
        <v>43354</v>
      </c>
      <c r="C1671" t="s">
        <v>56</v>
      </c>
      <c r="D1671" t="str">
        <f>IFERROR(VLOOKUP($C1671,DATA!A:B,2,0),"")</f>
        <v>Ciências Humanas</v>
      </c>
      <c r="E1671" t="s">
        <v>111</v>
      </c>
      <c r="F1671" s="20" t="s">
        <v>1309</v>
      </c>
      <c r="H1671" s="38">
        <v>318.33999999999997</v>
      </c>
      <c r="I1671" s="38">
        <f>IFERROR(VLOOKUP(C1671,DATA!A:G,5,0),"")</f>
        <v>2100</v>
      </c>
    </row>
    <row r="1672" spans="1:9" x14ac:dyDescent="0.25">
      <c r="A1672">
        <v>1680</v>
      </c>
      <c r="B1672" s="17">
        <v>43354</v>
      </c>
      <c r="C1672" t="s">
        <v>56</v>
      </c>
      <c r="D1672" t="str">
        <f>IFERROR(VLOOKUP($C1672,DATA!A:B,2,0),"")</f>
        <v>Ciências Humanas</v>
      </c>
      <c r="E1672" t="s">
        <v>111</v>
      </c>
      <c r="F1672" s="20" t="s">
        <v>1311</v>
      </c>
      <c r="H1672" s="38">
        <v>208.98</v>
      </c>
      <c r="I1672" s="38">
        <f>IFERROR(VLOOKUP(C1672,DATA!A:G,5,0),"")</f>
        <v>2100</v>
      </c>
    </row>
    <row r="1673" spans="1:9" x14ac:dyDescent="0.25">
      <c r="A1673">
        <v>1681</v>
      </c>
      <c r="B1673" s="17">
        <v>43354</v>
      </c>
      <c r="C1673" t="s">
        <v>57</v>
      </c>
      <c r="D1673" t="str">
        <f>IFERROR(VLOOKUP($C1673,DATA!A:B,2,0),"")</f>
        <v>Ciências Exatas</v>
      </c>
      <c r="E1673" t="s">
        <v>111</v>
      </c>
      <c r="F1673" s="20" t="s">
        <v>1234</v>
      </c>
      <c r="H1673" s="38">
        <v>890.64</v>
      </c>
      <c r="I1673" s="38">
        <f>IFERROR(VLOOKUP(C1673,DATA!A:G,5,0),"")</f>
        <v>2600</v>
      </c>
    </row>
    <row r="1674" spans="1:9" x14ac:dyDescent="0.25">
      <c r="A1674">
        <v>1682</v>
      </c>
      <c r="B1674" s="17">
        <v>43354</v>
      </c>
      <c r="C1674" t="s">
        <v>59</v>
      </c>
      <c r="D1674" t="str">
        <f>IFERROR(VLOOKUP($C1674,DATA!A:B,2,0),"")</f>
        <v>Ciências Exatas</v>
      </c>
      <c r="E1674" t="s">
        <v>111</v>
      </c>
      <c r="F1674" s="20" t="s">
        <v>1295</v>
      </c>
      <c r="H1674" s="38">
        <v>1089.93</v>
      </c>
      <c r="I1674" s="38">
        <f>IFERROR(VLOOKUP(C1674,DATA!A:G,5,0),"")</f>
        <v>2600</v>
      </c>
    </row>
    <row r="1675" spans="1:9" x14ac:dyDescent="0.25">
      <c r="A1675">
        <v>1683</v>
      </c>
      <c r="B1675" s="17">
        <v>43354</v>
      </c>
      <c r="C1675" t="s">
        <v>59</v>
      </c>
      <c r="D1675" t="str">
        <f>IFERROR(VLOOKUP($C1675,DATA!A:B,2,0),"")</f>
        <v>Ciências Exatas</v>
      </c>
      <c r="E1675" t="s">
        <v>111</v>
      </c>
      <c r="F1675" s="20" t="s">
        <v>1305</v>
      </c>
      <c r="H1675" s="38">
        <v>472.54</v>
      </c>
      <c r="I1675" s="38">
        <f>IFERROR(VLOOKUP(C1675,DATA!A:G,5,0),"")</f>
        <v>2600</v>
      </c>
    </row>
    <row r="1676" spans="1:9" x14ac:dyDescent="0.25">
      <c r="A1676">
        <v>1684</v>
      </c>
      <c r="B1676" s="17">
        <v>43354</v>
      </c>
      <c r="C1676" t="s">
        <v>59</v>
      </c>
      <c r="D1676" t="str">
        <f>IFERROR(VLOOKUP($C1676,DATA!A:B,2,0),"")</f>
        <v>Ciências Exatas</v>
      </c>
      <c r="E1676" t="s">
        <v>111</v>
      </c>
      <c r="F1676" s="20" t="s">
        <v>1238</v>
      </c>
      <c r="H1676" s="38">
        <v>962.01</v>
      </c>
      <c r="I1676" s="38">
        <f>IFERROR(VLOOKUP(C1676,DATA!A:G,5,0),"")</f>
        <v>2600</v>
      </c>
    </row>
    <row r="1677" spans="1:9" x14ac:dyDescent="0.25">
      <c r="A1677">
        <v>1685</v>
      </c>
      <c r="B1677" s="17">
        <v>43354</v>
      </c>
      <c r="C1677" t="s">
        <v>61</v>
      </c>
      <c r="D1677" t="str">
        <f>IFERROR(VLOOKUP($C1677,DATA!A:B,2,0),"")</f>
        <v>Ciências da Saúde</v>
      </c>
      <c r="E1677" t="s">
        <v>111</v>
      </c>
      <c r="F1677" s="20" t="s">
        <v>1239</v>
      </c>
      <c r="H1677" s="38">
        <v>1477.66</v>
      </c>
      <c r="I1677" s="38">
        <f>IFERROR(VLOOKUP(C1677,DATA!A:G,5,0),"")</f>
        <v>2100</v>
      </c>
    </row>
    <row r="1678" spans="1:9" x14ac:dyDescent="0.25">
      <c r="A1678">
        <v>1686</v>
      </c>
      <c r="B1678" s="17">
        <v>43354</v>
      </c>
      <c r="C1678" t="s">
        <v>62</v>
      </c>
      <c r="D1678" t="str">
        <f>IFERROR(VLOOKUP($C1678,DATA!A:B,2,0),"")</f>
        <v>Intersetorial - Setor de Ciências Agrárias e Ciências da Terra</v>
      </c>
      <c r="E1678" t="s">
        <v>111</v>
      </c>
      <c r="F1678" s="20" t="s">
        <v>1332</v>
      </c>
      <c r="H1678" s="38">
        <v>318.33999999999997</v>
      </c>
      <c r="I1678" s="38">
        <f>IFERROR(VLOOKUP(C1678,DATA!A:G,5,0),"")</f>
        <v>0</v>
      </c>
    </row>
    <row r="1679" spans="1:9" x14ac:dyDescent="0.25">
      <c r="A1679">
        <v>1687</v>
      </c>
      <c r="B1679" s="17">
        <v>43354</v>
      </c>
      <c r="C1679" t="s">
        <v>62</v>
      </c>
      <c r="D1679" t="str">
        <f>IFERROR(VLOOKUP($C1679,DATA!A:B,2,0),"")</f>
        <v>Intersetorial - Setor de Ciências Agrárias e Ciências da Terra</v>
      </c>
      <c r="E1679" t="s">
        <v>111</v>
      </c>
      <c r="F1679" s="20" t="s">
        <v>1331</v>
      </c>
      <c r="H1679" s="38">
        <v>616.41</v>
      </c>
      <c r="I1679" s="38">
        <f>IFERROR(VLOOKUP(C1679,DATA!A:G,5,0),"")</f>
        <v>0</v>
      </c>
    </row>
    <row r="1680" spans="1:9" x14ac:dyDescent="0.25">
      <c r="A1680">
        <v>1688</v>
      </c>
      <c r="B1680" s="17">
        <v>43354</v>
      </c>
      <c r="C1680" t="s">
        <v>62</v>
      </c>
      <c r="D1680" t="str">
        <f>IFERROR(VLOOKUP($C1680,DATA!A:B,2,0),"")</f>
        <v>Intersetorial - Setor de Ciências Agrárias e Ciências da Terra</v>
      </c>
      <c r="E1680" t="s">
        <v>111</v>
      </c>
      <c r="F1680" s="20" t="s">
        <v>1240</v>
      </c>
      <c r="H1680" s="38">
        <v>114.35</v>
      </c>
      <c r="I1680" s="38">
        <f>IFERROR(VLOOKUP(C1680,DATA!A:G,5,0),"")</f>
        <v>0</v>
      </c>
    </row>
    <row r="1681" spans="1:9" x14ac:dyDescent="0.25">
      <c r="A1681">
        <v>1689</v>
      </c>
      <c r="B1681" s="17">
        <v>43354</v>
      </c>
      <c r="C1681" t="s">
        <v>62</v>
      </c>
      <c r="D1681" t="str">
        <f>IFERROR(VLOOKUP($C1681,DATA!A:B,2,0),"")</f>
        <v>Intersetorial - Setor de Ciências Agrárias e Ciências da Terra</v>
      </c>
      <c r="E1681" t="s">
        <v>111</v>
      </c>
      <c r="F1681" s="20" t="s">
        <v>1333</v>
      </c>
      <c r="H1681" s="38">
        <v>126.85</v>
      </c>
      <c r="I1681" s="38">
        <f>IFERROR(VLOOKUP(C1681,DATA!A:G,5,0),"")</f>
        <v>0</v>
      </c>
    </row>
    <row r="1682" spans="1:9" x14ac:dyDescent="0.25">
      <c r="A1682">
        <v>1690</v>
      </c>
      <c r="B1682" s="17">
        <v>43354</v>
      </c>
      <c r="C1682" t="s">
        <v>62</v>
      </c>
      <c r="D1682" t="str">
        <f>IFERROR(VLOOKUP($C1682,DATA!A:B,2,0),"")</f>
        <v>Intersetorial - Setor de Ciências Agrárias e Ciências da Terra</v>
      </c>
      <c r="E1682" t="s">
        <v>111</v>
      </c>
      <c r="F1682" s="20" t="s">
        <v>1297</v>
      </c>
      <c r="H1682" s="38">
        <v>589.36</v>
      </c>
      <c r="I1682" s="38">
        <f>IFERROR(VLOOKUP(C1682,DATA!A:G,5,0),"")</f>
        <v>0</v>
      </c>
    </row>
    <row r="1683" spans="1:9" x14ac:dyDescent="0.25">
      <c r="A1683">
        <v>1691</v>
      </c>
      <c r="B1683" s="17">
        <v>43354</v>
      </c>
      <c r="C1683" t="s">
        <v>65</v>
      </c>
      <c r="D1683" t="str">
        <f>IFERROR(VLOOKUP($C1683,DATA!A:B,2,0),"")</f>
        <v>Artes, Comunicação e Design</v>
      </c>
      <c r="E1683" t="s">
        <v>111</v>
      </c>
      <c r="F1683" s="20" t="s">
        <v>1287</v>
      </c>
      <c r="H1683" s="38">
        <v>318.33999999999997</v>
      </c>
      <c r="I1683" s="38">
        <f>IFERROR(VLOOKUP(C1683,DATA!A:G,5,0),"")</f>
        <v>1650</v>
      </c>
    </row>
    <row r="1684" spans="1:9" x14ac:dyDescent="0.25">
      <c r="A1684">
        <v>1692</v>
      </c>
      <c r="B1684" s="17">
        <v>43354</v>
      </c>
      <c r="C1684" t="s">
        <v>65</v>
      </c>
      <c r="D1684" t="str">
        <f>IFERROR(VLOOKUP($C1684,DATA!A:B,2,0),"")</f>
        <v>Artes, Comunicação e Design</v>
      </c>
      <c r="E1684" t="s">
        <v>111</v>
      </c>
      <c r="F1684" s="20" t="s">
        <v>1289</v>
      </c>
      <c r="H1684" s="38">
        <v>1084.44</v>
      </c>
      <c r="I1684" s="38">
        <f>IFERROR(VLOOKUP(C1684,DATA!A:G,5,0),"")</f>
        <v>1650</v>
      </c>
    </row>
    <row r="1685" spans="1:9" x14ac:dyDescent="0.25">
      <c r="A1685">
        <v>1693</v>
      </c>
      <c r="B1685" s="17">
        <v>43354</v>
      </c>
      <c r="C1685" t="s">
        <v>65</v>
      </c>
      <c r="D1685" t="str">
        <f>IFERROR(VLOOKUP($C1685,DATA!A:B,2,0),"")</f>
        <v>Artes, Comunicação e Design</v>
      </c>
      <c r="E1685" t="s">
        <v>111</v>
      </c>
      <c r="F1685" s="20" t="s">
        <v>1243</v>
      </c>
      <c r="H1685" s="38">
        <v>599.9</v>
      </c>
      <c r="I1685" s="38">
        <f>IFERROR(VLOOKUP(C1685,DATA!A:G,5,0),"")</f>
        <v>1650</v>
      </c>
    </row>
    <row r="1686" spans="1:9" x14ac:dyDescent="0.25">
      <c r="A1686">
        <v>1694</v>
      </c>
      <c r="B1686" s="17">
        <v>43354</v>
      </c>
      <c r="C1686" t="s">
        <v>65</v>
      </c>
      <c r="D1686" t="str">
        <f>IFERROR(VLOOKUP($C1686,DATA!A:B,2,0),"")</f>
        <v>Artes, Comunicação e Design</v>
      </c>
      <c r="E1686" t="s">
        <v>111</v>
      </c>
      <c r="F1686" s="20" t="s">
        <v>1312</v>
      </c>
      <c r="H1686" s="38">
        <v>2257.54</v>
      </c>
      <c r="I1686" s="38">
        <f>IFERROR(VLOOKUP(C1686,DATA!A:G,5,0),"")</f>
        <v>1650</v>
      </c>
    </row>
    <row r="1687" spans="1:9" x14ac:dyDescent="0.25">
      <c r="A1687">
        <v>1695</v>
      </c>
      <c r="B1687" s="17">
        <v>43354</v>
      </c>
      <c r="C1687" t="s">
        <v>65</v>
      </c>
      <c r="D1687" t="str">
        <f>IFERROR(VLOOKUP($C1687,DATA!A:B,2,0),"")</f>
        <v>Artes, Comunicação e Design</v>
      </c>
      <c r="E1687" t="s">
        <v>111</v>
      </c>
      <c r="F1687" s="20" t="s">
        <v>1244</v>
      </c>
      <c r="H1687" s="38">
        <v>1312.41</v>
      </c>
      <c r="I1687" s="38">
        <f>IFERROR(VLOOKUP(C1687,DATA!A:G,5,0),"")</f>
        <v>1650</v>
      </c>
    </row>
    <row r="1688" spans="1:9" x14ac:dyDescent="0.25">
      <c r="A1688">
        <v>1696</v>
      </c>
      <c r="B1688" s="17">
        <v>43354</v>
      </c>
      <c r="C1688" t="s">
        <v>65</v>
      </c>
      <c r="D1688" t="str">
        <f>IFERROR(VLOOKUP($C1688,DATA!A:B,2,0),"")</f>
        <v>Artes, Comunicação e Design</v>
      </c>
      <c r="E1688" t="s">
        <v>111</v>
      </c>
      <c r="F1688" s="20" t="s">
        <v>1245</v>
      </c>
      <c r="H1688" s="38">
        <v>1083.74</v>
      </c>
      <c r="I1688" s="38">
        <f>IFERROR(VLOOKUP(C1688,DATA!A:G,5,0),"")</f>
        <v>1650</v>
      </c>
    </row>
    <row r="1689" spans="1:9" x14ac:dyDescent="0.25">
      <c r="A1689">
        <v>1697</v>
      </c>
      <c r="B1689" s="17">
        <v>43354</v>
      </c>
      <c r="C1689" t="s">
        <v>65</v>
      </c>
      <c r="D1689" t="str">
        <f>IFERROR(VLOOKUP($C1689,DATA!A:B,2,0),"")</f>
        <v>Artes, Comunicação e Design</v>
      </c>
      <c r="E1689" t="s">
        <v>111</v>
      </c>
      <c r="F1689" s="20" t="s">
        <v>1247</v>
      </c>
      <c r="H1689" s="38">
        <v>788.15</v>
      </c>
      <c r="I1689" s="38">
        <f>IFERROR(VLOOKUP(C1689,DATA!A:G,5,0),"")</f>
        <v>1650</v>
      </c>
    </row>
    <row r="1690" spans="1:9" x14ac:dyDescent="0.25">
      <c r="A1690">
        <v>1698</v>
      </c>
      <c r="B1690" s="17">
        <v>43354</v>
      </c>
      <c r="C1690" t="s">
        <v>65</v>
      </c>
      <c r="D1690" t="str">
        <f>IFERROR(VLOOKUP($C1690,DATA!A:B,2,0),"")</f>
        <v>Artes, Comunicação e Design</v>
      </c>
      <c r="E1690" t="s">
        <v>111</v>
      </c>
      <c r="F1690" s="20" t="s">
        <v>1246</v>
      </c>
      <c r="H1690" s="38">
        <v>976.7</v>
      </c>
      <c r="I1690" s="38">
        <f>IFERROR(VLOOKUP(C1690,DATA!A:G,5,0),"")</f>
        <v>1650</v>
      </c>
    </row>
    <row r="1691" spans="1:9" x14ac:dyDescent="0.25">
      <c r="A1691">
        <v>1699</v>
      </c>
      <c r="B1691" s="17">
        <v>43354</v>
      </c>
      <c r="C1691" t="s">
        <v>65</v>
      </c>
      <c r="D1691" t="str">
        <f>IFERROR(VLOOKUP($C1691,DATA!A:B,2,0),"")</f>
        <v>Artes, Comunicação e Design</v>
      </c>
      <c r="E1691" t="s">
        <v>111</v>
      </c>
      <c r="F1691" s="20" t="s">
        <v>1248</v>
      </c>
      <c r="H1691" s="38">
        <v>796.7</v>
      </c>
      <c r="I1691" s="38">
        <f>IFERROR(VLOOKUP(C1691,DATA!A:G,5,0),"")</f>
        <v>1650</v>
      </c>
    </row>
    <row r="1692" spans="1:9" x14ac:dyDescent="0.25">
      <c r="A1692">
        <v>1700</v>
      </c>
      <c r="B1692" s="17">
        <v>43354</v>
      </c>
      <c r="C1692" t="s">
        <v>9</v>
      </c>
      <c r="D1692" t="str">
        <f>IFERROR(VLOOKUP($C1692,DATA!A:B,2,0),"")</f>
        <v>Ciências da Saúde</v>
      </c>
      <c r="E1692" t="s">
        <v>111</v>
      </c>
      <c r="F1692" s="20" t="s">
        <v>448</v>
      </c>
      <c r="H1692" s="38">
        <v>1234.6400000000001</v>
      </c>
      <c r="I1692" s="38">
        <f>IFERROR(VLOOKUP(C1692,DATA!A:G,5,0),"")</f>
        <v>1550</v>
      </c>
    </row>
    <row r="1693" spans="1:9" x14ac:dyDescent="0.25">
      <c r="A1693">
        <v>1701</v>
      </c>
      <c r="B1693" s="17">
        <v>43354</v>
      </c>
      <c r="C1693" t="s">
        <v>66</v>
      </c>
      <c r="D1693" t="str">
        <f>IFERROR(VLOOKUP($C1693,DATA!A:B,2,0),"")</f>
        <v>Ciências da Saúde</v>
      </c>
      <c r="E1693" t="s">
        <v>111</v>
      </c>
      <c r="F1693" s="20" t="s">
        <v>1250</v>
      </c>
      <c r="H1693" s="38">
        <v>368.56</v>
      </c>
      <c r="I1693" s="38">
        <f>IFERROR(VLOOKUP(C1693,DATA!A:G,5,0),"")</f>
        <v>2100</v>
      </c>
    </row>
    <row r="1694" spans="1:9" x14ac:dyDescent="0.25">
      <c r="A1694">
        <v>1702</v>
      </c>
      <c r="B1694" s="17">
        <v>43354</v>
      </c>
      <c r="C1694" t="s">
        <v>43</v>
      </c>
      <c r="D1694" t="str">
        <f>IFERROR(VLOOKUP($C1694,DATA!A:B,2,0),"")</f>
        <v>Intersetorial - Setor de Ciências Exatas e Tecnologia</v>
      </c>
      <c r="E1694" t="s">
        <v>111</v>
      </c>
      <c r="F1694" s="20" t="s">
        <v>1296</v>
      </c>
      <c r="H1694" s="38">
        <v>483.64</v>
      </c>
      <c r="I1694" s="38">
        <f>IFERROR(VLOOKUP(C1694,DATA!A:G,5,0),"")</f>
        <v>2600</v>
      </c>
    </row>
    <row r="1695" spans="1:9" x14ac:dyDescent="0.25">
      <c r="A1695">
        <v>1703</v>
      </c>
      <c r="B1695" s="17">
        <v>43354</v>
      </c>
      <c r="C1695" t="s">
        <v>68</v>
      </c>
      <c r="D1695" t="str">
        <f>IFERROR(VLOOKUP($C1695,DATA!A:B,2,0),"")</f>
        <v>Ciências Sociais Aplicadas</v>
      </c>
      <c r="E1695" t="s">
        <v>111</v>
      </c>
      <c r="F1695" s="20" t="s">
        <v>1273</v>
      </c>
      <c r="H1695" s="38">
        <v>532.22</v>
      </c>
      <c r="I1695" s="38">
        <f>IFERROR(VLOOKUP(C1695,DATA!A:G,5,0),"")</f>
        <v>0</v>
      </c>
    </row>
    <row r="1696" spans="1:9" x14ac:dyDescent="0.25">
      <c r="A1696">
        <v>1704</v>
      </c>
      <c r="B1696" s="17">
        <v>43354</v>
      </c>
      <c r="C1696" t="s">
        <v>68</v>
      </c>
      <c r="D1696" t="str">
        <f>IFERROR(VLOOKUP($C1696,DATA!A:B,2,0),"")</f>
        <v>Ciências Sociais Aplicadas</v>
      </c>
      <c r="E1696" t="s">
        <v>111</v>
      </c>
      <c r="F1696" s="20" t="s">
        <v>1301</v>
      </c>
      <c r="H1696" s="38">
        <v>444.37</v>
      </c>
      <c r="I1696" s="38">
        <f>IFERROR(VLOOKUP(C1696,DATA!A:G,5,0),"")</f>
        <v>0</v>
      </c>
    </row>
    <row r="1697" spans="1:9" x14ac:dyDescent="0.25">
      <c r="A1697">
        <v>1705</v>
      </c>
      <c r="B1697" s="17">
        <v>43354</v>
      </c>
      <c r="C1697" t="s">
        <v>68</v>
      </c>
      <c r="D1697" t="str">
        <f>IFERROR(VLOOKUP($C1697,DATA!A:B,2,0),"")</f>
        <v>Ciências Sociais Aplicadas</v>
      </c>
      <c r="E1697" t="s">
        <v>111</v>
      </c>
      <c r="F1697" s="20" t="s">
        <v>1334</v>
      </c>
      <c r="H1697" s="38">
        <v>891.64</v>
      </c>
      <c r="I1697" s="38">
        <f>IFERROR(VLOOKUP(C1697,DATA!A:G,5,0),"")</f>
        <v>0</v>
      </c>
    </row>
    <row r="1698" spans="1:9" x14ac:dyDescent="0.25">
      <c r="A1698">
        <v>1706</v>
      </c>
      <c r="B1698" s="17">
        <v>43354</v>
      </c>
      <c r="C1698" t="s">
        <v>68</v>
      </c>
      <c r="D1698" t="str">
        <f>IFERROR(VLOOKUP($C1698,DATA!A:B,2,0),"")</f>
        <v>Ciências Sociais Aplicadas</v>
      </c>
      <c r="E1698" t="s">
        <v>111</v>
      </c>
      <c r="F1698" s="20" t="s">
        <v>1251</v>
      </c>
      <c r="H1698" s="38">
        <v>1040.74</v>
      </c>
      <c r="I1698" s="38">
        <f>IFERROR(VLOOKUP(C1698,DATA!A:G,5,0),"")</f>
        <v>0</v>
      </c>
    </row>
    <row r="1699" spans="1:9" x14ac:dyDescent="0.25">
      <c r="A1699">
        <v>1707</v>
      </c>
      <c r="B1699" s="17">
        <v>43354</v>
      </c>
      <c r="C1699" t="s">
        <v>107</v>
      </c>
      <c r="D1699" t="str">
        <f>IFERROR(VLOOKUP($C1699,DATA!A:B,2,0),"")</f>
        <v>PRPPG</v>
      </c>
      <c r="E1699" t="s">
        <v>111</v>
      </c>
      <c r="F1699" s="20" t="s">
        <v>142</v>
      </c>
      <c r="H1699" s="38">
        <v>633.16999999999996</v>
      </c>
      <c r="I1699" s="38">
        <f>IFERROR(VLOOKUP(C1699,DATA!A:G,5,0),"")</f>
        <v>0</v>
      </c>
    </row>
    <row r="1700" spans="1:9" x14ac:dyDescent="0.25">
      <c r="A1700">
        <v>1708</v>
      </c>
      <c r="B1700" s="17">
        <v>43354</v>
      </c>
      <c r="C1700" t="s">
        <v>107</v>
      </c>
      <c r="D1700" t="str">
        <f>IFERROR(VLOOKUP($C1700,DATA!A:B,2,0),"")</f>
        <v>PRPPG</v>
      </c>
      <c r="E1700" t="s">
        <v>111</v>
      </c>
      <c r="F1700" s="20" t="s">
        <v>1335</v>
      </c>
      <c r="H1700" s="38">
        <v>1280.8499999999999</v>
      </c>
      <c r="I1700" s="38">
        <f>IFERROR(VLOOKUP(C1700,DATA!A:G,5,0),"")</f>
        <v>0</v>
      </c>
    </row>
    <row r="1701" spans="1:9" x14ac:dyDescent="0.25">
      <c r="A1701">
        <v>1709</v>
      </c>
      <c r="B1701" s="17">
        <v>43354</v>
      </c>
      <c r="C1701" t="s">
        <v>107</v>
      </c>
      <c r="D1701" t="str">
        <f>IFERROR(VLOOKUP($C1701,DATA!A:B,2,0),"")</f>
        <v>PRPPG</v>
      </c>
      <c r="E1701" t="s">
        <v>111</v>
      </c>
      <c r="F1701" s="20" t="s">
        <v>1336</v>
      </c>
      <c r="H1701" s="38">
        <v>960.34</v>
      </c>
      <c r="I1701" s="38">
        <f>IFERROR(VLOOKUP(C1701,DATA!A:G,5,0),"")</f>
        <v>0</v>
      </c>
    </row>
    <row r="1702" spans="1:9" x14ac:dyDescent="0.25">
      <c r="A1702">
        <v>1710</v>
      </c>
      <c r="B1702" s="17">
        <v>43354</v>
      </c>
      <c r="C1702" t="s">
        <v>69</v>
      </c>
      <c r="D1702" t="str">
        <f>IFERROR(VLOOKUP($C1702,DATA!A:B,2,0),"")</f>
        <v>Ciências Humanas</v>
      </c>
      <c r="E1702" t="s">
        <v>111</v>
      </c>
      <c r="F1702" s="20" t="s">
        <v>1337</v>
      </c>
      <c r="H1702" s="38">
        <v>612.52</v>
      </c>
      <c r="I1702" s="38">
        <f>IFERROR(VLOOKUP(C1702,DATA!A:G,5,0),"")</f>
        <v>0</v>
      </c>
    </row>
    <row r="1703" spans="1:9" x14ac:dyDescent="0.25">
      <c r="A1703">
        <v>1711</v>
      </c>
      <c r="B1703" s="17">
        <v>43354</v>
      </c>
      <c r="C1703" t="s">
        <v>72</v>
      </c>
      <c r="D1703" t="str">
        <f>IFERROR(VLOOKUP($C1703,DATA!A:B,2,0),"")</f>
        <v>Ciências da Terra</v>
      </c>
      <c r="E1703" t="s">
        <v>111</v>
      </c>
      <c r="F1703" s="20" t="s">
        <v>1252</v>
      </c>
      <c r="H1703" s="38">
        <v>864.81</v>
      </c>
      <c r="I1703" s="38">
        <f>IFERROR(VLOOKUP(C1703,DATA!A:G,5,0),"")</f>
        <v>2600</v>
      </c>
    </row>
    <row r="1704" spans="1:9" x14ac:dyDescent="0.25">
      <c r="A1704">
        <v>1712</v>
      </c>
      <c r="B1704" s="17">
        <v>43354</v>
      </c>
      <c r="C1704" t="s">
        <v>73</v>
      </c>
      <c r="D1704" t="str">
        <f>IFERROR(VLOOKUP($C1704,DATA!A:B,2,0),"")</f>
        <v>Ciências Humanas</v>
      </c>
      <c r="E1704" t="s">
        <v>111</v>
      </c>
      <c r="F1704" s="20" t="s">
        <v>1338</v>
      </c>
      <c r="H1704" s="38">
        <v>598.55999999999995</v>
      </c>
      <c r="I1704" s="38">
        <f>IFERROR(VLOOKUP(C1704,DATA!A:G,5,0),"")</f>
        <v>2100</v>
      </c>
    </row>
    <row r="1705" spans="1:9" x14ac:dyDescent="0.25">
      <c r="A1705">
        <v>1713</v>
      </c>
      <c r="B1705" s="17">
        <v>43354</v>
      </c>
      <c r="C1705" t="s">
        <v>76</v>
      </c>
      <c r="D1705" t="str">
        <f>IFERROR(VLOOKUP($C1705,DATA!A:B,2,0),"")</f>
        <v>Ciências Humanas</v>
      </c>
      <c r="E1705" t="s">
        <v>111</v>
      </c>
      <c r="F1705" s="20" t="s">
        <v>1339</v>
      </c>
      <c r="H1705" s="38">
        <v>454.68</v>
      </c>
      <c r="I1705" s="38">
        <f>IFERROR(VLOOKUP(C1705,DATA!A:G,5,0),"")</f>
        <v>1200</v>
      </c>
    </row>
    <row r="1706" spans="1:9" x14ac:dyDescent="0.25">
      <c r="A1706">
        <v>1714</v>
      </c>
      <c r="B1706" s="17">
        <v>43354</v>
      </c>
      <c r="C1706" t="s">
        <v>77</v>
      </c>
      <c r="D1706" t="str">
        <f>IFERROR(VLOOKUP($C1706,DATA!A:B,2,0),"")</f>
        <v>Ciências Biológicas</v>
      </c>
      <c r="E1706" t="s">
        <v>111</v>
      </c>
      <c r="F1706" s="20" t="s">
        <v>1260</v>
      </c>
      <c r="H1706" s="38">
        <v>346.25</v>
      </c>
      <c r="I1706" s="38">
        <f>IFERROR(VLOOKUP(C1706,DATA!A:G,5,0),"")</f>
        <v>2600</v>
      </c>
    </row>
    <row r="1707" spans="1:9" x14ac:dyDescent="0.25">
      <c r="A1707">
        <v>1715</v>
      </c>
      <c r="B1707" s="17">
        <v>43354</v>
      </c>
      <c r="C1707" t="s">
        <v>77</v>
      </c>
      <c r="D1707" t="str">
        <f>IFERROR(VLOOKUP($C1707,DATA!A:B,2,0),"")</f>
        <v>Ciências Biológicas</v>
      </c>
      <c r="E1707" t="s">
        <v>111</v>
      </c>
      <c r="F1707" s="20" t="s">
        <v>1260</v>
      </c>
      <c r="H1707" s="38">
        <v>240.17</v>
      </c>
      <c r="I1707" s="38">
        <f>IFERROR(VLOOKUP(C1707,DATA!A:G,5,0),"")</f>
        <v>2600</v>
      </c>
    </row>
    <row r="1708" spans="1:9" x14ac:dyDescent="0.25">
      <c r="A1708">
        <v>1716</v>
      </c>
      <c r="B1708" s="17">
        <v>43354</v>
      </c>
      <c r="C1708" t="s">
        <v>77</v>
      </c>
      <c r="D1708" t="str">
        <f>IFERROR(VLOOKUP($C1708,DATA!A:B,2,0),"")</f>
        <v>Ciências Biológicas</v>
      </c>
      <c r="E1708" t="s">
        <v>111</v>
      </c>
      <c r="F1708" s="20" t="s">
        <v>1261</v>
      </c>
      <c r="H1708" s="38">
        <v>939.74</v>
      </c>
      <c r="I1708" s="38">
        <f>IFERROR(VLOOKUP(C1708,DATA!A:G,5,0),"")</f>
        <v>2600</v>
      </c>
    </row>
    <row r="1709" spans="1:9" x14ac:dyDescent="0.25">
      <c r="A1709">
        <v>1717</v>
      </c>
      <c r="B1709" s="17">
        <v>43354</v>
      </c>
      <c r="C1709" t="s">
        <v>56</v>
      </c>
      <c r="D1709" t="str">
        <f>IFERROR(VLOOKUP($C1709,DATA!A:B,2,0),"")</f>
        <v>Ciências Humanas</v>
      </c>
      <c r="E1709" t="s">
        <v>112</v>
      </c>
      <c r="F1709" s="20" t="s">
        <v>1340</v>
      </c>
      <c r="H1709" s="38">
        <v>2190.96</v>
      </c>
      <c r="I1709" s="38">
        <f>IFERROR(VLOOKUP(C1709,DATA!A:G,5,0),"")</f>
        <v>2100</v>
      </c>
    </row>
    <row r="1710" spans="1:9" x14ac:dyDescent="0.25">
      <c r="A1710">
        <v>1718</v>
      </c>
      <c r="B1710" s="17">
        <v>43356</v>
      </c>
      <c r="C1710" t="s">
        <v>41</v>
      </c>
      <c r="D1710" t="str">
        <f>IFERROR(VLOOKUP($C1710,DATA!A:B,2,0),"")</f>
        <v>Tecnologia</v>
      </c>
      <c r="E1710" t="s">
        <v>117</v>
      </c>
      <c r="F1710" s="20" t="s">
        <v>326</v>
      </c>
      <c r="H1710" s="38">
        <v>79.64</v>
      </c>
      <c r="I1710" s="38">
        <f>IFERROR(VLOOKUP(C1710,DATA!A:G,5,0),"")</f>
        <v>1550</v>
      </c>
    </row>
    <row r="1711" spans="1:9" x14ac:dyDescent="0.25">
      <c r="A1711">
        <v>1719</v>
      </c>
      <c r="B1711" s="17">
        <v>43356</v>
      </c>
      <c r="C1711" t="s">
        <v>41</v>
      </c>
      <c r="D1711" t="str">
        <f>IFERROR(VLOOKUP($C1711,DATA!A:B,2,0),"")</f>
        <v>Tecnologia</v>
      </c>
      <c r="E1711" t="s">
        <v>117</v>
      </c>
      <c r="F1711" s="20" t="s">
        <v>326</v>
      </c>
      <c r="H1711" s="38">
        <v>159.28</v>
      </c>
      <c r="I1711" s="38">
        <f>IFERROR(VLOOKUP(C1711,DATA!A:G,5,0),"")</f>
        <v>1550</v>
      </c>
    </row>
    <row r="1712" spans="1:9" x14ac:dyDescent="0.25">
      <c r="A1712">
        <v>1720</v>
      </c>
      <c r="B1712" s="17">
        <v>43356</v>
      </c>
      <c r="C1712" t="s">
        <v>41</v>
      </c>
      <c r="D1712" t="str">
        <f>IFERROR(VLOOKUP($C1712,DATA!A:B,2,0),"")</f>
        <v>Tecnologia</v>
      </c>
      <c r="E1712" t="s">
        <v>117</v>
      </c>
      <c r="F1712" s="20" t="s">
        <v>326</v>
      </c>
      <c r="H1712" s="38">
        <v>573.69000000000005</v>
      </c>
      <c r="I1712" s="38">
        <f>IFERROR(VLOOKUP(C1712,DATA!A:G,5,0),"")</f>
        <v>1550</v>
      </c>
    </row>
    <row r="1713" spans="1:9" x14ac:dyDescent="0.25">
      <c r="A1713">
        <v>1721</v>
      </c>
      <c r="B1713" s="17">
        <v>43363</v>
      </c>
      <c r="C1713" t="s">
        <v>18</v>
      </c>
      <c r="D1713" t="str">
        <f>IFERROR(VLOOKUP($C1713,DATA!A:B,2,0),"")</f>
        <v>Ciências Agrárias</v>
      </c>
      <c r="E1713" t="s">
        <v>343</v>
      </c>
      <c r="F1713" t="s">
        <v>330</v>
      </c>
      <c r="H1713" s="38">
        <v>1759.48</v>
      </c>
      <c r="I1713" s="38">
        <f>IFERROR(VLOOKUP(C1713,DATA!A:G,5,0),"")</f>
        <v>2600</v>
      </c>
    </row>
    <row r="1714" spans="1:9" x14ac:dyDescent="0.25">
      <c r="A1714">
        <v>1722</v>
      </c>
      <c r="B1714" s="17">
        <v>43363</v>
      </c>
      <c r="C1714" t="s">
        <v>23</v>
      </c>
      <c r="D1714" t="str">
        <f>IFERROR(VLOOKUP($C1714,DATA!A:B,2,0),"")</f>
        <v>Ciências da Saúde</v>
      </c>
      <c r="E1714" t="s">
        <v>343</v>
      </c>
      <c r="F1714" t="s">
        <v>485</v>
      </c>
      <c r="H1714" s="38">
        <v>706.42</v>
      </c>
      <c r="I1714" s="38">
        <f>IFERROR(VLOOKUP(C1714,DATA!A:G,5,0),"")</f>
        <v>2600</v>
      </c>
    </row>
    <row r="1715" spans="1:9" x14ac:dyDescent="0.25">
      <c r="A1715">
        <v>1723</v>
      </c>
      <c r="B1715" s="17">
        <v>43363</v>
      </c>
      <c r="C1715" t="s">
        <v>8</v>
      </c>
      <c r="D1715" t="str">
        <f>IFERROR(VLOOKUP($C1715,DATA!A:B,2,0),"")</f>
        <v>Ciências Agrárias</v>
      </c>
      <c r="E1715" t="s">
        <v>343</v>
      </c>
      <c r="F1715" t="s">
        <v>1342</v>
      </c>
      <c r="H1715" s="38">
        <v>21.4</v>
      </c>
      <c r="I1715" s="38">
        <f>IFERROR(VLOOKUP(C1715,DATA!A:G,5,0),"")</f>
        <v>5200</v>
      </c>
    </row>
    <row r="1716" spans="1:9" x14ac:dyDescent="0.25">
      <c r="A1716">
        <v>1724</v>
      </c>
      <c r="B1716" s="17">
        <v>43363</v>
      </c>
      <c r="C1716" t="s">
        <v>25</v>
      </c>
      <c r="D1716" t="str">
        <f>IFERROR(VLOOKUP($C1716,DATA!A:B,2,0),"")</f>
        <v>Ciências Agrárias</v>
      </c>
      <c r="E1716" t="s">
        <v>343</v>
      </c>
      <c r="F1716" t="s">
        <v>1347</v>
      </c>
      <c r="H1716" s="38">
        <v>869.4</v>
      </c>
      <c r="I1716" s="38">
        <f>IFERROR(VLOOKUP(C1716,DATA!A:G,5,0),"")</f>
        <v>0</v>
      </c>
    </row>
    <row r="1717" spans="1:9" x14ac:dyDescent="0.25">
      <c r="A1717">
        <v>1725</v>
      </c>
      <c r="B1717" s="17">
        <v>43363</v>
      </c>
      <c r="C1717" t="s">
        <v>46</v>
      </c>
      <c r="D1717" t="str">
        <f>IFERROR(VLOOKUP($C1717,DATA!A:B,2,0),"")</f>
        <v>Tecnologia</v>
      </c>
      <c r="E1717" t="s">
        <v>343</v>
      </c>
      <c r="F1717" t="s">
        <v>1343</v>
      </c>
      <c r="H1717" s="38">
        <v>7834</v>
      </c>
      <c r="I1717" s="38">
        <f>IFERROR(VLOOKUP(C1717,DATA!A:G,5,0),"")</f>
        <v>5200</v>
      </c>
    </row>
    <row r="1718" spans="1:9" x14ac:dyDescent="0.25">
      <c r="A1718">
        <v>1726</v>
      </c>
      <c r="B1718" s="17">
        <v>43363</v>
      </c>
      <c r="C1718" t="s">
        <v>15</v>
      </c>
      <c r="D1718" t="str">
        <f>IFERROR(VLOOKUP($C1718,DATA!A:B,2,0),"")</f>
        <v>Ciências Biológicas</v>
      </c>
      <c r="E1718" t="s">
        <v>343</v>
      </c>
      <c r="F1718" t="s">
        <v>1344</v>
      </c>
      <c r="H1718" s="38">
        <v>7497</v>
      </c>
      <c r="I1718" s="38">
        <f>IFERROR(VLOOKUP(C1718,DATA!A:G,5,0),"")</f>
        <v>5200</v>
      </c>
    </row>
    <row r="1719" spans="1:9" x14ac:dyDescent="0.25">
      <c r="A1719">
        <v>1727</v>
      </c>
      <c r="B1719" s="17">
        <v>43363</v>
      </c>
      <c r="C1719" t="s">
        <v>18</v>
      </c>
      <c r="D1719" t="str">
        <f>IFERROR(VLOOKUP($C1719,DATA!A:B,2,0),"")</f>
        <v>Ciências Agrárias</v>
      </c>
      <c r="E1719" t="s">
        <v>343</v>
      </c>
      <c r="F1719" t="s">
        <v>1093</v>
      </c>
      <c r="H1719" s="38">
        <v>1520</v>
      </c>
      <c r="I1719" s="38">
        <f>IFERROR(VLOOKUP(C1719,DATA!A:G,5,0),"")</f>
        <v>2600</v>
      </c>
    </row>
    <row r="1720" spans="1:9" x14ac:dyDescent="0.25">
      <c r="A1720">
        <v>1728</v>
      </c>
      <c r="B1720" s="17">
        <v>43363</v>
      </c>
      <c r="C1720" t="s">
        <v>38</v>
      </c>
      <c r="D1720" t="str">
        <f>IFERROR(VLOOKUP($C1720,DATA!A:B,2,0),"")</f>
        <v>Tecnologia</v>
      </c>
      <c r="E1720" t="s">
        <v>343</v>
      </c>
      <c r="F1720" t="s">
        <v>1153</v>
      </c>
      <c r="H1720" s="38">
        <v>16853</v>
      </c>
      <c r="I1720" s="38">
        <f>IFERROR(VLOOKUP(C1720,DATA!A:G,5,0),"")</f>
        <v>5200</v>
      </c>
    </row>
    <row r="1721" spans="1:9" x14ac:dyDescent="0.25">
      <c r="A1721">
        <v>1729</v>
      </c>
      <c r="B1721" s="17">
        <v>43363</v>
      </c>
      <c r="C1721" t="s">
        <v>18</v>
      </c>
      <c r="D1721" t="str">
        <f>IFERROR(VLOOKUP($C1721,DATA!A:B,2,0),"")</f>
        <v>Ciências Agrárias</v>
      </c>
      <c r="E1721" t="s">
        <v>343</v>
      </c>
      <c r="F1721" t="s">
        <v>329</v>
      </c>
      <c r="H1721" s="38">
        <v>4218.3999999999996</v>
      </c>
      <c r="I1721" s="38">
        <f>IFERROR(VLOOKUP(C1721,DATA!A:G,5,0),"")</f>
        <v>2600</v>
      </c>
    </row>
    <row r="1722" spans="1:9" x14ac:dyDescent="0.25">
      <c r="A1722">
        <v>1730</v>
      </c>
      <c r="B1722" s="17">
        <v>43363</v>
      </c>
      <c r="C1722" t="s">
        <v>18</v>
      </c>
      <c r="D1722" t="str">
        <f>IFERROR(VLOOKUP($C1722,DATA!A:B,2,0),"")</f>
        <v>Ciências Agrárias</v>
      </c>
      <c r="E1722" t="s">
        <v>343</v>
      </c>
      <c r="F1722" t="s">
        <v>328</v>
      </c>
      <c r="H1722" s="38">
        <v>889.66</v>
      </c>
      <c r="I1722" s="38">
        <f>IFERROR(VLOOKUP(C1722,DATA!A:G,5,0),"")</f>
        <v>2600</v>
      </c>
    </row>
    <row r="1723" spans="1:9" x14ac:dyDescent="0.25">
      <c r="A1723">
        <v>1731</v>
      </c>
      <c r="B1723" s="17">
        <v>43363</v>
      </c>
      <c r="C1723" t="s">
        <v>78</v>
      </c>
      <c r="D1723" t="str">
        <f>IFERROR(VLOOKUP($C1723,DATA!A:B,2,0),"")</f>
        <v>Ciências Agrárias</v>
      </c>
      <c r="E1723" t="s">
        <v>343</v>
      </c>
      <c r="F1723" t="s">
        <v>1345</v>
      </c>
      <c r="H1723" s="38">
        <v>5400</v>
      </c>
      <c r="I1723" s="38">
        <f>IFERROR(VLOOKUP(C1723,DATA!A:G,5,0),"")</f>
        <v>2100</v>
      </c>
    </row>
    <row r="1724" spans="1:9" x14ac:dyDescent="0.25">
      <c r="A1724">
        <v>1732</v>
      </c>
      <c r="B1724" s="17">
        <v>43363</v>
      </c>
      <c r="C1724" t="s">
        <v>9</v>
      </c>
      <c r="D1724" t="str">
        <f>IFERROR(VLOOKUP($C1724,DATA!A:B,2,0),"")</f>
        <v>Ciências da Saúde</v>
      </c>
      <c r="E1724" t="s">
        <v>343</v>
      </c>
      <c r="F1724" t="s">
        <v>1346</v>
      </c>
      <c r="H1724" s="38">
        <v>634.66999999999996</v>
      </c>
      <c r="I1724" s="38">
        <f>IFERROR(VLOOKUP(C1724,DATA!A:G,5,0),"")</f>
        <v>1550</v>
      </c>
    </row>
    <row r="1725" spans="1:9" x14ac:dyDescent="0.25">
      <c r="A1725">
        <v>1734</v>
      </c>
      <c r="B1725" s="17">
        <v>43363</v>
      </c>
      <c r="C1725" t="s">
        <v>53</v>
      </c>
      <c r="D1725" t="str">
        <f>IFERROR(VLOOKUP($C1725,DATA!A:B,2,0),"")</f>
        <v>Ciências Biológicas</v>
      </c>
      <c r="E1725" t="s">
        <v>343</v>
      </c>
      <c r="F1725" t="s">
        <v>1341</v>
      </c>
      <c r="H1725" s="38">
        <v>2100</v>
      </c>
      <c r="I1725" s="38">
        <f>IFERROR(VLOOKUP(C1725,DATA!A:G,5,0),"")</f>
        <v>6300</v>
      </c>
    </row>
    <row r="1726" spans="1:9" x14ac:dyDescent="0.25">
      <c r="A1726">
        <v>1735</v>
      </c>
      <c r="B1726" s="17">
        <v>43363</v>
      </c>
      <c r="C1726" t="s">
        <v>40</v>
      </c>
      <c r="D1726" t="str">
        <f>IFERROR(VLOOKUP($C1726,DATA!A:B,2,0),"")</f>
        <v>Tecnologia</v>
      </c>
      <c r="E1726" t="s">
        <v>343</v>
      </c>
      <c r="F1726" t="s">
        <v>328</v>
      </c>
      <c r="H1726" s="38">
        <v>636.4</v>
      </c>
      <c r="I1726" s="38">
        <f>IFERROR(VLOOKUP(C1726,DATA!A:G,5,0),"")</f>
        <v>2600</v>
      </c>
    </row>
    <row r="1727" spans="1:9" x14ac:dyDescent="0.25">
      <c r="A1727">
        <v>1736</v>
      </c>
      <c r="B1727" s="17">
        <v>43363</v>
      </c>
      <c r="C1727" t="s">
        <v>18</v>
      </c>
      <c r="D1727" t="str">
        <f>IFERROR(VLOOKUP($C1727,DATA!A:B,2,0),"")</f>
        <v>Ciências Agrárias</v>
      </c>
      <c r="E1727" t="s">
        <v>343</v>
      </c>
      <c r="F1727" t="s">
        <v>1355</v>
      </c>
      <c r="H1727" s="38">
        <v>2211.6999999999998</v>
      </c>
      <c r="I1727" s="38">
        <f>IFERROR(VLOOKUP(C1727,DATA!A:G,5,0),"")</f>
        <v>2600</v>
      </c>
    </row>
    <row r="1728" spans="1:9" x14ac:dyDescent="0.25">
      <c r="A1728">
        <v>1737</v>
      </c>
      <c r="B1728" s="17">
        <v>43363</v>
      </c>
      <c r="C1728" t="s">
        <v>42</v>
      </c>
      <c r="D1728" t="str">
        <f>IFERROR(VLOOKUP($C1728,DATA!A:B,2,0),"")</f>
        <v>Tecnologia</v>
      </c>
      <c r="E1728" t="s">
        <v>343</v>
      </c>
      <c r="F1728" t="s">
        <v>1341</v>
      </c>
      <c r="H1728" s="38">
        <v>2526.46</v>
      </c>
      <c r="I1728" s="38">
        <f>IFERROR(VLOOKUP(C1728,DATA!A:G,5,0),"")</f>
        <v>2600</v>
      </c>
    </row>
    <row r="1729" spans="1:9" x14ac:dyDescent="0.25">
      <c r="A1729">
        <v>1738</v>
      </c>
      <c r="B1729" s="17">
        <v>43363</v>
      </c>
      <c r="C1729" t="s">
        <v>44</v>
      </c>
      <c r="D1729" t="str">
        <f>IFERROR(VLOOKUP($C1729,DATA!A:B,2,0),"")</f>
        <v>Tecnologia</v>
      </c>
      <c r="E1729" t="s">
        <v>117</v>
      </c>
      <c r="F1729" t="s">
        <v>1350</v>
      </c>
      <c r="H1729" s="38">
        <v>750</v>
      </c>
      <c r="I1729" s="38">
        <f>IFERROR(VLOOKUP(C1729,DATA!A:G,5,0),"")</f>
        <v>2100</v>
      </c>
    </row>
    <row r="1730" spans="1:9" x14ac:dyDescent="0.25">
      <c r="A1730">
        <v>1739</v>
      </c>
      <c r="B1730" s="17">
        <v>43363</v>
      </c>
      <c r="C1730" t="s">
        <v>25</v>
      </c>
      <c r="D1730" t="str">
        <f>IFERROR(VLOOKUP($C1730,DATA!A:B,2,0),"")</f>
        <v>Ciências Agrárias</v>
      </c>
      <c r="E1730" t="s">
        <v>117</v>
      </c>
      <c r="F1730" t="s">
        <v>1349</v>
      </c>
      <c r="H1730" s="38">
        <v>2500</v>
      </c>
      <c r="I1730" s="38">
        <f>IFERROR(VLOOKUP(C1730,DATA!A:G,5,0),"")</f>
        <v>0</v>
      </c>
    </row>
    <row r="1731" spans="1:9" x14ac:dyDescent="0.25">
      <c r="A1731">
        <v>1740</v>
      </c>
      <c r="B1731" s="17">
        <v>43363</v>
      </c>
      <c r="C1731" t="s">
        <v>44</v>
      </c>
      <c r="D1731" t="str">
        <f>IFERROR(VLOOKUP($C1731,DATA!A:B,2,0),"")</f>
        <v>Tecnologia</v>
      </c>
      <c r="E1731" t="s">
        <v>117</v>
      </c>
      <c r="F1731" t="s">
        <v>1348</v>
      </c>
      <c r="H1731" s="38">
        <v>3800</v>
      </c>
      <c r="I1731" s="38">
        <f>IFERROR(VLOOKUP(C1731,DATA!A:G,5,0),"")</f>
        <v>2100</v>
      </c>
    </row>
    <row r="1732" spans="1:9" x14ac:dyDescent="0.25">
      <c r="A1732">
        <v>1741</v>
      </c>
      <c r="B1732" s="17">
        <v>43376</v>
      </c>
      <c r="C1732" t="s">
        <v>8</v>
      </c>
      <c r="D1732" t="str">
        <f>IFERROR(VLOOKUP($C1732,DATA!A:B,2,0),"")</f>
        <v>Ciências Agrárias</v>
      </c>
      <c r="E1732" t="s">
        <v>117</v>
      </c>
      <c r="F1732" t="s">
        <v>1354</v>
      </c>
      <c r="H1732" s="38">
        <v>2300</v>
      </c>
      <c r="I1732" s="38">
        <f>IFERROR(VLOOKUP(C1732,DATA!A:G,5,0),"")</f>
        <v>5200</v>
      </c>
    </row>
    <row r="1733" spans="1:9" x14ac:dyDescent="0.25">
      <c r="A1733">
        <v>1742</v>
      </c>
      <c r="B1733" s="17">
        <v>43376</v>
      </c>
      <c r="C1733" t="s">
        <v>52</v>
      </c>
      <c r="D1733" t="str">
        <f>IFERROR(VLOOKUP($C1733,DATA!A:B,2,0),"")</f>
        <v>Ciências Biológicas</v>
      </c>
      <c r="E1733" t="s">
        <v>343</v>
      </c>
      <c r="F1733" t="s">
        <v>1145</v>
      </c>
      <c r="H1733" s="38">
        <v>1650</v>
      </c>
      <c r="I1733" s="38">
        <f>IFERROR(VLOOKUP(C1733,DATA!A:G,5,0),"")</f>
        <v>2100</v>
      </c>
    </row>
    <row r="1734" spans="1:9" x14ac:dyDescent="0.25">
      <c r="A1734">
        <v>1743</v>
      </c>
      <c r="B1734" s="17">
        <v>43376</v>
      </c>
      <c r="C1734" t="s">
        <v>71</v>
      </c>
      <c r="D1734" t="str">
        <f>IFERROR(VLOOKUP($C1734,DATA!A:B,2,0),"")</f>
        <v>Ciências da Saúde</v>
      </c>
      <c r="E1734" t="s">
        <v>343</v>
      </c>
      <c r="F1734" t="s">
        <v>1356</v>
      </c>
      <c r="H1734" s="38">
        <v>8000</v>
      </c>
      <c r="I1734" s="38">
        <f>IFERROR(VLOOKUP(C1734,DATA!A:G,5,0),"")</f>
        <v>0</v>
      </c>
    </row>
    <row r="1735" spans="1:9" x14ac:dyDescent="0.25">
      <c r="A1735">
        <v>1744</v>
      </c>
      <c r="B1735" s="17">
        <v>43376</v>
      </c>
      <c r="C1735" t="s">
        <v>37</v>
      </c>
      <c r="D1735" t="str">
        <f>IFERROR(VLOOKUP($C1735,DATA!A:B,2,0),"")</f>
        <v>Tecnologia</v>
      </c>
      <c r="E1735" t="s">
        <v>343</v>
      </c>
      <c r="F1735" t="s">
        <v>1357</v>
      </c>
      <c r="H1735" s="38">
        <v>1926</v>
      </c>
      <c r="I1735" s="38">
        <f>IFERROR(VLOOKUP(C1735,DATA!A:G,5,0),"")</f>
        <v>2100</v>
      </c>
    </row>
    <row r="1736" spans="1:9" x14ac:dyDescent="0.25">
      <c r="A1736">
        <v>1746</v>
      </c>
      <c r="B1736" s="17">
        <v>43376</v>
      </c>
      <c r="C1736" t="s">
        <v>25</v>
      </c>
      <c r="D1736" t="str">
        <f>IFERROR(VLOOKUP($C1736,DATA!A:B,2,0),"")</f>
        <v>Ciências Agrárias</v>
      </c>
      <c r="E1736" t="s">
        <v>349</v>
      </c>
      <c r="F1736" t="s">
        <v>1358</v>
      </c>
      <c r="H1736" s="38">
        <v>354</v>
      </c>
      <c r="I1736" s="38">
        <f>IFERROR(VLOOKUP(C1736,DATA!A:G,5,0),"")</f>
        <v>0</v>
      </c>
    </row>
    <row r="1737" spans="1:9" x14ac:dyDescent="0.25">
      <c r="A1737">
        <v>1747</v>
      </c>
      <c r="B1737" s="17">
        <v>43376</v>
      </c>
      <c r="C1737" t="s">
        <v>25</v>
      </c>
      <c r="D1737" t="str">
        <f>IFERROR(VLOOKUP($C1737,DATA!A:B,2,0),"")</f>
        <v>Ciências Agrárias</v>
      </c>
      <c r="E1737" t="s">
        <v>349</v>
      </c>
      <c r="F1737" t="s">
        <v>869</v>
      </c>
      <c r="H1737" s="38">
        <v>354</v>
      </c>
      <c r="I1737" s="38">
        <f>IFERROR(VLOOKUP(C1737,DATA!A:G,5,0),"")</f>
        <v>0</v>
      </c>
    </row>
    <row r="1738" spans="1:9" x14ac:dyDescent="0.25">
      <c r="A1738">
        <v>1748</v>
      </c>
      <c r="B1738" s="17">
        <v>43376</v>
      </c>
      <c r="C1738" t="s">
        <v>25</v>
      </c>
      <c r="D1738" t="str">
        <f>IFERROR(VLOOKUP($C1738,DATA!A:B,2,0),"")</f>
        <v>Ciências Agrárias</v>
      </c>
      <c r="E1738" t="s">
        <v>349</v>
      </c>
      <c r="F1738" t="s">
        <v>1359</v>
      </c>
      <c r="H1738" s="38">
        <v>354</v>
      </c>
      <c r="I1738" s="38">
        <f>IFERROR(VLOOKUP(C1738,DATA!A:G,5,0),"")</f>
        <v>0</v>
      </c>
    </row>
    <row r="1739" spans="1:9" x14ac:dyDescent="0.25">
      <c r="A1739">
        <v>1749</v>
      </c>
      <c r="B1739" s="17">
        <v>43376</v>
      </c>
      <c r="C1739" t="s">
        <v>25</v>
      </c>
      <c r="D1739" t="str">
        <f>IFERROR(VLOOKUP($C1739,DATA!A:B,2,0),"")</f>
        <v>Ciências Agrárias</v>
      </c>
      <c r="E1739" t="s">
        <v>349</v>
      </c>
      <c r="F1739" t="s">
        <v>1360</v>
      </c>
      <c r="H1739" s="38">
        <v>354</v>
      </c>
      <c r="I1739" s="38">
        <f>IFERROR(VLOOKUP(C1739,DATA!A:G,5,0),"")</f>
        <v>0</v>
      </c>
    </row>
    <row r="1740" spans="1:9" x14ac:dyDescent="0.25">
      <c r="A1740">
        <v>1750</v>
      </c>
      <c r="B1740" s="17">
        <v>43376</v>
      </c>
      <c r="C1740" t="s">
        <v>25</v>
      </c>
      <c r="D1740" t="str">
        <f>IFERROR(VLOOKUP($C1740,DATA!A:B,2,0),"")</f>
        <v>Ciências Agrárias</v>
      </c>
      <c r="E1740" t="s">
        <v>349</v>
      </c>
      <c r="F1740" t="s">
        <v>1361</v>
      </c>
      <c r="H1740" s="38">
        <v>354</v>
      </c>
      <c r="I1740" s="38">
        <f>IFERROR(VLOOKUP(C1740,DATA!A:G,5,0),"")</f>
        <v>0</v>
      </c>
    </row>
    <row r="1741" spans="1:9" x14ac:dyDescent="0.25">
      <c r="A1741">
        <v>1751</v>
      </c>
      <c r="B1741" s="17">
        <v>43376</v>
      </c>
      <c r="C1741" t="s">
        <v>25</v>
      </c>
      <c r="D1741" t="str">
        <f>IFERROR(VLOOKUP($C1741,DATA!A:B,2,0),"")</f>
        <v>Ciências Agrárias</v>
      </c>
      <c r="E1741" t="s">
        <v>349</v>
      </c>
      <c r="F1741" t="s">
        <v>1362</v>
      </c>
      <c r="H1741" s="38">
        <v>354</v>
      </c>
      <c r="I1741" s="38">
        <f>IFERROR(VLOOKUP(C1741,DATA!A:G,5,0),"")</f>
        <v>0</v>
      </c>
    </row>
    <row r="1742" spans="1:9" x14ac:dyDescent="0.25">
      <c r="A1742">
        <v>1753</v>
      </c>
      <c r="B1742" s="17">
        <v>43376</v>
      </c>
      <c r="C1742" t="s">
        <v>45</v>
      </c>
      <c r="D1742" t="str">
        <f>IFERROR(VLOOKUP($C1742,DATA!A:B,2,0),"")</f>
        <v>Ciências Agrárias</v>
      </c>
      <c r="E1742" t="s">
        <v>349</v>
      </c>
      <c r="F1742" t="s">
        <v>1363</v>
      </c>
      <c r="H1742" s="38">
        <v>1000</v>
      </c>
      <c r="I1742" s="38">
        <f>IFERROR(VLOOKUP(C1742,DATA!A:G,5,0),"")</f>
        <v>2600</v>
      </c>
    </row>
    <row r="1743" spans="1:9" x14ac:dyDescent="0.25">
      <c r="A1743">
        <v>1754</v>
      </c>
      <c r="B1743" s="17">
        <v>43376</v>
      </c>
      <c r="C1743" t="s">
        <v>45</v>
      </c>
      <c r="D1743" t="str">
        <f>IFERROR(VLOOKUP($C1743,DATA!A:B,2,0),"")</f>
        <v>Ciências Agrárias</v>
      </c>
      <c r="E1743" t="s">
        <v>349</v>
      </c>
      <c r="F1743" t="s">
        <v>1364</v>
      </c>
      <c r="H1743" s="38">
        <v>1000</v>
      </c>
      <c r="I1743" s="38">
        <f>IFERROR(VLOOKUP(C1743,DATA!A:G,5,0),"")</f>
        <v>2600</v>
      </c>
    </row>
    <row r="1744" spans="1:9" x14ac:dyDescent="0.25">
      <c r="A1744">
        <v>1755</v>
      </c>
      <c r="B1744" s="17">
        <v>43376</v>
      </c>
      <c r="C1744" t="s">
        <v>49</v>
      </c>
      <c r="D1744" t="str">
        <f>IFERROR(VLOOKUP($C1744,DATA!A:B,2,0),"")</f>
        <v>Ciências Humanas</v>
      </c>
      <c r="E1744" t="s">
        <v>349</v>
      </c>
      <c r="F1744" t="s">
        <v>1365</v>
      </c>
      <c r="H1744" s="38">
        <v>354</v>
      </c>
      <c r="I1744" s="38">
        <f>IFERROR(VLOOKUP(C1744,DATA!A:G,5,0),"")</f>
        <v>2100</v>
      </c>
    </row>
    <row r="1745" spans="1:9" x14ac:dyDescent="0.25">
      <c r="A1745">
        <v>1756</v>
      </c>
      <c r="B1745" s="17">
        <v>43376</v>
      </c>
      <c r="C1745" t="s">
        <v>61</v>
      </c>
      <c r="D1745" t="str">
        <f>IFERROR(VLOOKUP($C1745,DATA!A:B,2,0),"")</f>
        <v>Ciências da Saúde</v>
      </c>
      <c r="E1745" t="s">
        <v>349</v>
      </c>
      <c r="F1745" t="s">
        <v>1366</v>
      </c>
      <c r="H1745" s="38">
        <v>1552</v>
      </c>
      <c r="I1745" s="38">
        <f>IFERROR(VLOOKUP(C1745,DATA!A:G,5,0),"")</f>
        <v>2100</v>
      </c>
    </row>
    <row r="1746" spans="1:9" x14ac:dyDescent="0.25">
      <c r="A1746">
        <v>1757</v>
      </c>
      <c r="B1746" s="17">
        <v>43376</v>
      </c>
      <c r="C1746" t="s">
        <v>77</v>
      </c>
      <c r="D1746" t="str">
        <f>IFERROR(VLOOKUP($C1746,DATA!A:B,2,0),"")</f>
        <v>Ciências Biológicas</v>
      </c>
      <c r="E1746" t="s">
        <v>349</v>
      </c>
      <c r="F1746" t="s">
        <v>1367</v>
      </c>
      <c r="H1746" s="38">
        <v>1000</v>
      </c>
      <c r="I1746" s="38">
        <f>IFERROR(VLOOKUP(C1746,DATA!A:G,5,0),"")</f>
        <v>2600</v>
      </c>
    </row>
    <row r="1747" spans="1:9" x14ac:dyDescent="0.25">
      <c r="A1747">
        <v>1758</v>
      </c>
      <c r="B1747" s="17">
        <v>43378</v>
      </c>
      <c r="C1747" t="s">
        <v>26</v>
      </c>
      <c r="D1747" t="str">
        <f>IFERROR(VLOOKUP($C1747,DATA!A:B,2,0),"")</f>
        <v>Artes, Comunicação e Design</v>
      </c>
      <c r="E1747" t="s">
        <v>349</v>
      </c>
      <c r="F1747" t="s">
        <v>1368</v>
      </c>
      <c r="H1747" s="38">
        <v>500</v>
      </c>
      <c r="I1747" s="38">
        <f>IFERROR(VLOOKUP(C1747,DATA!A:G,5,0),"")</f>
        <v>1650</v>
      </c>
    </row>
    <row r="1748" spans="1:9" x14ac:dyDescent="0.25">
      <c r="A1748">
        <v>1759</v>
      </c>
      <c r="B1748" s="17">
        <v>43378</v>
      </c>
      <c r="C1748" t="s">
        <v>42</v>
      </c>
      <c r="D1748" t="str">
        <f>IFERROR(VLOOKUP($C1748,DATA!A:B,2,0),"")</f>
        <v>Tecnologia</v>
      </c>
      <c r="E1748" t="s">
        <v>349</v>
      </c>
      <c r="F1748" t="s">
        <v>1369</v>
      </c>
      <c r="H1748" s="38">
        <v>1000</v>
      </c>
      <c r="I1748" s="38">
        <f>IFERROR(VLOOKUP(C1748,DATA!A:G,5,0),"")</f>
        <v>2600</v>
      </c>
    </row>
    <row r="1749" spans="1:9" x14ac:dyDescent="0.25">
      <c r="A1749">
        <v>1760</v>
      </c>
      <c r="B1749" s="17">
        <v>43378</v>
      </c>
      <c r="C1749" t="s">
        <v>42</v>
      </c>
      <c r="D1749" t="str">
        <f>IFERROR(VLOOKUP($C1749,DATA!A:B,2,0),"")</f>
        <v>Tecnologia</v>
      </c>
      <c r="E1749" t="s">
        <v>349</v>
      </c>
      <c r="F1749" t="s">
        <v>1370</v>
      </c>
      <c r="H1749" s="38">
        <v>1000</v>
      </c>
      <c r="I1749" s="38">
        <f>IFERROR(VLOOKUP(C1749,DATA!A:G,5,0),"")</f>
        <v>2600</v>
      </c>
    </row>
    <row r="1750" spans="1:9" x14ac:dyDescent="0.25">
      <c r="A1750">
        <v>1761</v>
      </c>
      <c r="B1750" s="17">
        <v>43378</v>
      </c>
      <c r="C1750" t="s">
        <v>37</v>
      </c>
      <c r="D1750" t="str">
        <f>IFERROR(VLOOKUP($C1750,DATA!A:B,2,0),"")</f>
        <v>Tecnologia</v>
      </c>
      <c r="E1750" t="s">
        <v>349</v>
      </c>
      <c r="F1750" t="s">
        <v>1371</v>
      </c>
      <c r="H1750" s="38">
        <v>1000</v>
      </c>
      <c r="I1750" s="38">
        <f>IFERROR(VLOOKUP(C1750,DATA!A:G,5,0),"")</f>
        <v>2100</v>
      </c>
    </row>
    <row r="1751" spans="1:9" x14ac:dyDescent="0.25">
      <c r="A1751">
        <v>1762</v>
      </c>
      <c r="B1751" s="17">
        <v>43378</v>
      </c>
      <c r="C1751" t="s">
        <v>77</v>
      </c>
      <c r="D1751" t="str">
        <f>IFERROR(VLOOKUP($C1751,DATA!A:B,2,0),"")</f>
        <v>Ciências Biológicas</v>
      </c>
      <c r="E1751" t="s">
        <v>349</v>
      </c>
      <c r="F1751" t="s">
        <v>1372</v>
      </c>
      <c r="H1751" s="38">
        <v>800</v>
      </c>
      <c r="I1751" s="38">
        <f>IFERROR(VLOOKUP(C1751,DATA!A:G,5,0),"")</f>
        <v>2600</v>
      </c>
    </row>
    <row r="1752" spans="1:9" x14ac:dyDescent="0.25">
      <c r="A1752">
        <v>1763</v>
      </c>
      <c r="B1752" s="17">
        <v>43378</v>
      </c>
      <c r="C1752" t="s">
        <v>37</v>
      </c>
      <c r="D1752" t="str">
        <f>IFERROR(VLOOKUP($C1752,DATA!A:B,2,0),"")</f>
        <v>Tecnologia</v>
      </c>
      <c r="E1752" t="s">
        <v>349</v>
      </c>
      <c r="F1752" t="s">
        <v>1373</v>
      </c>
      <c r="H1752" s="38">
        <v>1000</v>
      </c>
      <c r="I1752" s="38">
        <f>IFERROR(VLOOKUP(C1752,DATA!A:G,5,0),"")</f>
        <v>2100</v>
      </c>
    </row>
    <row r="1753" spans="1:9" x14ac:dyDescent="0.25">
      <c r="A1753">
        <v>1764</v>
      </c>
      <c r="B1753" s="17">
        <v>43378</v>
      </c>
      <c r="C1753" t="s">
        <v>37</v>
      </c>
      <c r="D1753" t="str">
        <f>IFERROR(VLOOKUP($C1753,DATA!A:B,2,0),"")</f>
        <v>Tecnologia</v>
      </c>
      <c r="E1753" t="s">
        <v>349</v>
      </c>
      <c r="F1753" t="s">
        <v>1374</v>
      </c>
      <c r="H1753" s="38">
        <v>1000</v>
      </c>
      <c r="I1753" s="38">
        <f>IFERROR(VLOOKUP(C1753,DATA!A:G,5,0),"")</f>
        <v>2100</v>
      </c>
    </row>
    <row r="1754" spans="1:9" x14ac:dyDescent="0.25">
      <c r="A1754">
        <v>1765</v>
      </c>
      <c r="B1754" s="17">
        <v>43378</v>
      </c>
      <c r="C1754" t="s">
        <v>37</v>
      </c>
      <c r="D1754" t="str">
        <f>IFERROR(VLOOKUP($C1754,DATA!A:B,2,0),"")</f>
        <v>Tecnologia</v>
      </c>
      <c r="E1754" t="s">
        <v>349</v>
      </c>
      <c r="F1754" t="s">
        <v>1375</v>
      </c>
      <c r="H1754" s="38">
        <v>1000</v>
      </c>
      <c r="I1754" s="38">
        <f>IFERROR(VLOOKUP(C1754,DATA!A:G,5,0),"")</f>
        <v>2100</v>
      </c>
    </row>
    <row r="1755" spans="1:9" x14ac:dyDescent="0.25">
      <c r="A1755">
        <v>1766</v>
      </c>
      <c r="B1755" s="17">
        <v>43378</v>
      </c>
      <c r="C1755" t="s">
        <v>57</v>
      </c>
      <c r="D1755" t="str">
        <f>IFERROR(VLOOKUP($C1755,DATA!A:B,2,0),"")</f>
        <v>Ciências Exatas</v>
      </c>
      <c r="E1755" t="s">
        <v>349</v>
      </c>
      <c r="F1755" t="s">
        <v>1376</v>
      </c>
      <c r="H1755" s="38">
        <v>1000</v>
      </c>
      <c r="I1755" s="38">
        <f>IFERROR(VLOOKUP(C1755,DATA!A:G,5,0),"")</f>
        <v>2600</v>
      </c>
    </row>
    <row r="1756" spans="1:9" x14ac:dyDescent="0.25">
      <c r="A1756">
        <v>1767</v>
      </c>
      <c r="B1756" s="17">
        <v>43378</v>
      </c>
      <c r="C1756" t="s">
        <v>44</v>
      </c>
      <c r="D1756" t="str">
        <f>IFERROR(VLOOKUP($C1756,DATA!A:B,2,0),"")</f>
        <v>Tecnologia</v>
      </c>
      <c r="E1756" t="s">
        <v>349</v>
      </c>
      <c r="F1756" t="s">
        <v>1377</v>
      </c>
      <c r="H1756" s="38">
        <v>1000</v>
      </c>
      <c r="I1756" s="38">
        <f>IFERROR(VLOOKUP(C1756,DATA!A:G,5,0),"")</f>
        <v>2100</v>
      </c>
    </row>
    <row r="1757" spans="1:9" x14ac:dyDescent="0.25">
      <c r="A1757">
        <v>1768</v>
      </c>
      <c r="B1757" s="17">
        <v>43378</v>
      </c>
      <c r="C1757" t="s">
        <v>8</v>
      </c>
      <c r="D1757" t="str">
        <f>IFERROR(VLOOKUP($C1757,DATA!A:B,2,0),"")</f>
        <v>Ciências Agrárias</v>
      </c>
      <c r="E1757" t="s">
        <v>349</v>
      </c>
      <c r="F1757" t="s">
        <v>1378</v>
      </c>
      <c r="H1757" s="38">
        <v>200</v>
      </c>
      <c r="I1757" s="38">
        <f>IFERROR(VLOOKUP(C1757,DATA!A:G,5,0),"")</f>
        <v>5200</v>
      </c>
    </row>
    <row r="1758" spans="1:9" x14ac:dyDescent="0.25">
      <c r="A1758">
        <v>1770</v>
      </c>
      <c r="B1758" s="17">
        <v>43378</v>
      </c>
      <c r="C1758" t="s">
        <v>45</v>
      </c>
      <c r="D1758" t="str">
        <f>IFERROR(VLOOKUP($C1758,DATA!A:B,2,0),"")</f>
        <v>Ciências Agrárias</v>
      </c>
      <c r="E1758" t="s">
        <v>349</v>
      </c>
      <c r="F1758" t="s">
        <v>871</v>
      </c>
      <c r="H1758" s="38">
        <v>1000</v>
      </c>
      <c r="I1758" s="38">
        <f>IFERROR(VLOOKUP(C1758,DATA!A:G,5,0),"")</f>
        <v>2600</v>
      </c>
    </row>
    <row r="1759" spans="1:9" x14ac:dyDescent="0.25">
      <c r="A1759">
        <v>1771</v>
      </c>
      <c r="B1759" s="17">
        <v>43378</v>
      </c>
      <c r="C1759" t="s">
        <v>45</v>
      </c>
      <c r="D1759" t="str">
        <f>IFERROR(VLOOKUP($C1759,DATA!A:B,2,0),"")</f>
        <v>Ciências Agrárias</v>
      </c>
      <c r="E1759" t="s">
        <v>349</v>
      </c>
      <c r="F1759" t="s">
        <v>1379</v>
      </c>
      <c r="H1759" s="38">
        <v>1000</v>
      </c>
      <c r="I1759" s="38">
        <f>IFERROR(VLOOKUP(C1759,DATA!A:G,5,0),"")</f>
        <v>2600</v>
      </c>
    </row>
    <row r="1760" spans="1:9" x14ac:dyDescent="0.25">
      <c r="A1760">
        <v>1772</v>
      </c>
      <c r="B1760" s="17">
        <v>43378</v>
      </c>
      <c r="C1760" t="s">
        <v>45</v>
      </c>
      <c r="D1760" t="str">
        <f>IFERROR(VLOOKUP($C1760,DATA!A:B,2,0),"")</f>
        <v>Ciências Agrárias</v>
      </c>
      <c r="E1760" t="s">
        <v>349</v>
      </c>
      <c r="F1760" t="s">
        <v>713</v>
      </c>
      <c r="H1760" s="38">
        <v>1000</v>
      </c>
      <c r="I1760" s="38">
        <f>IFERROR(VLOOKUP(C1760,DATA!A:G,5,0),"")</f>
        <v>2600</v>
      </c>
    </row>
    <row r="1761" spans="1:9" x14ac:dyDescent="0.25">
      <c r="A1761">
        <v>1773</v>
      </c>
      <c r="B1761" s="17">
        <v>43378</v>
      </c>
      <c r="C1761" t="s">
        <v>45</v>
      </c>
      <c r="D1761" t="str">
        <f>IFERROR(VLOOKUP($C1761,DATA!A:B,2,0),"")</f>
        <v>Ciências Agrárias</v>
      </c>
      <c r="E1761" t="s">
        <v>349</v>
      </c>
      <c r="F1761" t="s">
        <v>884</v>
      </c>
      <c r="H1761" s="38">
        <v>1000</v>
      </c>
      <c r="I1761" s="38">
        <f>IFERROR(VLOOKUP(C1761,DATA!A:G,5,0),"")</f>
        <v>2600</v>
      </c>
    </row>
    <row r="1762" spans="1:9" x14ac:dyDescent="0.25">
      <c r="A1762">
        <v>1774</v>
      </c>
      <c r="B1762" s="17">
        <v>43378</v>
      </c>
      <c r="C1762" t="s">
        <v>45</v>
      </c>
      <c r="D1762" t="str">
        <f>IFERROR(VLOOKUP($C1762,DATA!A:B,2,0),"")</f>
        <v>Ciências Agrárias</v>
      </c>
      <c r="E1762" t="s">
        <v>349</v>
      </c>
      <c r="F1762" t="s">
        <v>1380</v>
      </c>
      <c r="H1762" s="38">
        <v>1000</v>
      </c>
      <c r="I1762" s="38">
        <f>IFERROR(VLOOKUP(C1762,DATA!A:G,5,0),"")</f>
        <v>2600</v>
      </c>
    </row>
    <row r="1763" spans="1:9" x14ac:dyDescent="0.25">
      <c r="A1763">
        <v>1775</v>
      </c>
      <c r="B1763" s="17">
        <v>43378</v>
      </c>
      <c r="C1763" t="s">
        <v>45</v>
      </c>
      <c r="D1763" t="str">
        <f>IFERROR(VLOOKUP($C1763,DATA!A:B,2,0),"")</f>
        <v>Ciências Agrárias</v>
      </c>
      <c r="E1763" t="s">
        <v>349</v>
      </c>
      <c r="F1763" t="s">
        <v>886</v>
      </c>
      <c r="H1763" s="38">
        <v>1000</v>
      </c>
      <c r="I1763" s="38">
        <f>IFERROR(VLOOKUP(C1763,DATA!A:G,5,0),"")</f>
        <v>2600</v>
      </c>
    </row>
    <row r="1764" spans="1:9" x14ac:dyDescent="0.25">
      <c r="A1764">
        <v>1776</v>
      </c>
      <c r="B1764" s="17">
        <v>43378</v>
      </c>
      <c r="C1764" t="s">
        <v>7</v>
      </c>
      <c r="D1764" t="str">
        <f>IFERROR(VLOOKUP($C1764,DATA!A:B,2,0),"")</f>
        <v>Ciências Sociais Aplicadas</v>
      </c>
      <c r="E1764" t="s">
        <v>349</v>
      </c>
      <c r="F1764" t="s">
        <v>1381</v>
      </c>
      <c r="H1764" s="38">
        <v>1000</v>
      </c>
      <c r="I1764" s="38">
        <f>IFERROR(VLOOKUP(C1764,DATA!A:G,5,0),"")</f>
        <v>2100</v>
      </c>
    </row>
    <row r="1765" spans="1:9" x14ac:dyDescent="0.25">
      <c r="A1765">
        <v>1777</v>
      </c>
      <c r="B1765" s="17">
        <v>43378</v>
      </c>
      <c r="C1765" t="s">
        <v>37</v>
      </c>
      <c r="D1765" t="str">
        <f>IFERROR(VLOOKUP($C1765,DATA!A:B,2,0),"")</f>
        <v>Tecnologia</v>
      </c>
      <c r="E1765" t="s">
        <v>349</v>
      </c>
      <c r="F1765" t="s">
        <v>1382</v>
      </c>
      <c r="H1765" s="38">
        <v>1000</v>
      </c>
      <c r="I1765" s="38">
        <f>IFERROR(VLOOKUP(C1765,DATA!A:G,5,0),"")</f>
        <v>2100</v>
      </c>
    </row>
    <row r="1766" spans="1:9" x14ac:dyDescent="0.25">
      <c r="A1766">
        <v>1778</v>
      </c>
      <c r="B1766" s="17">
        <v>43378</v>
      </c>
      <c r="C1766" t="s">
        <v>44</v>
      </c>
      <c r="D1766" t="str">
        <f>IFERROR(VLOOKUP($C1766,DATA!A:B,2,0),"")</f>
        <v>Tecnologia</v>
      </c>
      <c r="E1766" t="s">
        <v>349</v>
      </c>
      <c r="F1766" t="s">
        <v>1383</v>
      </c>
      <c r="H1766" s="38">
        <v>1000</v>
      </c>
      <c r="I1766" s="38">
        <f>IFERROR(VLOOKUP(C1766,DATA!A:G,5,0),"")</f>
        <v>2100</v>
      </c>
    </row>
    <row r="1767" spans="1:9" x14ac:dyDescent="0.25">
      <c r="A1767">
        <v>1779</v>
      </c>
      <c r="B1767" s="17">
        <v>43378</v>
      </c>
      <c r="C1767" t="s">
        <v>72</v>
      </c>
      <c r="D1767" t="str">
        <f>IFERROR(VLOOKUP($C1767,DATA!A:B,2,0),"")</f>
        <v>Ciências da Terra</v>
      </c>
      <c r="E1767" t="s">
        <v>349</v>
      </c>
      <c r="F1767" t="s">
        <v>1384</v>
      </c>
      <c r="H1767" s="38">
        <v>1000</v>
      </c>
      <c r="I1767" s="38">
        <f>IFERROR(VLOOKUP(C1767,DATA!A:G,5,0),"")</f>
        <v>2600</v>
      </c>
    </row>
    <row r="1768" spans="1:9" x14ac:dyDescent="0.25">
      <c r="A1768">
        <v>1780</v>
      </c>
      <c r="B1768" s="17">
        <v>43378</v>
      </c>
      <c r="C1768" t="s">
        <v>29</v>
      </c>
      <c r="D1768" t="str">
        <f>IFERROR(VLOOKUP($C1768,DATA!A:B,2,0),"")</f>
        <v>Litoral</v>
      </c>
      <c r="E1768" t="s">
        <v>349</v>
      </c>
      <c r="F1768" t="s">
        <v>1385</v>
      </c>
      <c r="H1768" s="38">
        <v>500</v>
      </c>
      <c r="I1768" s="38">
        <f>IFERROR(VLOOKUP(C1768,DATA!A:G,5,0),"")</f>
        <v>1550</v>
      </c>
    </row>
    <row r="1769" spans="1:9" x14ac:dyDescent="0.25">
      <c r="A1769">
        <v>1781</v>
      </c>
      <c r="B1769" s="17">
        <v>43378</v>
      </c>
      <c r="C1769" t="s">
        <v>73</v>
      </c>
      <c r="D1769" t="str">
        <f>IFERROR(VLOOKUP($C1769,DATA!A:B,2,0),"")</f>
        <v>Ciências Humanas</v>
      </c>
      <c r="E1769" t="s">
        <v>349</v>
      </c>
      <c r="F1769" t="s">
        <v>1386</v>
      </c>
      <c r="H1769" s="38">
        <v>531</v>
      </c>
      <c r="I1769" s="38">
        <f>IFERROR(VLOOKUP(C1769,DATA!A:G,5,0),"")</f>
        <v>2100</v>
      </c>
    </row>
    <row r="1770" spans="1:9" x14ac:dyDescent="0.25">
      <c r="A1770">
        <v>1782</v>
      </c>
      <c r="B1770" s="17">
        <v>43378</v>
      </c>
      <c r="C1770" t="s">
        <v>73</v>
      </c>
      <c r="D1770" t="str">
        <f>IFERROR(VLOOKUP($C1770,DATA!A:B,2,0),"")</f>
        <v>Ciências Humanas</v>
      </c>
      <c r="E1770" t="s">
        <v>349</v>
      </c>
      <c r="F1770" t="s">
        <v>1387</v>
      </c>
      <c r="H1770" s="38">
        <v>1000</v>
      </c>
      <c r="I1770" s="38">
        <f>IFERROR(VLOOKUP(C1770,DATA!A:G,5,0),"")</f>
        <v>2100</v>
      </c>
    </row>
    <row r="1771" spans="1:9" x14ac:dyDescent="0.25">
      <c r="A1771">
        <v>1783</v>
      </c>
      <c r="B1771" s="17">
        <v>43378</v>
      </c>
      <c r="C1771" t="s">
        <v>73</v>
      </c>
      <c r="D1771" t="str">
        <f>IFERROR(VLOOKUP($C1771,DATA!A:B,2,0),"")</f>
        <v>Ciências Humanas</v>
      </c>
      <c r="E1771" t="s">
        <v>349</v>
      </c>
      <c r="F1771" t="s">
        <v>1388</v>
      </c>
      <c r="H1771" s="38">
        <v>531</v>
      </c>
      <c r="I1771" s="38">
        <f>IFERROR(VLOOKUP(C1771,DATA!A:G,5,0),"")</f>
        <v>2100</v>
      </c>
    </row>
    <row r="1772" spans="1:9" x14ac:dyDescent="0.25">
      <c r="A1772">
        <v>1784</v>
      </c>
      <c r="B1772" s="17">
        <v>43378</v>
      </c>
      <c r="C1772" t="s">
        <v>27</v>
      </c>
      <c r="D1772" t="str">
        <f>IFERROR(VLOOKUP($C1772,DATA!A:B,2,0),"")</f>
        <v>Ciências Sociais Aplicadas</v>
      </c>
      <c r="E1772" t="s">
        <v>349</v>
      </c>
      <c r="F1772" t="s">
        <v>1389</v>
      </c>
      <c r="H1772" s="38">
        <v>1000</v>
      </c>
      <c r="I1772" s="38">
        <f>IFERROR(VLOOKUP(C1772,DATA!A:G,5,0),"")</f>
        <v>2100</v>
      </c>
    </row>
    <row r="1773" spans="1:9" x14ac:dyDescent="0.25">
      <c r="A1773">
        <v>1785</v>
      </c>
      <c r="B1773" s="17">
        <v>43378</v>
      </c>
      <c r="C1773" t="s">
        <v>20</v>
      </c>
      <c r="D1773" t="str">
        <f>IFERROR(VLOOKUP($C1773,DATA!A:B,2,0),"")</f>
        <v>Ciências Sociais Aplicadas</v>
      </c>
      <c r="E1773" t="s">
        <v>349</v>
      </c>
      <c r="F1773" t="s">
        <v>1390</v>
      </c>
      <c r="H1773" s="38">
        <v>450</v>
      </c>
      <c r="I1773" s="38">
        <f>IFERROR(VLOOKUP(C1773,DATA!A:G,5,0),"")</f>
        <v>0</v>
      </c>
    </row>
    <row r="1774" spans="1:9" x14ac:dyDescent="0.25">
      <c r="A1774">
        <v>1786</v>
      </c>
      <c r="B1774" s="17">
        <v>43378</v>
      </c>
      <c r="C1774" t="s">
        <v>20</v>
      </c>
      <c r="D1774" t="str">
        <f>IFERROR(VLOOKUP($C1774,DATA!A:B,2,0),"")</f>
        <v>Ciências Sociais Aplicadas</v>
      </c>
      <c r="E1774" t="s">
        <v>349</v>
      </c>
      <c r="F1774" t="s">
        <v>1391</v>
      </c>
      <c r="H1774" s="38">
        <v>600</v>
      </c>
      <c r="I1774" s="38">
        <f>IFERROR(VLOOKUP(C1774,DATA!A:G,5,0),"")</f>
        <v>0</v>
      </c>
    </row>
    <row r="1775" spans="1:9" x14ac:dyDescent="0.25">
      <c r="A1775">
        <v>1787</v>
      </c>
      <c r="B1775" s="17">
        <v>43378</v>
      </c>
      <c r="C1775" t="s">
        <v>72</v>
      </c>
      <c r="D1775" t="str">
        <f>IFERROR(VLOOKUP($C1775,DATA!A:B,2,0),"")</f>
        <v>Ciências da Terra</v>
      </c>
      <c r="E1775" t="s">
        <v>349</v>
      </c>
      <c r="F1775" t="s">
        <v>1392</v>
      </c>
      <c r="H1775" s="38">
        <v>800</v>
      </c>
      <c r="I1775" s="38">
        <f>IFERROR(VLOOKUP(C1775,DATA!A:G,5,0),"")</f>
        <v>2600</v>
      </c>
    </row>
    <row r="1776" spans="1:9" x14ac:dyDescent="0.25">
      <c r="A1776">
        <v>1788</v>
      </c>
      <c r="B1776" s="17">
        <v>43378</v>
      </c>
      <c r="C1776" t="s">
        <v>72</v>
      </c>
      <c r="D1776" t="str">
        <f>IFERROR(VLOOKUP($C1776,DATA!A:B,2,0),"")</f>
        <v>Ciências da Terra</v>
      </c>
      <c r="E1776" t="s">
        <v>349</v>
      </c>
      <c r="F1776" t="s">
        <v>1393</v>
      </c>
      <c r="H1776" s="38">
        <v>1000</v>
      </c>
      <c r="I1776" s="38">
        <f>IFERROR(VLOOKUP(C1776,DATA!A:G,5,0),"")</f>
        <v>2600</v>
      </c>
    </row>
    <row r="1777" spans="1:9" x14ac:dyDescent="0.25">
      <c r="A1777">
        <v>1789</v>
      </c>
      <c r="B1777" s="17">
        <v>43378</v>
      </c>
      <c r="C1777" t="s">
        <v>14</v>
      </c>
      <c r="D1777" t="str">
        <f>IFERROR(VLOOKUP($C1777,DATA!A:B,2,0),"")</f>
        <v>Educação Profissional e Tecnológica</v>
      </c>
      <c r="E1777" t="s">
        <v>349</v>
      </c>
      <c r="F1777" t="s">
        <v>1394</v>
      </c>
      <c r="H1777" s="38">
        <v>925</v>
      </c>
      <c r="I1777" s="38">
        <f>IFERROR(VLOOKUP(C1777,DATA!A:G,5,0),"")</f>
        <v>1550</v>
      </c>
    </row>
    <row r="1778" spans="1:9" x14ac:dyDescent="0.25">
      <c r="A1778">
        <v>1790</v>
      </c>
      <c r="B1778" s="17">
        <v>43378</v>
      </c>
      <c r="C1778" t="s">
        <v>72</v>
      </c>
      <c r="D1778" t="str">
        <f>IFERROR(VLOOKUP($C1778,DATA!A:B,2,0),"")</f>
        <v>Ciências da Terra</v>
      </c>
      <c r="E1778" t="s">
        <v>349</v>
      </c>
      <c r="F1778" t="s">
        <v>1395</v>
      </c>
      <c r="H1778" s="38">
        <v>800</v>
      </c>
      <c r="I1778" s="38">
        <f>IFERROR(VLOOKUP(C1778,DATA!A:G,5,0),"")</f>
        <v>2600</v>
      </c>
    </row>
    <row r="1779" spans="1:9" x14ac:dyDescent="0.25">
      <c r="A1779">
        <v>1791</v>
      </c>
      <c r="B1779" s="17">
        <v>43378</v>
      </c>
      <c r="C1779" t="s">
        <v>14</v>
      </c>
      <c r="D1779" t="str">
        <f>IFERROR(VLOOKUP($C1779,DATA!A:B,2,0),"")</f>
        <v>Educação Profissional e Tecnológica</v>
      </c>
      <c r="E1779" t="s">
        <v>349</v>
      </c>
      <c r="F1779" t="s">
        <v>1396</v>
      </c>
      <c r="H1779" s="38">
        <v>925</v>
      </c>
      <c r="I1779" s="38">
        <f>IFERROR(VLOOKUP(C1779,DATA!A:G,5,0),"")</f>
        <v>1550</v>
      </c>
    </row>
    <row r="1780" spans="1:9" x14ac:dyDescent="0.25">
      <c r="A1780">
        <v>1792</v>
      </c>
      <c r="B1780" s="17">
        <v>43378</v>
      </c>
      <c r="C1780" t="s">
        <v>14</v>
      </c>
      <c r="D1780" t="str">
        <f>IFERROR(VLOOKUP($C1780,DATA!A:B,2,0),"")</f>
        <v>Educação Profissional e Tecnológica</v>
      </c>
      <c r="E1780" t="s">
        <v>349</v>
      </c>
      <c r="F1780" t="s">
        <v>1397</v>
      </c>
      <c r="H1780" s="38">
        <v>925</v>
      </c>
      <c r="I1780" s="38">
        <f>IFERROR(VLOOKUP(C1780,DATA!A:G,5,0),"")</f>
        <v>1550</v>
      </c>
    </row>
    <row r="1781" spans="1:9" x14ac:dyDescent="0.25">
      <c r="A1781">
        <v>1793</v>
      </c>
      <c r="B1781" s="17">
        <v>43378</v>
      </c>
      <c r="C1781" t="s">
        <v>53</v>
      </c>
      <c r="D1781" t="str">
        <f>IFERROR(VLOOKUP($C1781,DATA!A:B,2,0),"")</f>
        <v>Ciências Biológicas</v>
      </c>
      <c r="E1781" t="s">
        <v>349</v>
      </c>
      <c r="F1781" t="s">
        <v>1398</v>
      </c>
      <c r="H1781" s="38">
        <v>180</v>
      </c>
      <c r="I1781" s="38">
        <f>IFERROR(VLOOKUP(C1781,DATA!A:G,5,0),"")</f>
        <v>6300</v>
      </c>
    </row>
    <row r="1782" spans="1:9" x14ac:dyDescent="0.25">
      <c r="A1782">
        <v>1794</v>
      </c>
      <c r="B1782" s="17">
        <v>43378</v>
      </c>
      <c r="C1782" t="s">
        <v>14</v>
      </c>
      <c r="D1782" t="str">
        <f>IFERROR(VLOOKUP($C1782,DATA!A:B,2,0),"")</f>
        <v>Educação Profissional e Tecnológica</v>
      </c>
      <c r="E1782" t="s">
        <v>349</v>
      </c>
      <c r="F1782" t="s">
        <v>1399</v>
      </c>
      <c r="H1782" s="38">
        <v>925</v>
      </c>
      <c r="I1782" s="38">
        <f>IFERROR(VLOOKUP(C1782,DATA!A:G,5,0),"")</f>
        <v>1550</v>
      </c>
    </row>
    <row r="1783" spans="1:9" x14ac:dyDescent="0.25">
      <c r="A1783">
        <v>1795</v>
      </c>
      <c r="B1783" s="17">
        <v>43378</v>
      </c>
      <c r="C1783" t="s">
        <v>45</v>
      </c>
      <c r="D1783" t="str">
        <f>IFERROR(VLOOKUP($C1783,DATA!A:B,2,0),"")</f>
        <v>Ciências Agrárias</v>
      </c>
      <c r="E1783" t="s">
        <v>349</v>
      </c>
      <c r="F1783" t="s">
        <v>1013</v>
      </c>
      <c r="H1783" s="38">
        <v>1000</v>
      </c>
      <c r="I1783" s="38">
        <f>IFERROR(VLOOKUP(C1783,DATA!A:G,5,0),"")</f>
        <v>2600</v>
      </c>
    </row>
    <row r="1784" spans="1:9" x14ac:dyDescent="0.25">
      <c r="A1784">
        <v>1796</v>
      </c>
      <c r="B1784" s="17">
        <v>43378</v>
      </c>
      <c r="C1784" t="s">
        <v>45</v>
      </c>
      <c r="D1784" t="str">
        <f>IFERROR(VLOOKUP($C1784,DATA!A:B,2,0),"")</f>
        <v>Ciências Agrárias</v>
      </c>
      <c r="E1784" t="s">
        <v>349</v>
      </c>
      <c r="F1784" t="s">
        <v>1063</v>
      </c>
      <c r="H1784" s="38">
        <v>1000</v>
      </c>
      <c r="I1784" s="38">
        <f>IFERROR(VLOOKUP(C1784,DATA!A:G,5,0),"")</f>
        <v>2600</v>
      </c>
    </row>
    <row r="1785" spans="1:9" x14ac:dyDescent="0.25">
      <c r="A1785">
        <v>1797</v>
      </c>
      <c r="B1785" s="17">
        <v>43378</v>
      </c>
      <c r="C1785" t="s">
        <v>45</v>
      </c>
      <c r="D1785" t="str">
        <f>IFERROR(VLOOKUP($C1785,DATA!A:B,2,0),"")</f>
        <v>Ciências Agrárias</v>
      </c>
      <c r="E1785" t="s">
        <v>349</v>
      </c>
      <c r="F1785" t="s">
        <v>1400</v>
      </c>
      <c r="H1785" s="38">
        <v>1000</v>
      </c>
      <c r="I1785" s="38">
        <f>IFERROR(VLOOKUP(C1785,DATA!A:G,5,0),"")</f>
        <v>2600</v>
      </c>
    </row>
    <row r="1786" spans="1:9" x14ac:dyDescent="0.25">
      <c r="A1786">
        <v>1798</v>
      </c>
      <c r="B1786" s="17">
        <v>43378</v>
      </c>
      <c r="C1786" t="s">
        <v>8</v>
      </c>
      <c r="D1786" t="str">
        <f>IFERROR(VLOOKUP($C1786,DATA!A:B,2,0),"")</f>
        <v>Ciências Agrárias</v>
      </c>
      <c r="E1786" t="s">
        <v>349</v>
      </c>
      <c r="F1786" t="s">
        <v>1401</v>
      </c>
      <c r="H1786" s="38">
        <v>1000</v>
      </c>
      <c r="I1786" s="38">
        <f>IFERROR(VLOOKUP(C1786,DATA!A:G,5,0),"")</f>
        <v>5200</v>
      </c>
    </row>
    <row r="1787" spans="1:9" x14ac:dyDescent="0.25">
      <c r="A1787">
        <v>1799</v>
      </c>
      <c r="B1787" s="17">
        <v>43378</v>
      </c>
      <c r="C1787" t="s">
        <v>8</v>
      </c>
      <c r="D1787" t="str">
        <f>IFERROR(VLOOKUP($C1787,DATA!A:B,2,0),"")</f>
        <v>Ciências Agrárias</v>
      </c>
      <c r="E1787" t="s">
        <v>349</v>
      </c>
      <c r="F1787" t="s">
        <v>1402</v>
      </c>
      <c r="H1787" s="38">
        <v>720</v>
      </c>
      <c r="I1787" s="38">
        <f>IFERROR(VLOOKUP(C1787,DATA!A:G,5,0),"")</f>
        <v>5200</v>
      </c>
    </row>
    <row r="1788" spans="1:9" x14ac:dyDescent="0.25">
      <c r="A1788">
        <v>1800</v>
      </c>
      <c r="B1788" s="17">
        <v>43378</v>
      </c>
      <c r="C1788" t="s">
        <v>27</v>
      </c>
      <c r="D1788" t="str">
        <f>IFERROR(VLOOKUP($C1788,DATA!A:B,2,0),"")</f>
        <v>Ciências Sociais Aplicadas</v>
      </c>
      <c r="E1788" t="s">
        <v>349</v>
      </c>
      <c r="F1788" t="s">
        <v>1403</v>
      </c>
      <c r="H1788" s="38">
        <v>600</v>
      </c>
      <c r="I1788" s="38">
        <f>IFERROR(VLOOKUP(C1788,DATA!A:G,5,0),"")</f>
        <v>2100</v>
      </c>
    </row>
    <row r="1789" spans="1:9" x14ac:dyDescent="0.25">
      <c r="A1789">
        <v>1801</v>
      </c>
      <c r="B1789" s="17">
        <v>43378</v>
      </c>
      <c r="C1789" t="s">
        <v>41</v>
      </c>
      <c r="D1789" t="str">
        <f>IFERROR(VLOOKUP($C1789,DATA!A:B,2,0),"")</f>
        <v>Tecnologia</v>
      </c>
      <c r="E1789" t="s">
        <v>349</v>
      </c>
      <c r="F1789" t="s">
        <v>1404</v>
      </c>
      <c r="H1789" s="38">
        <v>450</v>
      </c>
      <c r="I1789" s="38">
        <f>IFERROR(VLOOKUP(C1789,DATA!A:G,5,0),"")</f>
        <v>1550</v>
      </c>
    </row>
    <row r="1790" spans="1:9" x14ac:dyDescent="0.25">
      <c r="A1790">
        <v>1802</v>
      </c>
      <c r="B1790" s="17">
        <v>43378</v>
      </c>
      <c r="C1790" t="s">
        <v>41</v>
      </c>
      <c r="D1790" t="str">
        <f>IFERROR(VLOOKUP($C1790,DATA!A:B,2,0),"")</f>
        <v>Tecnologia</v>
      </c>
      <c r="E1790" t="s">
        <v>349</v>
      </c>
      <c r="F1790" t="s">
        <v>1405</v>
      </c>
      <c r="H1790" s="38">
        <v>450</v>
      </c>
      <c r="I1790" s="38">
        <f>IFERROR(VLOOKUP(C1790,DATA!A:G,5,0),"")</f>
        <v>1550</v>
      </c>
    </row>
    <row r="1791" spans="1:9" x14ac:dyDescent="0.25">
      <c r="A1791">
        <v>1803</v>
      </c>
      <c r="B1791" s="17">
        <v>43378</v>
      </c>
      <c r="C1791" t="s">
        <v>18</v>
      </c>
      <c r="D1791" t="str">
        <f>IFERROR(VLOOKUP($C1791,DATA!A:B,2,0),"")</f>
        <v>Ciências Agrárias</v>
      </c>
      <c r="E1791" t="s">
        <v>349</v>
      </c>
      <c r="F1791" t="s">
        <v>1406</v>
      </c>
      <c r="H1791" s="38">
        <v>708</v>
      </c>
      <c r="I1791" s="38">
        <f>IFERROR(VLOOKUP(C1791,DATA!A:G,5,0),"")</f>
        <v>2600</v>
      </c>
    </row>
    <row r="1792" spans="1:9" x14ac:dyDescent="0.25">
      <c r="A1792">
        <v>1804</v>
      </c>
      <c r="B1792" s="17">
        <v>43378</v>
      </c>
      <c r="C1792" t="s">
        <v>18</v>
      </c>
      <c r="D1792" t="str">
        <f>IFERROR(VLOOKUP($C1792,DATA!A:B,2,0),"")</f>
        <v>Ciências Agrárias</v>
      </c>
      <c r="E1792" t="s">
        <v>349</v>
      </c>
      <c r="F1792" t="s">
        <v>1407</v>
      </c>
      <c r="H1792" s="38">
        <v>708</v>
      </c>
      <c r="I1792" s="38">
        <f>IFERROR(VLOOKUP(C1792,DATA!A:G,5,0),"")</f>
        <v>2600</v>
      </c>
    </row>
    <row r="1793" spans="1:9" x14ac:dyDescent="0.25">
      <c r="A1793">
        <v>1805</v>
      </c>
      <c r="B1793" s="17">
        <v>43378</v>
      </c>
      <c r="C1793" t="s">
        <v>44</v>
      </c>
      <c r="D1793" t="str">
        <f>IFERROR(VLOOKUP($C1793,DATA!A:B,2,0),"")</f>
        <v>Tecnologia</v>
      </c>
      <c r="E1793" t="s">
        <v>349</v>
      </c>
      <c r="F1793" t="s">
        <v>1408</v>
      </c>
      <c r="H1793" s="38">
        <v>1000</v>
      </c>
      <c r="I1793" s="38">
        <f>IFERROR(VLOOKUP(C1793,DATA!A:G,5,0),"")</f>
        <v>2100</v>
      </c>
    </row>
    <row r="1794" spans="1:9" x14ac:dyDescent="0.25">
      <c r="A1794">
        <v>1806</v>
      </c>
      <c r="B1794" s="17">
        <v>43378</v>
      </c>
      <c r="C1794" t="s">
        <v>41</v>
      </c>
      <c r="D1794" t="str">
        <f>IFERROR(VLOOKUP($C1794,DATA!A:B,2,0),"")</f>
        <v>Tecnologia</v>
      </c>
      <c r="E1794" t="s">
        <v>349</v>
      </c>
      <c r="F1794" t="s">
        <v>1409</v>
      </c>
      <c r="H1794" s="38">
        <v>1000</v>
      </c>
      <c r="I1794" s="38">
        <f>IFERROR(VLOOKUP(C1794,DATA!A:G,5,0),"")</f>
        <v>1550</v>
      </c>
    </row>
    <row r="1795" spans="1:9" x14ac:dyDescent="0.25">
      <c r="A1795">
        <v>1807</v>
      </c>
      <c r="B1795" s="17">
        <v>43378</v>
      </c>
      <c r="C1795" t="s">
        <v>41</v>
      </c>
      <c r="D1795" t="str">
        <f>IFERROR(VLOOKUP($C1795,DATA!A:B,2,0),"")</f>
        <v>Tecnologia</v>
      </c>
      <c r="E1795" t="s">
        <v>349</v>
      </c>
      <c r="F1795" t="s">
        <v>1410</v>
      </c>
      <c r="H1795" s="38">
        <v>1000</v>
      </c>
      <c r="I1795" s="38">
        <f>IFERROR(VLOOKUP(C1795,DATA!A:G,5,0),"")</f>
        <v>1550</v>
      </c>
    </row>
    <row r="1796" spans="1:9" x14ac:dyDescent="0.25">
      <c r="A1796">
        <v>1808</v>
      </c>
      <c r="B1796" s="17">
        <v>43378</v>
      </c>
      <c r="C1796" t="s">
        <v>44</v>
      </c>
      <c r="D1796" t="str">
        <f>IFERROR(VLOOKUP($C1796,DATA!A:B,2,0),"")</f>
        <v>Tecnologia</v>
      </c>
      <c r="E1796" t="s">
        <v>349</v>
      </c>
      <c r="F1796" t="s">
        <v>789</v>
      </c>
      <c r="H1796" s="38">
        <v>1000</v>
      </c>
      <c r="I1796" s="38">
        <f>IFERROR(VLOOKUP(C1796,DATA!A:G,5,0),"")</f>
        <v>2100</v>
      </c>
    </row>
    <row r="1797" spans="1:9" x14ac:dyDescent="0.25">
      <c r="A1797">
        <v>1809</v>
      </c>
      <c r="B1797" s="17">
        <v>43378</v>
      </c>
      <c r="C1797" t="s">
        <v>73</v>
      </c>
      <c r="D1797" t="str">
        <f>IFERROR(VLOOKUP($C1797,DATA!A:B,2,0),"")</f>
        <v>Ciências Humanas</v>
      </c>
      <c r="E1797" t="s">
        <v>349</v>
      </c>
      <c r="F1797" t="s">
        <v>1411</v>
      </c>
      <c r="H1797" s="38">
        <v>401.2</v>
      </c>
      <c r="I1797" s="38">
        <f>IFERROR(VLOOKUP(C1797,DATA!A:G,5,0),"")</f>
        <v>2100</v>
      </c>
    </row>
    <row r="1798" spans="1:9" x14ac:dyDescent="0.25">
      <c r="A1798">
        <v>1810</v>
      </c>
      <c r="B1798" s="17">
        <v>43378</v>
      </c>
      <c r="C1798" t="s">
        <v>77</v>
      </c>
      <c r="D1798" t="str">
        <f>IFERROR(VLOOKUP($C1798,DATA!A:B,2,0),"")</f>
        <v>Ciências Biológicas</v>
      </c>
      <c r="E1798" t="s">
        <v>349</v>
      </c>
      <c r="F1798" t="s">
        <v>1412</v>
      </c>
      <c r="H1798" s="38">
        <v>1000</v>
      </c>
      <c r="I1798" s="38">
        <f>IFERROR(VLOOKUP(C1798,DATA!A:G,5,0),"")</f>
        <v>2600</v>
      </c>
    </row>
    <row r="1799" spans="1:9" x14ac:dyDescent="0.25">
      <c r="A1799">
        <v>1811</v>
      </c>
      <c r="B1799" s="17">
        <v>43378</v>
      </c>
      <c r="C1799" t="s">
        <v>37</v>
      </c>
      <c r="D1799" t="str">
        <f>IFERROR(VLOOKUP($C1799,DATA!A:B,2,0),"")</f>
        <v>Tecnologia</v>
      </c>
      <c r="E1799" t="s">
        <v>349</v>
      </c>
      <c r="F1799" t="s">
        <v>1413</v>
      </c>
      <c r="H1799" s="38">
        <v>1000</v>
      </c>
      <c r="I1799" s="38">
        <f>IFERROR(VLOOKUP(C1799,DATA!A:G,5,0),"")</f>
        <v>2100</v>
      </c>
    </row>
    <row r="1800" spans="1:9" x14ac:dyDescent="0.25">
      <c r="A1800">
        <v>1812</v>
      </c>
      <c r="B1800" s="17">
        <v>43378</v>
      </c>
      <c r="C1800" t="s">
        <v>8</v>
      </c>
      <c r="D1800" t="str">
        <f>IFERROR(VLOOKUP($C1800,DATA!A:B,2,0),"")</f>
        <v>Ciências Agrárias</v>
      </c>
      <c r="E1800" t="s">
        <v>349</v>
      </c>
      <c r="F1800" t="s">
        <v>1414</v>
      </c>
      <c r="H1800" s="38">
        <v>720</v>
      </c>
      <c r="I1800" s="38">
        <f>IFERROR(VLOOKUP(C1800,DATA!A:G,5,0),"")</f>
        <v>5200</v>
      </c>
    </row>
    <row r="1801" spans="1:9" x14ac:dyDescent="0.25">
      <c r="A1801">
        <v>1813</v>
      </c>
      <c r="B1801" s="17">
        <v>43378</v>
      </c>
      <c r="C1801" t="s">
        <v>36</v>
      </c>
      <c r="D1801" t="str">
        <f>IFERROR(VLOOKUP($C1801,DATA!A:B,2,0),"")</f>
        <v>Ciências da Saúde</v>
      </c>
      <c r="E1801" t="s">
        <v>349</v>
      </c>
      <c r="F1801" t="s">
        <v>1415</v>
      </c>
      <c r="H1801" s="38">
        <v>531</v>
      </c>
      <c r="I1801" s="38">
        <f>IFERROR(VLOOKUP(C1801,DATA!A:G,5,0),"")</f>
        <v>2600</v>
      </c>
    </row>
    <row r="1802" spans="1:9" x14ac:dyDescent="0.25">
      <c r="A1802">
        <v>1814</v>
      </c>
      <c r="B1802" s="17">
        <v>43378</v>
      </c>
      <c r="C1802" t="s">
        <v>77</v>
      </c>
      <c r="D1802" t="str">
        <f>IFERROR(VLOOKUP($C1802,DATA!A:B,2,0),"")</f>
        <v>Ciências Biológicas</v>
      </c>
      <c r="E1802" t="s">
        <v>349</v>
      </c>
      <c r="F1802" t="s">
        <v>1416</v>
      </c>
      <c r="H1802" s="38">
        <v>400</v>
      </c>
      <c r="I1802" s="38">
        <f>IFERROR(VLOOKUP(C1802,DATA!A:G,5,0),"")</f>
        <v>2600</v>
      </c>
    </row>
    <row r="1803" spans="1:9" x14ac:dyDescent="0.25">
      <c r="A1803">
        <v>1815</v>
      </c>
      <c r="B1803" s="17">
        <v>43378</v>
      </c>
      <c r="C1803" t="s">
        <v>11</v>
      </c>
      <c r="D1803" t="str">
        <f>IFERROR(VLOOKUP($C1803,DATA!A:B,2,0),"")</f>
        <v>Palotina</v>
      </c>
      <c r="E1803" t="s">
        <v>349</v>
      </c>
      <c r="F1803" t="s">
        <v>1417</v>
      </c>
      <c r="H1803" s="38">
        <v>200</v>
      </c>
      <c r="I1803" s="38">
        <f>IFERROR(VLOOKUP(C1803,DATA!A:G,5,0),"")</f>
        <v>1550</v>
      </c>
    </row>
    <row r="1804" spans="1:9" x14ac:dyDescent="0.25">
      <c r="A1804">
        <v>1816</v>
      </c>
      <c r="B1804" s="17">
        <v>43378</v>
      </c>
      <c r="C1804" t="s">
        <v>8</v>
      </c>
      <c r="D1804" t="str">
        <f>IFERROR(VLOOKUP($C1804,DATA!A:B,2,0),"")</f>
        <v>Ciências Agrárias</v>
      </c>
      <c r="E1804" t="s">
        <v>349</v>
      </c>
      <c r="F1804" t="s">
        <v>1418</v>
      </c>
      <c r="H1804" s="38">
        <v>680</v>
      </c>
      <c r="I1804" s="38">
        <f>IFERROR(VLOOKUP(C1804,DATA!A:G,5,0),"")</f>
        <v>5200</v>
      </c>
    </row>
    <row r="1805" spans="1:9" x14ac:dyDescent="0.25">
      <c r="A1805">
        <v>1817</v>
      </c>
      <c r="B1805" s="17">
        <v>43378</v>
      </c>
      <c r="C1805" t="s">
        <v>25</v>
      </c>
      <c r="D1805" t="str">
        <f>IFERROR(VLOOKUP($C1805,DATA!A:B,2,0),"")</f>
        <v>Ciências Agrárias</v>
      </c>
      <c r="E1805" t="s">
        <v>349</v>
      </c>
      <c r="F1805" t="s">
        <v>1419</v>
      </c>
      <c r="H1805" s="38">
        <v>354</v>
      </c>
      <c r="I1805" s="38">
        <f>IFERROR(VLOOKUP(C1805,DATA!A:G,5,0),"")</f>
        <v>0</v>
      </c>
    </row>
    <row r="1806" spans="1:9" x14ac:dyDescent="0.25">
      <c r="A1806">
        <v>1819</v>
      </c>
      <c r="B1806" s="17">
        <v>43378</v>
      </c>
      <c r="C1806" t="s">
        <v>25</v>
      </c>
      <c r="D1806" t="str">
        <f>IFERROR(VLOOKUP($C1806,DATA!A:B,2,0),"")</f>
        <v>Ciências Agrárias</v>
      </c>
      <c r="E1806" t="s">
        <v>349</v>
      </c>
      <c r="F1806" t="s">
        <v>1420</v>
      </c>
      <c r="H1806" s="38">
        <v>354</v>
      </c>
      <c r="I1806" s="38">
        <f>IFERROR(VLOOKUP(C1806,DATA!A:G,5,0),"")</f>
        <v>0</v>
      </c>
    </row>
    <row r="1807" spans="1:9" x14ac:dyDescent="0.25">
      <c r="A1807">
        <v>1820</v>
      </c>
      <c r="B1807" s="17">
        <v>43378</v>
      </c>
      <c r="C1807" t="s">
        <v>43</v>
      </c>
      <c r="D1807" t="str">
        <f>IFERROR(VLOOKUP($C1807,DATA!A:B,2,0),"")</f>
        <v>Intersetorial - Setor de Ciências Exatas e Tecnologia</v>
      </c>
      <c r="E1807" t="s">
        <v>349</v>
      </c>
      <c r="F1807" t="s">
        <v>1421</v>
      </c>
      <c r="H1807" s="38">
        <v>1000</v>
      </c>
      <c r="I1807" s="38">
        <f>IFERROR(VLOOKUP(C1807,DATA!A:G,5,0),"")</f>
        <v>2600</v>
      </c>
    </row>
    <row r="1808" spans="1:9" x14ac:dyDescent="0.25">
      <c r="A1808">
        <v>1821</v>
      </c>
      <c r="B1808" s="17">
        <v>43378</v>
      </c>
      <c r="C1808" t="s">
        <v>56</v>
      </c>
      <c r="D1808" t="str">
        <f>IFERROR(VLOOKUP($C1808,DATA!A:B,2,0),"")</f>
        <v>Ciências Humanas</v>
      </c>
      <c r="E1808" t="s">
        <v>349</v>
      </c>
      <c r="F1808" t="s">
        <v>1422</v>
      </c>
      <c r="H1808" s="38">
        <v>250</v>
      </c>
      <c r="I1808" s="38">
        <f>IFERROR(VLOOKUP(C1808,DATA!A:G,5,0),"")</f>
        <v>2100</v>
      </c>
    </row>
    <row r="1809" spans="1:9" x14ac:dyDescent="0.25">
      <c r="A1809">
        <v>1822</v>
      </c>
      <c r="B1809" s="17">
        <v>43378</v>
      </c>
      <c r="C1809" t="s">
        <v>56</v>
      </c>
      <c r="D1809" t="str">
        <f>IFERROR(VLOOKUP($C1809,DATA!A:B,2,0),"")</f>
        <v>Ciências Humanas</v>
      </c>
      <c r="E1809" t="s">
        <v>349</v>
      </c>
      <c r="F1809" t="s">
        <v>1423</v>
      </c>
      <c r="H1809" s="38">
        <v>250</v>
      </c>
      <c r="I1809" s="38">
        <f>IFERROR(VLOOKUP(C1809,DATA!A:G,5,0),"")</f>
        <v>2100</v>
      </c>
    </row>
    <row r="1810" spans="1:9" x14ac:dyDescent="0.25">
      <c r="A1810">
        <v>1823</v>
      </c>
      <c r="B1810" s="17">
        <v>43378</v>
      </c>
      <c r="C1810" t="s">
        <v>56</v>
      </c>
      <c r="D1810" t="str">
        <f>IFERROR(VLOOKUP($C1810,DATA!A:B,2,0),"")</f>
        <v>Ciências Humanas</v>
      </c>
      <c r="E1810" t="s">
        <v>349</v>
      </c>
      <c r="F1810" t="s">
        <v>1424</v>
      </c>
      <c r="H1810" s="38">
        <v>250</v>
      </c>
      <c r="I1810" s="38">
        <f>IFERROR(VLOOKUP(C1810,DATA!A:G,5,0),"")</f>
        <v>2100</v>
      </c>
    </row>
    <row r="1811" spans="1:9" x14ac:dyDescent="0.25">
      <c r="A1811">
        <v>1824</v>
      </c>
      <c r="B1811" s="17">
        <v>43378</v>
      </c>
      <c r="C1811" t="s">
        <v>26</v>
      </c>
      <c r="D1811" t="str">
        <f>IFERROR(VLOOKUP($C1811,DATA!A:B,2,0),"")</f>
        <v>Artes, Comunicação e Design</v>
      </c>
      <c r="E1811" t="s">
        <v>349</v>
      </c>
      <c r="F1811" t="s">
        <v>1425</v>
      </c>
      <c r="H1811" s="38">
        <v>500</v>
      </c>
      <c r="I1811" s="38">
        <f>IFERROR(VLOOKUP(C1811,DATA!A:G,5,0),"")</f>
        <v>1650</v>
      </c>
    </row>
    <row r="1812" spans="1:9" x14ac:dyDescent="0.25">
      <c r="A1812">
        <v>1825</v>
      </c>
      <c r="B1812" s="17">
        <v>43378</v>
      </c>
      <c r="C1812" t="s">
        <v>26</v>
      </c>
      <c r="D1812" t="str">
        <f>IFERROR(VLOOKUP($C1812,DATA!A:B,2,0),"")</f>
        <v>Artes, Comunicação e Design</v>
      </c>
      <c r="E1812" t="s">
        <v>349</v>
      </c>
      <c r="F1812" t="s">
        <v>1426</v>
      </c>
      <c r="H1812" s="38">
        <v>500</v>
      </c>
      <c r="I1812" s="38">
        <f>IFERROR(VLOOKUP(C1812,DATA!A:G,5,0),"")</f>
        <v>1650</v>
      </c>
    </row>
    <row r="1813" spans="1:9" x14ac:dyDescent="0.25">
      <c r="A1813">
        <v>1826</v>
      </c>
      <c r="B1813" s="17">
        <v>43378</v>
      </c>
      <c r="C1813" t="s">
        <v>26</v>
      </c>
      <c r="D1813" t="str">
        <f>IFERROR(VLOOKUP($C1813,DATA!A:B,2,0),"")</f>
        <v>Artes, Comunicação e Design</v>
      </c>
      <c r="E1813" t="s">
        <v>349</v>
      </c>
      <c r="F1813" t="s">
        <v>1427</v>
      </c>
      <c r="H1813" s="38">
        <v>500</v>
      </c>
      <c r="I1813" s="38">
        <f>IFERROR(VLOOKUP(C1813,DATA!A:G,5,0),"")</f>
        <v>1650</v>
      </c>
    </row>
    <row r="1814" spans="1:9" x14ac:dyDescent="0.25">
      <c r="A1814">
        <v>1827</v>
      </c>
      <c r="B1814" s="17">
        <v>43378</v>
      </c>
      <c r="C1814" t="s">
        <v>45</v>
      </c>
      <c r="D1814" t="str">
        <f>IFERROR(VLOOKUP($C1814,DATA!A:B,2,0),"")</f>
        <v>Ciências Agrárias</v>
      </c>
      <c r="E1814" t="s">
        <v>349</v>
      </c>
      <c r="F1814" t="s">
        <v>1065</v>
      </c>
      <c r="H1814" s="38">
        <v>1000</v>
      </c>
      <c r="I1814" s="38">
        <f>IFERROR(VLOOKUP(C1814,DATA!A:G,5,0),"")</f>
        <v>2600</v>
      </c>
    </row>
    <row r="1815" spans="1:9" x14ac:dyDescent="0.25">
      <c r="A1815">
        <v>1828</v>
      </c>
      <c r="B1815" s="17">
        <v>43378</v>
      </c>
      <c r="C1815" t="s">
        <v>18</v>
      </c>
      <c r="D1815" t="str">
        <f>IFERROR(VLOOKUP($C1815,DATA!A:B,2,0),"")</f>
        <v>Ciências Agrárias</v>
      </c>
      <c r="E1815" t="s">
        <v>349</v>
      </c>
      <c r="F1815" t="s">
        <v>1428</v>
      </c>
      <c r="H1815" s="38">
        <v>885</v>
      </c>
      <c r="I1815" s="38">
        <f>IFERROR(VLOOKUP(C1815,DATA!A:G,5,0),"")</f>
        <v>2600</v>
      </c>
    </row>
    <row r="1816" spans="1:9" x14ac:dyDescent="0.25">
      <c r="A1816">
        <v>1829</v>
      </c>
      <c r="B1816" s="17">
        <v>43378</v>
      </c>
      <c r="C1816" t="s">
        <v>18</v>
      </c>
      <c r="D1816" t="str">
        <f>IFERROR(VLOOKUP($C1816,DATA!A:B,2,0),"")</f>
        <v>Ciências Agrárias</v>
      </c>
      <c r="E1816" t="s">
        <v>349</v>
      </c>
      <c r="F1816" t="s">
        <v>1429</v>
      </c>
      <c r="H1816" s="38">
        <v>708</v>
      </c>
      <c r="I1816" s="38">
        <f>IFERROR(VLOOKUP(C1816,DATA!A:G,5,0),"")</f>
        <v>2600</v>
      </c>
    </row>
    <row r="1817" spans="1:9" x14ac:dyDescent="0.25">
      <c r="A1817">
        <v>1830</v>
      </c>
      <c r="B1817" s="17">
        <v>43378</v>
      </c>
      <c r="C1817" t="s">
        <v>52</v>
      </c>
      <c r="D1817" t="str">
        <f>IFERROR(VLOOKUP($C1817,DATA!A:B,2,0),"")</f>
        <v>Ciências Biológicas</v>
      </c>
      <c r="E1817" t="s">
        <v>349</v>
      </c>
      <c r="F1817" t="s">
        <v>1430</v>
      </c>
      <c r="H1817" s="38">
        <v>300</v>
      </c>
      <c r="I1817" s="38">
        <f>IFERROR(VLOOKUP(C1817,DATA!A:G,5,0),"")</f>
        <v>2100</v>
      </c>
    </row>
    <row r="1818" spans="1:9" x14ac:dyDescent="0.25">
      <c r="A1818">
        <v>1831</v>
      </c>
      <c r="B1818" s="17">
        <v>43378</v>
      </c>
      <c r="C1818" t="s">
        <v>52</v>
      </c>
      <c r="D1818" t="str">
        <f>IFERROR(VLOOKUP($C1818,DATA!A:B,2,0),"")</f>
        <v>Ciências Biológicas</v>
      </c>
      <c r="E1818" t="s">
        <v>349</v>
      </c>
      <c r="F1818" t="s">
        <v>1431</v>
      </c>
      <c r="H1818" s="38">
        <v>300</v>
      </c>
      <c r="I1818" s="38">
        <f>IFERROR(VLOOKUP(C1818,DATA!A:G,5,0),"")</f>
        <v>2100</v>
      </c>
    </row>
    <row r="1819" spans="1:9" x14ac:dyDescent="0.25">
      <c r="A1819">
        <v>1832</v>
      </c>
      <c r="B1819" s="17">
        <v>43378</v>
      </c>
      <c r="C1819" t="s">
        <v>52</v>
      </c>
      <c r="D1819" t="str">
        <f>IFERROR(VLOOKUP($C1819,DATA!A:B,2,0),"")</f>
        <v>Ciências Biológicas</v>
      </c>
      <c r="E1819" t="s">
        <v>349</v>
      </c>
      <c r="F1819" t="s">
        <v>1432</v>
      </c>
      <c r="H1819" s="38">
        <v>300</v>
      </c>
      <c r="I1819" s="38">
        <f>IFERROR(VLOOKUP(C1819,DATA!A:G,5,0),"")</f>
        <v>2100</v>
      </c>
    </row>
    <row r="1820" spans="1:9" x14ac:dyDescent="0.25">
      <c r="A1820">
        <v>1833</v>
      </c>
      <c r="B1820" s="17">
        <v>43378</v>
      </c>
      <c r="C1820" t="s">
        <v>45</v>
      </c>
      <c r="D1820" t="str">
        <f>IFERROR(VLOOKUP($C1820,DATA!A:B,2,0),"")</f>
        <v>Ciências Agrárias</v>
      </c>
      <c r="E1820" t="s">
        <v>349</v>
      </c>
      <c r="F1820" t="s">
        <v>1433</v>
      </c>
      <c r="H1820" s="38">
        <v>600</v>
      </c>
      <c r="I1820" s="38">
        <f>IFERROR(VLOOKUP(C1820,DATA!A:G,5,0),"")</f>
        <v>2600</v>
      </c>
    </row>
    <row r="1821" spans="1:9" x14ac:dyDescent="0.25">
      <c r="A1821">
        <v>1834</v>
      </c>
      <c r="B1821" s="17">
        <v>43378</v>
      </c>
      <c r="C1821" t="s">
        <v>77</v>
      </c>
      <c r="D1821" t="str">
        <f>IFERROR(VLOOKUP($C1821,DATA!A:B,2,0),"")</f>
        <v>Ciências Biológicas</v>
      </c>
      <c r="E1821" t="s">
        <v>349</v>
      </c>
      <c r="F1821" t="s">
        <v>1434</v>
      </c>
      <c r="H1821" s="38">
        <v>1000</v>
      </c>
      <c r="I1821" s="38">
        <f>IFERROR(VLOOKUP(C1821,DATA!A:G,5,0),"")</f>
        <v>2600</v>
      </c>
    </row>
    <row r="1822" spans="1:9" x14ac:dyDescent="0.25">
      <c r="A1822">
        <v>1835</v>
      </c>
      <c r="B1822" s="17">
        <v>43378</v>
      </c>
      <c r="C1822" t="s">
        <v>27</v>
      </c>
      <c r="D1822" t="str">
        <f>IFERROR(VLOOKUP($C1822,DATA!A:B,2,0),"")</f>
        <v>Ciências Sociais Aplicadas</v>
      </c>
      <c r="E1822" t="s">
        <v>349</v>
      </c>
      <c r="F1822" t="s">
        <v>1435</v>
      </c>
      <c r="H1822" s="38">
        <v>600</v>
      </c>
      <c r="I1822" s="38">
        <f>IFERROR(VLOOKUP(C1822,DATA!A:G,5,0),"")</f>
        <v>2100</v>
      </c>
    </row>
    <row r="1823" spans="1:9" x14ac:dyDescent="0.25">
      <c r="A1823">
        <v>1836</v>
      </c>
      <c r="B1823" s="17">
        <v>43378</v>
      </c>
      <c r="C1823" t="s">
        <v>8</v>
      </c>
      <c r="D1823" t="str">
        <f>IFERROR(VLOOKUP($C1823,DATA!A:B,2,0),"")</f>
        <v>Ciências Agrárias</v>
      </c>
      <c r="E1823" t="s">
        <v>349</v>
      </c>
      <c r="F1823" t="s">
        <v>1436</v>
      </c>
      <c r="H1823" s="38">
        <v>1000</v>
      </c>
      <c r="I1823" s="38">
        <f>IFERROR(VLOOKUP(C1823,DATA!A:G,5,0),"")</f>
        <v>5200</v>
      </c>
    </row>
    <row r="1824" spans="1:9" x14ac:dyDescent="0.25">
      <c r="A1824">
        <v>1837</v>
      </c>
      <c r="B1824" s="17">
        <v>43378</v>
      </c>
      <c r="C1824" t="s">
        <v>46</v>
      </c>
      <c r="D1824" t="str">
        <f>IFERROR(VLOOKUP($C1824,DATA!A:B,2,0),"")</f>
        <v>Tecnologia</v>
      </c>
      <c r="E1824" t="s">
        <v>349</v>
      </c>
      <c r="F1824" t="s">
        <v>1437</v>
      </c>
      <c r="H1824" s="38">
        <v>840</v>
      </c>
      <c r="I1824" s="38">
        <f>IFERROR(VLOOKUP(C1824,DATA!A:G,5,0),"")</f>
        <v>5200</v>
      </c>
    </row>
    <row r="1825" spans="1:9" x14ac:dyDescent="0.25">
      <c r="A1825">
        <v>1838</v>
      </c>
      <c r="B1825" s="17">
        <v>43378</v>
      </c>
      <c r="C1825" t="s">
        <v>46</v>
      </c>
      <c r="D1825" t="str">
        <f>IFERROR(VLOOKUP($C1825,DATA!A:B,2,0),"")</f>
        <v>Tecnologia</v>
      </c>
      <c r="E1825" t="s">
        <v>349</v>
      </c>
      <c r="F1825" t="s">
        <v>1438</v>
      </c>
      <c r="H1825" s="38">
        <v>840</v>
      </c>
      <c r="I1825" s="38">
        <f>IFERROR(VLOOKUP(C1825,DATA!A:G,5,0),"")</f>
        <v>5200</v>
      </c>
    </row>
    <row r="1826" spans="1:9" x14ac:dyDescent="0.25">
      <c r="A1826">
        <v>1839</v>
      </c>
      <c r="B1826" s="17">
        <v>43378</v>
      </c>
      <c r="C1826" t="s">
        <v>57</v>
      </c>
      <c r="D1826" t="str">
        <f>IFERROR(VLOOKUP($C1826,DATA!A:B,2,0),"")</f>
        <v>Ciências Exatas</v>
      </c>
      <c r="E1826" t="s">
        <v>349</v>
      </c>
      <c r="F1826" t="s">
        <v>1439</v>
      </c>
      <c r="H1826" s="38">
        <v>500</v>
      </c>
      <c r="I1826" s="38">
        <f>IFERROR(VLOOKUP(C1826,DATA!A:G,5,0),"")</f>
        <v>2600</v>
      </c>
    </row>
    <row r="1827" spans="1:9" x14ac:dyDescent="0.25">
      <c r="A1827">
        <v>1840</v>
      </c>
      <c r="B1827" s="17">
        <v>43378</v>
      </c>
      <c r="C1827" t="s">
        <v>57</v>
      </c>
      <c r="D1827" t="str">
        <f>IFERROR(VLOOKUP($C1827,DATA!A:B,2,0),"")</f>
        <v>Ciências Exatas</v>
      </c>
      <c r="E1827" t="s">
        <v>349</v>
      </c>
      <c r="F1827" t="s">
        <v>1440</v>
      </c>
      <c r="H1827" s="38">
        <v>500</v>
      </c>
      <c r="I1827" s="38">
        <f>IFERROR(VLOOKUP(C1827,DATA!A:G,5,0),"")</f>
        <v>2600</v>
      </c>
    </row>
    <row r="1828" spans="1:9" x14ac:dyDescent="0.25">
      <c r="A1828">
        <v>1841</v>
      </c>
      <c r="B1828" s="17">
        <v>43378</v>
      </c>
      <c r="C1828" t="s">
        <v>25</v>
      </c>
      <c r="D1828" t="str">
        <f>IFERROR(VLOOKUP($C1828,DATA!A:B,2,0),"")</f>
        <v>Ciências Agrárias</v>
      </c>
      <c r="E1828" t="s">
        <v>349</v>
      </c>
      <c r="F1828" t="s">
        <v>1441</v>
      </c>
      <c r="H1828" s="38">
        <v>350</v>
      </c>
      <c r="I1828" s="38">
        <f>IFERROR(VLOOKUP(C1828,DATA!A:G,5,0),"")</f>
        <v>0</v>
      </c>
    </row>
    <row r="1829" spans="1:9" x14ac:dyDescent="0.25">
      <c r="A1829">
        <v>1842</v>
      </c>
      <c r="B1829" s="17">
        <v>43378</v>
      </c>
      <c r="C1829" t="s">
        <v>25</v>
      </c>
      <c r="D1829" t="str">
        <f>IFERROR(VLOOKUP($C1829,DATA!A:B,2,0),"")</f>
        <v>Ciências Agrárias</v>
      </c>
      <c r="E1829" t="s">
        <v>349</v>
      </c>
      <c r="F1829" t="s">
        <v>1442</v>
      </c>
      <c r="H1829" s="38">
        <v>350</v>
      </c>
      <c r="I1829" s="38">
        <f>IFERROR(VLOOKUP(C1829,DATA!A:G,5,0),"")</f>
        <v>0</v>
      </c>
    </row>
    <row r="1830" spans="1:9" x14ac:dyDescent="0.25">
      <c r="A1830">
        <v>1843</v>
      </c>
      <c r="B1830" s="17">
        <v>43378</v>
      </c>
      <c r="C1830" t="s">
        <v>8</v>
      </c>
      <c r="D1830" t="str">
        <f>IFERROR(VLOOKUP($C1830,DATA!A:B,2,0),"")</f>
        <v>Ciências Agrárias</v>
      </c>
      <c r="E1830" t="s">
        <v>349</v>
      </c>
      <c r="F1830" t="s">
        <v>1068</v>
      </c>
      <c r="H1830" s="38">
        <v>600</v>
      </c>
      <c r="I1830" s="38">
        <f>IFERROR(VLOOKUP(C1830,DATA!A:G,5,0),"")</f>
        <v>5200</v>
      </c>
    </row>
    <row r="1831" spans="1:9" x14ac:dyDescent="0.25">
      <c r="A1831">
        <v>1844</v>
      </c>
      <c r="B1831" s="17">
        <v>43378</v>
      </c>
      <c r="C1831" t="s">
        <v>45</v>
      </c>
      <c r="D1831" t="str">
        <f>IFERROR(VLOOKUP($C1831,DATA!A:B,2,0),"")</f>
        <v>Ciências Agrárias</v>
      </c>
      <c r="E1831" t="s">
        <v>349</v>
      </c>
      <c r="F1831" t="s">
        <v>1443</v>
      </c>
      <c r="H1831" s="38">
        <v>1000</v>
      </c>
      <c r="I1831" s="38">
        <f>IFERROR(VLOOKUP(C1831,DATA!A:G,5,0),"")</f>
        <v>2600</v>
      </c>
    </row>
    <row r="1832" spans="1:9" x14ac:dyDescent="0.25">
      <c r="A1832">
        <v>1845</v>
      </c>
      <c r="B1832" s="17">
        <v>43378</v>
      </c>
      <c r="C1832" t="s">
        <v>7</v>
      </c>
      <c r="D1832" t="str">
        <f>IFERROR(VLOOKUP($C1832,DATA!A:B,2,0),"")</f>
        <v>Ciências Sociais Aplicadas</v>
      </c>
      <c r="E1832" t="s">
        <v>349</v>
      </c>
      <c r="F1832" t="s">
        <v>1444</v>
      </c>
      <c r="H1832" s="38">
        <v>1000</v>
      </c>
      <c r="I1832" s="38">
        <f>IFERROR(VLOOKUP(C1832,DATA!A:G,5,0),"")</f>
        <v>2100</v>
      </c>
    </row>
    <row r="1833" spans="1:9" x14ac:dyDescent="0.25">
      <c r="A1833">
        <v>1846</v>
      </c>
      <c r="B1833" s="17">
        <v>43378</v>
      </c>
      <c r="C1833" t="s">
        <v>8</v>
      </c>
      <c r="D1833" t="str">
        <f>IFERROR(VLOOKUP($C1833,DATA!A:B,2,0),"")</f>
        <v>Ciências Agrárias</v>
      </c>
      <c r="E1833" t="s">
        <v>349</v>
      </c>
      <c r="F1833" t="s">
        <v>1445</v>
      </c>
      <c r="H1833" s="38">
        <v>885</v>
      </c>
      <c r="I1833" s="38">
        <f>IFERROR(VLOOKUP(C1833,DATA!A:G,5,0),"")</f>
        <v>5200</v>
      </c>
    </row>
    <row r="1834" spans="1:9" x14ac:dyDescent="0.25">
      <c r="A1834">
        <v>1847</v>
      </c>
      <c r="B1834" s="17">
        <v>43378</v>
      </c>
      <c r="C1834" t="s">
        <v>8</v>
      </c>
      <c r="D1834" t="str">
        <f>IFERROR(VLOOKUP($C1834,DATA!A:B,2,0),"")</f>
        <v>Ciências Agrárias</v>
      </c>
      <c r="E1834" t="s">
        <v>349</v>
      </c>
      <c r="F1834" t="s">
        <v>408</v>
      </c>
      <c r="H1834" s="38">
        <v>885</v>
      </c>
      <c r="I1834" s="38">
        <f>IFERROR(VLOOKUP(C1834,DATA!A:G,5,0),"")</f>
        <v>5200</v>
      </c>
    </row>
    <row r="1835" spans="1:9" x14ac:dyDescent="0.25">
      <c r="A1835">
        <v>1848</v>
      </c>
      <c r="B1835" s="17">
        <v>43378</v>
      </c>
      <c r="C1835" t="s">
        <v>46</v>
      </c>
      <c r="D1835" t="str">
        <f>IFERROR(VLOOKUP($C1835,DATA!A:B,2,0),"")</f>
        <v>Tecnologia</v>
      </c>
      <c r="E1835" t="s">
        <v>349</v>
      </c>
      <c r="F1835" t="s">
        <v>1446</v>
      </c>
      <c r="H1835" s="38">
        <v>840</v>
      </c>
      <c r="I1835" s="38">
        <f>IFERROR(VLOOKUP(C1835,DATA!A:G,5,0),"")</f>
        <v>5200</v>
      </c>
    </row>
    <row r="1836" spans="1:9" x14ac:dyDescent="0.25">
      <c r="A1836">
        <v>1849</v>
      </c>
      <c r="B1836" s="17">
        <v>43378</v>
      </c>
      <c r="C1836" t="s">
        <v>8</v>
      </c>
      <c r="D1836" t="str">
        <f>IFERROR(VLOOKUP($C1836,DATA!A:B,2,0),"")</f>
        <v>Ciências Agrárias</v>
      </c>
      <c r="E1836" t="s">
        <v>349</v>
      </c>
      <c r="F1836" t="s">
        <v>771</v>
      </c>
      <c r="H1836" s="38">
        <v>592</v>
      </c>
      <c r="I1836" s="38">
        <f>IFERROR(VLOOKUP(C1836,DATA!A:G,5,0),"")</f>
        <v>5200</v>
      </c>
    </row>
    <row r="1837" spans="1:9" x14ac:dyDescent="0.25">
      <c r="A1837">
        <v>1850</v>
      </c>
      <c r="B1837" s="17">
        <v>43378</v>
      </c>
      <c r="C1837" t="s">
        <v>77</v>
      </c>
      <c r="D1837" t="str">
        <f>IFERROR(VLOOKUP($C1837,DATA!A:B,2,0),"")</f>
        <v>Ciências Biológicas</v>
      </c>
      <c r="E1837" t="s">
        <v>349</v>
      </c>
      <c r="F1837" t="s">
        <v>1447</v>
      </c>
      <c r="H1837" s="38">
        <v>1000</v>
      </c>
      <c r="I1837" s="38">
        <f>IFERROR(VLOOKUP(C1837,DATA!A:G,5,0),"")</f>
        <v>2600</v>
      </c>
    </row>
    <row r="1838" spans="1:9" x14ac:dyDescent="0.25">
      <c r="A1838">
        <v>1851</v>
      </c>
      <c r="B1838" s="17">
        <v>43378</v>
      </c>
      <c r="C1838" t="s">
        <v>62</v>
      </c>
      <c r="D1838" t="str">
        <f>IFERROR(VLOOKUP($C1838,DATA!A:B,2,0),"")</f>
        <v>Intersetorial - Setor de Ciências Agrárias e Ciências da Terra</v>
      </c>
      <c r="E1838" t="s">
        <v>349</v>
      </c>
      <c r="F1838" t="s">
        <v>896</v>
      </c>
      <c r="H1838" s="38">
        <v>300</v>
      </c>
      <c r="I1838" s="38">
        <f>IFERROR(VLOOKUP(C1838,DATA!A:G,5,0),"")</f>
        <v>0</v>
      </c>
    </row>
    <row r="1839" spans="1:9" x14ac:dyDescent="0.25">
      <c r="A1839">
        <v>1852</v>
      </c>
      <c r="B1839" s="17">
        <v>43378</v>
      </c>
      <c r="C1839" t="s">
        <v>18</v>
      </c>
      <c r="D1839" t="str">
        <f>IFERROR(VLOOKUP($C1839,DATA!A:B,2,0),"")</f>
        <v>Ciências Agrárias</v>
      </c>
      <c r="E1839" t="s">
        <v>349</v>
      </c>
      <c r="F1839" t="s">
        <v>1448</v>
      </c>
      <c r="H1839" s="38">
        <v>531</v>
      </c>
      <c r="I1839" s="38">
        <f>IFERROR(VLOOKUP(C1839,DATA!A:G,5,0),"")</f>
        <v>2600</v>
      </c>
    </row>
    <row r="1840" spans="1:9" x14ac:dyDescent="0.25">
      <c r="A1840">
        <v>1853</v>
      </c>
      <c r="B1840" s="17">
        <v>43378</v>
      </c>
      <c r="C1840" t="s">
        <v>18</v>
      </c>
      <c r="D1840" t="str">
        <f>IFERROR(VLOOKUP($C1840,DATA!A:B,2,0),"")</f>
        <v>Ciências Agrárias</v>
      </c>
      <c r="E1840" t="s">
        <v>349</v>
      </c>
      <c r="F1840" t="s">
        <v>720</v>
      </c>
      <c r="H1840" s="38">
        <v>531</v>
      </c>
      <c r="I1840" s="38">
        <f>IFERROR(VLOOKUP(C1840,DATA!A:G,5,0),"")</f>
        <v>2600</v>
      </c>
    </row>
    <row r="1841" spans="1:9" x14ac:dyDescent="0.25">
      <c r="A1841">
        <v>1854</v>
      </c>
      <c r="B1841" s="17">
        <v>43378</v>
      </c>
      <c r="C1841" t="s">
        <v>18</v>
      </c>
      <c r="D1841" t="str">
        <f>IFERROR(VLOOKUP($C1841,DATA!A:B,2,0),"")</f>
        <v>Ciências Agrárias</v>
      </c>
      <c r="E1841" t="s">
        <v>349</v>
      </c>
      <c r="F1841" t="s">
        <v>1449</v>
      </c>
      <c r="H1841" s="38">
        <v>885</v>
      </c>
      <c r="I1841" s="38">
        <f>IFERROR(VLOOKUP(C1841,DATA!A:G,5,0),"")</f>
        <v>2600</v>
      </c>
    </row>
    <row r="1842" spans="1:9" x14ac:dyDescent="0.25">
      <c r="A1842">
        <v>1855</v>
      </c>
      <c r="B1842" s="17">
        <v>43378</v>
      </c>
      <c r="C1842" t="s">
        <v>30</v>
      </c>
      <c r="D1842" t="str">
        <f>IFERROR(VLOOKUP($C1842,DATA!A:B,2,0),"")</f>
        <v>Artes, Comunicação e Design</v>
      </c>
      <c r="E1842" t="s">
        <v>349</v>
      </c>
      <c r="F1842" t="s">
        <v>981</v>
      </c>
      <c r="H1842" s="38">
        <v>200</v>
      </c>
      <c r="I1842" s="38">
        <f>IFERROR(VLOOKUP(C1842,DATA!A:G,5,0),"")</f>
        <v>0</v>
      </c>
    </row>
    <row r="1843" spans="1:9" x14ac:dyDescent="0.25">
      <c r="A1843">
        <v>1856</v>
      </c>
      <c r="B1843" s="17">
        <v>43378</v>
      </c>
      <c r="C1843" t="s">
        <v>30</v>
      </c>
      <c r="D1843" t="str">
        <f>IFERROR(VLOOKUP($C1843,DATA!A:B,2,0),"")</f>
        <v>Artes, Comunicação e Design</v>
      </c>
      <c r="E1843" t="s">
        <v>349</v>
      </c>
      <c r="F1843" t="s">
        <v>979</v>
      </c>
      <c r="H1843" s="38">
        <v>200</v>
      </c>
      <c r="I1843" s="38">
        <f>IFERROR(VLOOKUP(C1843,DATA!A:G,5,0),"")</f>
        <v>0</v>
      </c>
    </row>
    <row r="1844" spans="1:9" x14ac:dyDescent="0.25">
      <c r="A1844">
        <v>1857</v>
      </c>
      <c r="B1844" s="17">
        <v>43378</v>
      </c>
      <c r="C1844" t="s">
        <v>30</v>
      </c>
      <c r="D1844" t="str">
        <f>IFERROR(VLOOKUP($C1844,DATA!A:B,2,0),"")</f>
        <v>Artes, Comunicação e Design</v>
      </c>
      <c r="E1844" t="s">
        <v>349</v>
      </c>
      <c r="F1844" t="s">
        <v>978</v>
      </c>
      <c r="H1844" s="38">
        <v>200</v>
      </c>
      <c r="I1844" s="38">
        <f>IFERROR(VLOOKUP(C1844,DATA!A:G,5,0),"")</f>
        <v>0</v>
      </c>
    </row>
    <row r="1845" spans="1:9" x14ac:dyDescent="0.25">
      <c r="A1845">
        <v>1858</v>
      </c>
      <c r="B1845" s="17">
        <v>43378</v>
      </c>
      <c r="C1845" t="s">
        <v>30</v>
      </c>
      <c r="D1845" t="str">
        <f>IFERROR(VLOOKUP($C1845,DATA!A:B,2,0),"")</f>
        <v>Artes, Comunicação e Design</v>
      </c>
      <c r="E1845" t="s">
        <v>349</v>
      </c>
      <c r="F1845" t="s">
        <v>980</v>
      </c>
      <c r="H1845" s="38">
        <v>200</v>
      </c>
      <c r="I1845" s="38">
        <f>IFERROR(VLOOKUP(C1845,DATA!A:G,5,0),"")</f>
        <v>0</v>
      </c>
    </row>
    <row r="1846" spans="1:9" x14ac:dyDescent="0.25">
      <c r="A1846">
        <v>1859</v>
      </c>
      <c r="B1846" s="17">
        <v>43378</v>
      </c>
      <c r="C1846" t="s">
        <v>8</v>
      </c>
      <c r="D1846" t="str">
        <f>IFERROR(VLOOKUP($C1846,DATA!A:B,2,0),"")</f>
        <v>Ciências Agrárias</v>
      </c>
      <c r="E1846" t="s">
        <v>349</v>
      </c>
      <c r="F1846" t="s">
        <v>1445</v>
      </c>
      <c r="H1846" s="38">
        <v>885</v>
      </c>
      <c r="I1846" s="38">
        <f>IFERROR(VLOOKUP(C1846,DATA!A:G,5,0),"")</f>
        <v>5200</v>
      </c>
    </row>
    <row r="1847" spans="1:9" x14ac:dyDescent="0.25">
      <c r="A1847">
        <v>1860</v>
      </c>
      <c r="B1847" s="17">
        <v>43378</v>
      </c>
      <c r="C1847" t="s">
        <v>8</v>
      </c>
      <c r="D1847" t="str">
        <f>IFERROR(VLOOKUP($C1847,DATA!A:B,2,0),"")</f>
        <v>Ciências Agrárias</v>
      </c>
      <c r="E1847" t="s">
        <v>349</v>
      </c>
      <c r="F1847" t="s">
        <v>1450</v>
      </c>
      <c r="H1847" s="38">
        <v>776</v>
      </c>
      <c r="I1847" s="38">
        <f>IFERROR(VLOOKUP(C1847,DATA!A:G,5,0),"")</f>
        <v>5200</v>
      </c>
    </row>
    <row r="1848" spans="1:9" x14ac:dyDescent="0.25">
      <c r="A1848">
        <v>1861</v>
      </c>
      <c r="B1848" s="17">
        <v>43378</v>
      </c>
      <c r="C1848" t="s">
        <v>8</v>
      </c>
      <c r="D1848" t="str">
        <f>IFERROR(VLOOKUP($C1848,DATA!A:B,2,0),"")</f>
        <v>Ciências Agrárias</v>
      </c>
      <c r="E1848" t="s">
        <v>349</v>
      </c>
      <c r="F1848" t="s">
        <v>1451</v>
      </c>
      <c r="H1848" s="38">
        <v>776</v>
      </c>
      <c r="I1848" s="38">
        <f>IFERROR(VLOOKUP(C1848,DATA!A:G,5,0),"")</f>
        <v>5200</v>
      </c>
    </row>
    <row r="1849" spans="1:9" x14ac:dyDescent="0.25">
      <c r="A1849">
        <v>1862</v>
      </c>
      <c r="B1849" s="17">
        <v>43378</v>
      </c>
      <c r="C1849" t="s">
        <v>8</v>
      </c>
      <c r="D1849" t="str">
        <f>IFERROR(VLOOKUP($C1849,DATA!A:B,2,0),"")</f>
        <v>Ciências Agrárias</v>
      </c>
      <c r="E1849" t="s">
        <v>349</v>
      </c>
      <c r="F1849" t="s">
        <v>1452</v>
      </c>
      <c r="H1849" s="38">
        <v>776</v>
      </c>
      <c r="I1849" s="38">
        <f>IFERROR(VLOOKUP(C1849,DATA!A:G,5,0),"")</f>
        <v>5200</v>
      </c>
    </row>
    <row r="1850" spans="1:9" x14ac:dyDescent="0.25">
      <c r="A1850">
        <v>1863</v>
      </c>
      <c r="B1850" s="17">
        <v>43378</v>
      </c>
      <c r="C1850" t="s">
        <v>8</v>
      </c>
      <c r="D1850" t="str">
        <f>IFERROR(VLOOKUP($C1850,DATA!A:B,2,0),"")</f>
        <v>Ciências Agrárias</v>
      </c>
      <c r="E1850" t="s">
        <v>349</v>
      </c>
      <c r="F1850" t="s">
        <v>1453</v>
      </c>
      <c r="H1850" s="38">
        <v>776</v>
      </c>
      <c r="I1850" s="38">
        <f>IFERROR(VLOOKUP(C1850,DATA!A:G,5,0),"")</f>
        <v>5200</v>
      </c>
    </row>
    <row r="1851" spans="1:9" x14ac:dyDescent="0.25">
      <c r="A1851">
        <v>1864</v>
      </c>
      <c r="B1851" s="17">
        <v>43378</v>
      </c>
      <c r="C1851" t="s">
        <v>37</v>
      </c>
      <c r="D1851" t="str">
        <f>IFERROR(VLOOKUP($C1851,DATA!A:B,2,0),"")</f>
        <v>Tecnologia</v>
      </c>
      <c r="E1851" t="s">
        <v>349</v>
      </c>
      <c r="F1851" t="s">
        <v>1454</v>
      </c>
      <c r="H1851" s="38">
        <v>200</v>
      </c>
      <c r="I1851" s="38">
        <f>IFERROR(VLOOKUP(C1851,DATA!A:G,5,0),"")</f>
        <v>2100</v>
      </c>
    </row>
    <row r="1852" spans="1:9" x14ac:dyDescent="0.25">
      <c r="A1852">
        <v>1865</v>
      </c>
      <c r="B1852" s="17">
        <v>43378</v>
      </c>
      <c r="C1852" t="s">
        <v>37</v>
      </c>
      <c r="D1852" t="str">
        <f>IFERROR(VLOOKUP($C1852,DATA!A:B,2,0),"")</f>
        <v>Tecnologia</v>
      </c>
      <c r="E1852" t="s">
        <v>349</v>
      </c>
      <c r="F1852" t="s">
        <v>1454</v>
      </c>
      <c r="H1852" s="38">
        <v>400</v>
      </c>
      <c r="I1852" s="38">
        <f>IFERROR(VLOOKUP(C1852,DATA!A:G,5,0),"")</f>
        <v>2100</v>
      </c>
    </row>
    <row r="1853" spans="1:9" x14ac:dyDescent="0.25">
      <c r="A1853">
        <v>1866</v>
      </c>
      <c r="B1853" s="17">
        <v>43378</v>
      </c>
      <c r="C1853" t="s">
        <v>18</v>
      </c>
      <c r="D1853" t="str">
        <f>IFERROR(VLOOKUP($C1853,DATA!A:B,2,0),"")</f>
        <v>Ciências Agrárias</v>
      </c>
      <c r="E1853" t="s">
        <v>349</v>
      </c>
      <c r="F1853" t="s">
        <v>1449</v>
      </c>
      <c r="H1853" s="38">
        <v>531</v>
      </c>
      <c r="I1853" s="38">
        <f>IFERROR(VLOOKUP(C1853,DATA!A:G,5,0),"")</f>
        <v>2600</v>
      </c>
    </row>
    <row r="1854" spans="1:9" x14ac:dyDescent="0.25">
      <c r="A1854">
        <v>1867</v>
      </c>
      <c r="B1854" s="17">
        <v>43378</v>
      </c>
      <c r="C1854" t="s">
        <v>67</v>
      </c>
      <c r="D1854" t="str">
        <f>IFERROR(VLOOKUP($C1854,DATA!A:B,2,0),"")</f>
        <v>Tecnologia</v>
      </c>
      <c r="E1854" t="s">
        <v>349</v>
      </c>
      <c r="F1854" t="s">
        <v>1455</v>
      </c>
      <c r="H1854" s="38">
        <v>500</v>
      </c>
      <c r="I1854" s="38">
        <f>IFERROR(VLOOKUP(C1854,DATA!A:G,5,0),"")</f>
        <v>0</v>
      </c>
    </row>
    <row r="1855" spans="1:9" x14ac:dyDescent="0.25">
      <c r="A1855">
        <v>1869</v>
      </c>
      <c r="B1855" s="17">
        <v>43378</v>
      </c>
      <c r="C1855" t="s">
        <v>27</v>
      </c>
      <c r="D1855" t="str">
        <f>IFERROR(VLOOKUP($C1855,DATA!A:B,2,0),"")</f>
        <v>Ciências Sociais Aplicadas</v>
      </c>
      <c r="E1855" t="s">
        <v>349</v>
      </c>
      <c r="F1855" t="s">
        <v>528</v>
      </c>
      <c r="H1855" s="38">
        <v>600</v>
      </c>
      <c r="I1855" s="38">
        <f>IFERROR(VLOOKUP(C1855,DATA!A:G,5,0),"")</f>
        <v>2100</v>
      </c>
    </row>
    <row r="1856" spans="1:9" x14ac:dyDescent="0.25">
      <c r="A1856">
        <v>1870</v>
      </c>
      <c r="B1856" s="17">
        <v>43378</v>
      </c>
      <c r="C1856" t="s">
        <v>18</v>
      </c>
      <c r="D1856" t="str">
        <f>IFERROR(VLOOKUP($C1856,DATA!A:B,2,0),"")</f>
        <v>Ciências Agrárias</v>
      </c>
      <c r="E1856" t="s">
        <v>349</v>
      </c>
      <c r="F1856" t="s">
        <v>1456</v>
      </c>
      <c r="H1856" s="38">
        <v>531</v>
      </c>
      <c r="I1856" s="38">
        <f>IFERROR(VLOOKUP(C1856,DATA!A:G,5,0),"")</f>
        <v>2600</v>
      </c>
    </row>
    <row r="1857" spans="1:9" x14ac:dyDescent="0.25">
      <c r="A1857">
        <v>1872</v>
      </c>
      <c r="B1857" s="17">
        <v>43378</v>
      </c>
      <c r="C1857" t="s">
        <v>67</v>
      </c>
      <c r="D1857" t="str">
        <f>IFERROR(VLOOKUP($C1857,DATA!A:B,2,0),"")</f>
        <v>Tecnologia</v>
      </c>
      <c r="E1857" t="s">
        <v>349</v>
      </c>
      <c r="F1857" t="s">
        <v>1458</v>
      </c>
      <c r="H1857" s="38">
        <v>300</v>
      </c>
      <c r="I1857" s="38">
        <f>IFERROR(VLOOKUP(C1857,DATA!A:G,5,0),"")</f>
        <v>0</v>
      </c>
    </row>
    <row r="1858" spans="1:9" x14ac:dyDescent="0.25">
      <c r="A1858">
        <v>1873</v>
      </c>
      <c r="B1858" s="17">
        <v>43378</v>
      </c>
      <c r="C1858" t="s">
        <v>67</v>
      </c>
      <c r="D1858" t="str">
        <f>IFERROR(VLOOKUP($C1858,DATA!A:B,2,0),"")</f>
        <v>Tecnologia</v>
      </c>
      <c r="E1858" t="s">
        <v>349</v>
      </c>
      <c r="F1858" t="s">
        <v>1457</v>
      </c>
      <c r="H1858" s="38">
        <v>500</v>
      </c>
      <c r="I1858" s="38">
        <f>IFERROR(VLOOKUP(C1858,DATA!A:G,5,0),"")</f>
        <v>0</v>
      </c>
    </row>
    <row r="1859" spans="1:9" x14ac:dyDescent="0.25">
      <c r="A1859">
        <v>1874</v>
      </c>
      <c r="B1859" s="17">
        <v>43378</v>
      </c>
      <c r="C1859" t="s">
        <v>52</v>
      </c>
      <c r="D1859" t="str">
        <f>IFERROR(VLOOKUP($C1859,DATA!A:B,2,0),"")</f>
        <v>Ciências Biológicas</v>
      </c>
      <c r="E1859" t="s">
        <v>349</v>
      </c>
      <c r="F1859" t="s">
        <v>1459</v>
      </c>
      <c r="H1859" s="38">
        <v>570</v>
      </c>
      <c r="I1859" s="38">
        <f>IFERROR(VLOOKUP(C1859,DATA!A:G,5,0),"")</f>
        <v>2100</v>
      </c>
    </row>
    <row r="1860" spans="1:9" x14ac:dyDescent="0.25">
      <c r="A1860">
        <v>1875</v>
      </c>
      <c r="B1860" s="17">
        <v>43378</v>
      </c>
      <c r="C1860" t="s">
        <v>18</v>
      </c>
      <c r="D1860" t="str">
        <f>IFERROR(VLOOKUP($C1860,DATA!A:B,2,0),"")</f>
        <v>Ciências Agrárias</v>
      </c>
      <c r="E1860" t="s">
        <v>349</v>
      </c>
      <c r="F1860" t="s">
        <v>1460</v>
      </c>
      <c r="H1860" s="38">
        <v>885</v>
      </c>
      <c r="I1860" s="38">
        <f>IFERROR(VLOOKUP(C1860,DATA!A:G,5,0),"")</f>
        <v>2600</v>
      </c>
    </row>
    <row r="1861" spans="1:9" x14ac:dyDescent="0.25">
      <c r="A1861">
        <v>1876</v>
      </c>
      <c r="B1861" s="17">
        <v>43378</v>
      </c>
      <c r="C1861" t="s">
        <v>18</v>
      </c>
      <c r="D1861" t="str">
        <f>IFERROR(VLOOKUP($C1861,DATA!A:B,2,0),"")</f>
        <v>Ciências Agrárias</v>
      </c>
      <c r="E1861" t="s">
        <v>349</v>
      </c>
      <c r="F1861" t="s">
        <v>1460</v>
      </c>
      <c r="H1861" s="38">
        <v>885</v>
      </c>
      <c r="I1861" s="38">
        <f>IFERROR(VLOOKUP(C1861,DATA!A:G,5,0),"")</f>
        <v>2600</v>
      </c>
    </row>
    <row r="1862" spans="1:9" x14ac:dyDescent="0.25">
      <c r="A1862">
        <v>1877</v>
      </c>
      <c r="B1862" s="17">
        <v>43378</v>
      </c>
      <c r="C1862" t="s">
        <v>18</v>
      </c>
      <c r="D1862" t="str">
        <f>IFERROR(VLOOKUP($C1862,DATA!A:B,2,0),"")</f>
        <v>Ciências Agrárias</v>
      </c>
      <c r="E1862" t="s">
        <v>349</v>
      </c>
      <c r="F1862" t="s">
        <v>1460</v>
      </c>
      <c r="H1862" s="38">
        <v>885</v>
      </c>
      <c r="I1862" s="38">
        <f>IFERROR(VLOOKUP(C1862,DATA!A:G,5,0),"")</f>
        <v>2600</v>
      </c>
    </row>
    <row r="1863" spans="1:9" x14ac:dyDescent="0.25">
      <c r="A1863">
        <v>1878</v>
      </c>
      <c r="B1863" s="17">
        <v>43378</v>
      </c>
      <c r="C1863" t="s">
        <v>18</v>
      </c>
      <c r="D1863" t="str">
        <f>IFERROR(VLOOKUP($C1863,DATA!A:B,2,0),"")</f>
        <v>Ciências Agrárias</v>
      </c>
      <c r="E1863" t="s">
        <v>349</v>
      </c>
      <c r="F1863" t="s">
        <v>1461</v>
      </c>
      <c r="H1863" s="38">
        <v>531</v>
      </c>
      <c r="I1863" s="38">
        <f>IFERROR(VLOOKUP(C1863,DATA!A:G,5,0),"")</f>
        <v>2600</v>
      </c>
    </row>
    <row r="1864" spans="1:9" x14ac:dyDescent="0.25">
      <c r="A1864">
        <v>1879</v>
      </c>
      <c r="B1864" s="17">
        <v>43378</v>
      </c>
      <c r="C1864" t="s">
        <v>18</v>
      </c>
      <c r="D1864" t="str">
        <f>IFERROR(VLOOKUP($C1864,DATA!A:B,2,0),"")</f>
        <v>Ciências Agrárias</v>
      </c>
      <c r="E1864" t="s">
        <v>349</v>
      </c>
      <c r="F1864" t="s">
        <v>1462</v>
      </c>
      <c r="H1864" s="38">
        <v>885</v>
      </c>
      <c r="I1864" s="38">
        <f>IFERROR(VLOOKUP(C1864,DATA!A:G,5,0),"")</f>
        <v>2600</v>
      </c>
    </row>
    <row r="1865" spans="1:9" x14ac:dyDescent="0.25">
      <c r="A1865">
        <v>1880</v>
      </c>
      <c r="B1865" s="17">
        <v>43378</v>
      </c>
      <c r="C1865" t="s">
        <v>56</v>
      </c>
      <c r="D1865" t="str">
        <f>IFERROR(VLOOKUP($C1865,DATA!A:B,2,0),"")</f>
        <v>Ciências Humanas</v>
      </c>
      <c r="E1865" t="s">
        <v>349</v>
      </c>
      <c r="F1865" t="s">
        <v>1463</v>
      </c>
      <c r="H1865" s="38">
        <v>250</v>
      </c>
      <c r="I1865" s="38">
        <f>IFERROR(VLOOKUP(C1865,DATA!A:G,5,0),"")</f>
        <v>2100</v>
      </c>
    </row>
    <row r="1866" spans="1:9" x14ac:dyDescent="0.25">
      <c r="A1866">
        <v>1881</v>
      </c>
      <c r="B1866" s="17">
        <v>43384</v>
      </c>
      <c r="C1866" t="s">
        <v>11</v>
      </c>
      <c r="D1866" t="str">
        <f>IFERROR(VLOOKUP($C1866,DATA!A:B,2,0),"")</f>
        <v>Palotina</v>
      </c>
      <c r="E1866" t="s">
        <v>113</v>
      </c>
      <c r="F1866" t="s">
        <v>1163</v>
      </c>
      <c r="H1866" s="38">
        <v>312.36</v>
      </c>
      <c r="I1866" s="38">
        <f>IFERROR(VLOOKUP(C1866,DATA!A:G,5,0),"")</f>
        <v>1550</v>
      </c>
    </row>
    <row r="1867" spans="1:9" x14ac:dyDescent="0.25">
      <c r="A1867">
        <v>1882</v>
      </c>
      <c r="B1867" s="17">
        <v>43384</v>
      </c>
      <c r="C1867" t="s">
        <v>18</v>
      </c>
      <c r="D1867" t="str">
        <f>IFERROR(VLOOKUP($C1867,DATA!A:B,2,0),"")</f>
        <v>Ciências Agrárias</v>
      </c>
      <c r="E1867" t="s">
        <v>113</v>
      </c>
      <c r="F1867" t="s">
        <v>1172</v>
      </c>
      <c r="H1867" s="38">
        <v>692.4</v>
      </c>
      <c r="I1867" s="38">
        <f>IFERROR(VLOOKUP(C1867,DATA!A:G,5,0),"")</f>
        <v>2600</v>
      </c>
    </row>
    <row r="1868" spans="1:9" x14ac:dyDescent="0.25">
      <c r="A1868">
        <v>1883</v>
      </c>
      <c r="B1868" s="17">
        <v>43384</v>
      </c>
      <c r="C1868" t="s">
        <v>19</v>
      </c>
      <c r="D1868" t="str">
        <f>IFERROR(VLOOKUP($C1868,DATA!A:B,2,0),"")</f>
        <v>Ciências Humanas</v>
      </c>
      <c r="E1868" t="s">
        <v>113</v>
      </c>
      <c r="F1868" t="s">
        <v>1464</v>
      </c>
      <c r="H1868" s="38">
        <v>392.78</v>
      </c>
      <c r="I1868" s="38">
        <f>IFERROR(VLOOKUP(C1868,DATA!A:G,5,0),"")</f>
        <v>2100</v>
      </c>
    </row>
    <row r="1869" spans="1:9" x14ac:dyDescent="0.25">
      <c r="A1869">
        <v>1884</v>
      </c>
      <c r="B1869" s="17">
        <v>43384</v>
      </c>
      <c r="C1869" t="s">
        <v>46</v>
      </c>
      <c r="D1869" t="str">
        <f>IFERROR(VLOOKUP($C1869,DATA!A:B,2,0),"")</f>
        <v>Tecnologia</v>
      </c>
      <c r="E1869" t="s">
        <v>113</v>
      </c>
      <c r="F1869" t="s">
        <v>1204</v>
      </c>
      <c r="H1869" s="38">
        <v>354.26</v>
      </c>
      <c r="I1869" s="38">
        <f>IFERROR(VLOOKUP(C1869,DATA!A:G,5,0),"")</f>
        <v>5200</v>
      </c>
    </row>
    <row r="1870" spans="1:9" x14ac:dyDescent="0.25">
      <c r="A1870">
        <v>1885</v>
      </c>
      <c r="B1870" s="17">
        <v>43384</v>
      </c>
      <c r="C1870" t="s">
        <v>48</v>
      </c>
      <c r="D1870" t="str">
        <f>IFERROR(VLOOKUP($C1870,DATA!A:B,2,0),"")</f>
        <v>Ciências Biológicas</v>
      </c>
      <c r="E1870" t="s">
        <v>113</v>
      </c>
      <c r="F1870" t="s">
        <v>1213</v>
      </c>
      <c r="H1870" s="38">
        <v>536.22</v>
      </c>
      <c r="I1870" s="38">
        <f>IFERROR(VLOOKUP(C1870,DATA!A:G,5,0),"")</f>
        <v>2600</v>
      </c>
    </row>
    <row r="1871" spans="1:9" x14ac:dyDescent="0.25">
      <c r="A1871">
        <v>1886</v>
      </c>
      <c r="B1871" s="17">
        <v>43384</v>
      </c>
      <c r="C1871" t="s">
        <v>49</v>
      </c>
      <c r="D1871" t="str">
        <f>IFERROR(VLOOKUP($C1871,DATA!A:B,2,0),"")</f>
        <v>Ciências Humanas</v>
      </c>
      <c r="E1871" t="s">
        <v>113</v>
      </c>
      <c r="F1871" t="s">
        <v>231</v>
      </c>
      <c r="H1871" s="38">
        <v>253.96</v>
      </c>
      <c r="I1871" s="38">
        <f>IFERROR(VLOOKUP(C1871,DATA!A:G,5,0),"")</f>
        <v>2100</v>
      </c>
    </row>
    <row r="1872" spans="1:9" x14ac:dyDescent="0.25">
      <c r="A1872">
        <v>1887</v>
      </c>
      <c r="B1872" s="17">
        <v>43384</v>
      </c>
      <c r="C1872" t="s">
        <v>49</v>
      </c>
      <c r="D1872" t="str">
        <f>IFERROR(VLOOKUP($C1872,DATA!A:B,2,0),"")</f>
        <v>Ciências Humanas</v>
      </c>
      <c r="E1872" t="s">
        <v>113</v>
      </c>
      <c r="F1872" t="s">
        <v>1465</v>
      </c>
      <c r="H1872" s="38">
        <v>274.77999999999997</v>
      </c>
      <c r="I1872" s="38">
        <f>IFERROR(VLOOKUP(C1872,DATA!A:G,5,0),"")</f>
        <v>2100</v>
      </c>
    </row>
    <row r="1873" spans="1:9" x14ac:dyDescent="0.25">
      <c r="A1873">
        <v>1888</v>
      </c>
      <c r="B1873" s="17">
        <v>43384</v>
      </c>
      <c r="C1873" t="s">
        <v>62</v>
      </c>
      <c r="D1873" t="str">
        <f>IFERROR(VLOOKUP($C1873,DATA!A:B,2,0),"")</f>
        <v>Intersetorial - Setor de Ciências Agrárias e Ciências da Terra</v>
      </c>
      <c r="E1873" t="s">
        <v>113</v>
      </c>
      <c r="F1873" t="s">
        <v>1466</v>
      </c>
      <c r="H1873" s="38">
        <v>79.48</v>
      </c>
      <c r="I1873" s="38">
        <f>IFERROR(VLOOKUP(C1873,DATA!A:G,5,0),"")</f>
        <v>0</v>
      </c>
    </row>
    <row r="1874" spans="1:9" x14ac:dyDescent="0.25">
      <c r="A1874">
        <v>1889</v>
      </c>
      <c r="B1874" s="17">
        <v>43384</v>
      </c>
      <c r="C1874" t="s">
        <v>62</v>
      </c>
      <c r="D1874" t="str">
        <f>IFERROR(VLOOKUP($C1874,DATA!A:B,2,0),"")</f>
        <v>Intersetorial - Setor de Ciências Agrárias e Ciências da Terra</v>
      </c>
      <c r="E1874" t="s">
        <v>113</v>
      </c>
      <c r="F1874" t="s">
        <v>1467</v>
      </c>
      <c r="H1874" s="38">
        <v>253.96</v>
      </c>
      <c r="I1874" s="38">
        <f>IFERROR(VLOOKUP(C1874,DATA!A:G,5,0),"")</f>
        <v>0</v>
      </c>
    </row>
    <row r="1875" spans="1:9" x14ac:dyDescent="0.25">
      <c r="A1875">
        <v>1890</v>
      </c>
      <c r="B1875" s="17">
        <v>43384</v>
      </c>
      <c r="C1875" t="s">
        <v>68</v>
      </c>
      <c r="D1875" t="str">
        <f>IFERROR(VLOOKUP($C1875,DATA!A:B,2,0),"")</f>
        <v>Ciências Sociais Aplicadas</v>
      </c>
      <c r="E1875" t="s">
        <v>113</v>
      </c>
      <c r="F1875" t="s">
        <v>1251</v>
      </c>
      <c r="H1875" s="38">
        <v>407.36</v>
      </c>
      <c r="I1875" s="38">
        <f>IFERROR(VLOOKUP(C1875,DATA!A:G,5,0),"")</f>
        <v>0</v>
      </c>
    </row>
    <row r="1876" spans="1:9" x14ac:dyDescent="0.25">
      <c r="A1876">
        <v>1891</v>
      </c>
      <c r="B1876" s="17">
        <v>43384</v>
      </c>
      <c r="C1876" t="s">
        <v>20</v>
      </c>
      <c r="D1876" t="str">
        <f>IFERROR(VLOOKUP($C1876,DATA!A:B,2,0),"")</f>
        <v>Ciências Sociais Aplicadas</v>
      </c>
      <c r="E1876" t="s">
        <v>114</v>
      </c>
      <c r="F1876" t="s">
        <v>1468</v>
      </c>
      <c r="H1876" s="38">
        <v>3128.43</v>
      </c>
      <c r="I1876" s="38">
        <f>IFERROR(VLOOKUP(C1876,DATA!A:G,5,0),"")</f>
        <v>0</v>
      </c>
    </row>
    <row r="1877" spans="1:9" x14ac:dyDescent="0.25">
      <c r="A1877">
        <v>1892</v>
      </c>
      <c r="B1877" s="17">
        <v>43384</v>
      </c>
      <c r="C1877" t="s">
        <v>48</v>
      </c>
      <c r="D1877" t="str">
        <f>IFERROR(VLOOKUP($C1877,DATA!A:B,2,0),"")</f>
        <v>Ciências Biológicas</v>
      </c>
      <c r="E1877" t="s">
        <v>114</v>
      </c>
      <c r="F1877" t="s">
        <v>1469</v>
      </c>
      <c r="H1877" s="38">
        <v>1430.2</v>
      </c>
      <c r="I1877" s="38">
        <f>IFERROR(VLOOKUP(C1877,DATA!A:G,5,0),"")</f>
        <v>2600</v>
      </c>
    </row>
    <row r="1878" spans="1:9" x14ac:dyDescent="0.25">
      <c r="A1878">
        <v>1893</v>
      </c>
      <c r="B1878" s="17">
        <v>43384</v>
      </c>
      <c r="C1878" t="s">
        <v>61</v>
      </c>
      <c r="D1878" t="str">
        <f>IFERROR(VLOOKUP($C1878,DATA!A:B,2,0),"")</f>
        <v>Ciências da Saúde</v>
      </c>
      <c r="E1878" t="s">
        <v>114</v>
      </c>
      <c r="F1878" t="s">
        <v>1317</v>
      </c>
      <c r="H1878" s="38">
        <v>6796.33</v>
      </c>
      <c r="I1878" s="38">
        <f>IFERROR(VLOOKUP(C1878,DATA!A:G,5,0),"")</f>
        <v>2100</v>
      </c>
    </row>
    <row r="1879" spans="1:9" x14ac:dyDescent="0.25">
      <c r="A1879">
        <v>1894</v>
      </c>
      <c r="B1879" s="17">
        <v>43384</v>
      </c>
      <c r="C1879" t="s">
        <v>65</v>
      </c>
      <c r="D1879" t="str">
        <f>IFERROR(VLOOKUP($C1879,DATA!A:B,2,0),"")</f>
        <v>Artes, Comunicação e Design</v>
      </c>
      <c r="E1879" t="s">
        <v>114</v>
      </c>
      <c r="F1879" t="s">
        <v>1470</v>
      </c>
      <c r="H1879" s="38">
        <v>983.32</v>
      </c>
      <c r="I1879" s="38">
        <f>IFERROR(VLOOKUP(C1879,DATA!A:G,5,0),"")</f>
        <v>1650</v>
      </c>
    </row>
    <row r="1880" spans="1:9" x14ac:dyDescent="0.25">
      <c r="A1880">
        <v>1895</v>
      </c>
      <c r="B1880" s="17">
        <v>43384</v>
      </c>
      <c r="C1880" t="s">
        <v>7</v>
      </c>
      <c r="D1880" t="str">
        <f>IFERROR(VLOOKUP($C1880,DATA!A:B,2,0),"")</f>
        <v>Ciências Sociais Aplicadas</v>
      </c>
      <c r="E1880" t="s">
        <v>111</v>
      </c>
      <c r="F1880" t="s">
        <v>1471</v>
      </c>
      <c r="H1880" s="38">
        <v>1121.3399999999999</v>
      </c>
      <c r="I1880" s="38">
        <f>IFERROR(VLOOKUP(C1880,DATA!A:G,5,0),"")</f>
        <v>2100</v>
      </c>
    </row>
    <row r="1881" spans="1:9" x14ac:dyDescent="0.25">
      <c r="A1881">
        <v>1896</v>
      </c>
      <c r="B1881" s="17">
        <v>43384</v>
      </c>
      <c r="C1881" t="s">
        <v>10</v>
      </c>
      <c r="D1881" t="str">
        <f>IFERROR(VLOOKUP($C1881,DATA!A:B,2,0),"")</f>
        <v>Ciências Humanas</v>
      </c>
      <c r="E1881" t="s">
        <v>111</v>
      </c>
      <c r="F1881" t="s">
        <v>1472</v>
      </c>
      <c r="H1881" s="38">
        <v>2203.64</v>
      </c>
      <c r="I1881" s="38">
        <f>IFERROR(VLOOKUP(C1881,DATA!A:G,5,0),"")</f>
        <v>1650</v>
      </c>
    </row>
    <row r="1882" spans="1:9" x14ac:dyDescent="0.25">
      <c r="A1882">
        <v>1897</v>
      </c>
      <c r="B1882" s="17">
        <v>43384</v>
      </c>
      <c r="C1882" t="s">
        <v>14</v>
      </c>
      <c r="D1882" t="str">
        <f>IFERROR(VLOOKUP($C1882,DATA!A:B,2,0),"")</f>
        <v>Educação Profissional e Tecnológica</v>
      </c>
      <c r="E1882" t="s">
        <v>111</v>
      </c>
      <c r="F1882" t="s">
        <v>1473</v>
      </c>
      <c r="H1882" s="38">
        <v>367.01</v>
      </c>
      <c r="I1882" s="38">
        <f>IFERROR(VLOOKUP(C1882,DATA!A:G,5,0),"")</f>
        <v>1550</v>
      </c>
    </row>
    <row r="1883" spans="1:9" x14ac:dyDescent="0.25">
      <c r="A1883">
        <v>1898</v>
      </c>
      <c r="B1883" s="17">
        <v>43384</v>
      </c>
      <c r="C1883" t="s">
        <v>14</v>
      </c>
      <c r="D1883" t="str">
        <f>IFERROR(VLOOKUP($C1883,DATA!A:B,2,0),"")</f>
        <v>Educação Profissional e Tecnológica</v>
      </c>
      <c r="E1883" t="s">
        <v>111</v>
      </c>
      <c r="F1883" t="s">
        <v>1474</v>
      </c>
      <c r="H1883" s="38">
        <v>377.01</v>
      </c>
      <c r="I1883" s="38">
        <f>IFERROR(VLOOKUP(C1883,DATA!A:G,5,0),"")</f>
        <v>1550</v>
      </c>
    </row>
    <row r="1884" spans="1:9" x14ac:dyDescent="0.25">
      <c r="A1884">
        <v>1899</v>
      </c>
      <c r="B1884" s="17">
        <v>43384</v>
      </c>
      <c r="C1884" t="s">
        <v>15</v>
      </c>
      <c r="D1884" t="str">
        <f>IFERROR(VLOOKUP($C1884,DATA!A:B,2,0),"")</f>
        <v>Ciências Biológicas</v>
      </c>
      <c r="E1884" t="s">
        <v>111</v>
      </c>
      <c r="F1884" t="s">
        <v>1475</v>
      </c>
      <c r="H1884" s="38">
        <v>492.34</v>
      </c>
      <c r="I1884" s="38">
        <f>IFERROR(VLOOKUP(C1884,DATA!A:G,5,0),"")</f>
        <v>5200</v>
      </c>
    </row>
    <row r="1885" spans="1:9" x14ac:dyDescent="0.25">
      <c r="A1885">
        <v>1900</v>
      </c>
      <c r="B1885" s="17">
        <v>43384</v>
      </c>
      <c r="C1885" t="s">
        <v>19</v>
      </c>
      <c r="D1885" t="str">
        <f>IFERROR(VLOOKUP($C1885,DATA!A:B,2,0),"")</f>
        <v>Ciências Humanas</v>
      </c>
      <c r="E1885" t="s">
        <v>111</v>
      </c>
      <c r="F1885" t="s">
        <v>1476</v>
      </c>
      <c r="H1885" s="38">
        <v>510.34</v>
      </c>
      <c r="I1885" s="38">
        <f>IFERROR(VLOOKUP(C1885,DATA!A:G,5,0),"")</f>
        <v>2100</v>
      </c>
    </row>
    <row r="1886" spans="1:9" x14ac:dyDescent="0.25">
      <c r="A1886">
        <v>1901</v>
      </c>
      <c r="B1886" s="17">
        <v>43384</v>
      </c>
      <c r="C1886" t="s">
        <v>19</v>
      </c>
      <c r="D1886" t="str">
        <f>IFERROR(VLOOKUP($C1886,DATA!A:B,2,0),"")</f>
        <v>Ciências Humanas</v>
      </c>
      <c r="E1886" t="s">
        <v>111</v>
      </c>
      <c r="F1886" t="s">
        <v>304</v>
      </c>
      <c r="H1886" s="38">
        <v>510.34</v>
      </c>
      <c r="I1886" s="38">
        <f>IFERROR(VLOOKUP(C1886,DATA!A:G,5,0),"")</f>
        <v>2100</v>
      </c>
    </row>
    <row r="1887" spans="1:9" x14ac:dyDescent="0.25">
      <c r="A1887">
        <v>1902</v>
      </c>
      <c r="B1887" s="17">
        <v>43384</v>
      </c>
      <c r="C1887" t="s">
        <v>24</v>
      </c>
      <c r="D1887" t="str">
        <f>IFERROR(VLOOKUP($C1887,DATA!A:B,2,0),"")</f>
        <v>Ciências da Terra</v>
      </c>
      <c r="E1887" t="s">
        <v>111</v>
      </c>
      <c r="F1887" t="s">
        <v>1477</v>
      </c>
      <c r="H1887" s="38">
        <v>787.64</v>
      </c>
      <c r="I1887" s="38">
        <f>IFERROR(VLOOKUP(C1887,DATA!A:G,5,0),"")</f>
        <v>0</v>
      </c>
    </row>
    <row r="1888" spans="1:9" x14ac:dyDescent="0.25">
      <c r="A1888">
        <v>1903</v>
      </c>
      <c r="B1888" s="17">
        <v>43384</v>
      </c>
      <c r="C1888" t="s">
        <v>27</v>
      </c>
      <c r="D1888" t="str">
        <f>IFERROR(VLOOKUP($C1888,DATA!A:B,2,0),"")</f>
        <v>Ciências Sociais Aplicadas</v>
      </c>
      <c r="E1888" t="s">
        <v>111</v>
      </c>
      <c r="F1888" t="s">
        <v>1478</v>
      </c>
      <c r="H1888" s="38">
        <v>582.34</v>
      </c>
      <c r="I1888" s="38">
        <f>IFERROR(VLOOKUP(C1888,DATA!A:G,5,0),"")</f>
        <v>2100</v>
      </c>
    </row>
    <row r="1889" spans="1:9" x14ac:dyDescent="0.25">
      <c r="A1889">
        <v>1904</v>
      </c>
      <c r="B1889" s="17">
        <v>43384</v>
      </c>
      <c r="C1889" t="s">
        <v>36</v>
      </c>
      <c r="D1889" t="str">
        <f>IFERROR(VLOOKUP($C1889,DATA!A:B,2,0),"")</f>
        <v>Ciências da Saúde</v>
      </c>
      <c r="E1889" t="s">
        <v>111</v>
      </c>
      <c r="F1889" t="s">
        <v>1479</v>
      </c>
      <c r="H1889" s="38">
        <v>629.15</v>
      </c>
      <c r="I1889" s="38">
        <f>IFERROR(VLOOKUP(C1889,DATA!A:G,5,0),"")</f>
        <v>2600</v>
      </c>
    </row>
    <row r="1890" spans="1:9" x14ac:dyDescent="0.25">
      <c r="A1890">
        <v>1905</v>
      </c>
      <c r="B1890" s="17">
        <v>43384</v>
      </c>
      <c r="C1890" t="s">
        <v>44</v>
      </c>
      <c r="D1890" t="str">
        <f>IFERROR(VLOOKUP($C1890,DATA!A:B,2,0),"")</f>
        <v>Tecnologia</v>
      </c>
      <c r="E1890" t="s">
        <v>111</v>
      </c>
      <c r="F1890" t="s">
        <v>1480</v>
      </c>
      <c r="H1890" s="38">
        <v>931.56</v>
      </c>
      <c r="I1890" s="38">
        <f>IFERROR(VLOOKUP(C1890,DATA!A:G,5,0),"")</f>
        <v>2100</v>
      </c>
    </row>
    <row r="1891" spans="1:9" x14ac:dyDescent="0.25">
      <c r="A1891">
        <v>1906</v>
      </c>
      <c r="B1891" s="17">
        <v>43384</v>
      </c>
      <c r="C1891" t="s">
        <v>46</v>
      </c>
      <c r="D1891" t="str">
        <f>IFERROR(VLOOKUP($C1891,DATA!A:B,2,0),"")</f>
        <v>Tecnologia</v>
      </c>
      <c r="E1891" t="s">
        <v>111</v>
      </c>
      <c r="F1891" t="s">
        <v>1481</v>
      </c>
      <c r="H1891" s="38">
        <v>843.64</v>
      </c>
      <c r="I1891" s="38">
        <f>IFERROR(VLOOKUP(C1891,DATA!A:G,5,0),"")</f>
        <v>5200</v>
      </c>
    </row>
    <row r="1892" spans="1:9" x14ac:dyDescent="0.25">
      <c r="A1892">
        <v>1907</v>
      </c>
      <c r="B1892" s="17">
        <v>43384</v>
      </c>
      <c r="C1892" t="s">
        <v>22</v>
      </c>
      <c r="D1892" t="str">
        <f>IFERROR(VLOOKUP($C1892,DATA!A:B,2,0),"")</f>
        <v>Ciências Biológicas</v>
      </c>
      <c r="E1892" t="s">
        <v>111</v>
      </c>
      <c r="F1892" t="s">
        <v>1207</v>
      </c>
      <c r="H1892" s="38">
        <v>691.42</v>
      </c>
      <c r="I1892" s="38">
        <f>IFERROR(VLOOKUP(C1892,DATA!A:G,5,0),"")</f>
        <v>5200</v>
      </c>
    </row>
    <row r="1893" spans="1:9" x14ac:dyDescent="0.25">
      <c r="A1893">
        <v>1908</v>
      </c>
      <c r="B1893" s="17">
        <v>43384</v>
      </c>
      <c r="C1893" t="s">
        <v>22</v>
      </c>
      <c r="D1893" t="str">
        <f>IFERROR(VLOOKUP($C1893,DATA!A:B,2,0),"")</f>
        <v>Ciências Biológicas</v>
      </c>
      <c r="E1893" t="s">
        <v>111</v>
      </c>
      <c r="F1893" t="s">
        <v>1482</v>
      </c>
      <c r="H1893" s="38">
        <v>522.34</v>
      </c>
      <c r="I1893" s="38">
        <f>IFERROR(VLOOKUP(C1893,DATA!A:G,5,0),"")</f>
        <v>5200</v>
      </c>
    </row>
    <row r="1894" spans="1:9" x14ac:dyDescent="0.25">
      <c r="A1894">
        <v>1909</v>
      </c>
      <c r="B1894" s="17">
        <v>43384</v>
      </c>
      <c r="C1894" t="s">
        <v>22</v>
      </c>
      <c r="D1894" t="str">
        <f>IFERROR(VLOOKUP($C1894,DATA!A:B,2,0),"")</f>
        <v>Ciências Biológicas</v>
      </c>
      <c r="E1894" t="s">
        <v>111</v>
      </c>
      <c r="F1894" t="s">
        <v>1483</v>
      </c>
      <c r="H1894" s="38">
        <v>402.58</v>
      </c>
      <c r="I1894" s="38">
        <f>IFERROR(VLOOKUP(C1894,DATA!A:G,5,0),"")</f>
        <v>5200</v>
      </c>
    </row>
    <row r="1895" spans="1:9" x14ac:dyDescent="0.25">
      <c r="A1895">
        <v>1910</v>
      </c>
      <c r="B1895" s="17">
        <v>43384</v>
      </c>
      <c r="C1895" t="s">
        <v>22</v>
      </c>
      <c r="D1895" t="str">
        <f>IFERROR(VLOOKUP($C1895,DATA!A:B,2,0),"")</f>
        <v>Ciências Biológicas</v>
      </c>
      <c r="E1895" t="s">
        <v>111</v>
      </c>
      <c r="F1895" t="s">
        <v>1484</v>
      </c>
      <c r="H1895" s="38">
        <v>1025.3399999999999</v>
      </c>
      <c r="I1895" s="38">
        <f>IFERROR(VLOOKUP(C1895,DATA!A:G,5,0),"")</f>
        <v>5200</v>
      </c>
    </row>
    <row r="1896" spans="1:9" x14ac:dyDescent="0.25">
      <c r="A1896">
        <v>1911</v>
      </c>
      <c r="B1896" s="17">
        <v>43384</v>
      </c>
      <c r="C1896" t="s">
        <v>22</v>
      </c>
      <c r="D1896" t="str">
        <f>IFERROR(VLOOKUP($C1896,DATA!A:B,2,0),"")</f>
        <v>Ciências Biológicas</v>
      </c>
      <c r="E1896" t="s">
        <v>111</v>
      </c>
      <c r="F1896" t="s">
        <v>1485</v>
      </c>
      <c r="H1896" s="38">
        <v>425.17</v>
      </c>
      <c r="I1896" s="38">
        <f>IFERROR(VLOOKUP(C1896,DATA!A:G,5,0),"")</f>
        <v>5200</v>
      </c>
    </row>
    <row r="1897" spans="1:9" x14ac:dyDescent="0.25">
      <c r="A1897">
        <v>1912</v>
      </c>
      <c r="B1897" s="17">
        <v>43384</v>
      </c>
      <c r="C1897" t="s">
        <v>49</v>
      </c>
      <c r="D1897" t="str">
        <f>IFERROR(VLOOKUP($C1897,DATA!A:B,2,0),"")</f>
        <v>Ciências Humanas</v>
      </c>
      <c r="E1897" t="s">
        <v>111</v>
      </c>
      <c r="F1897" t="s">
        <v>231</v>
      </c>
      <c r="H1897" s="38">
        <v>83.5</v>
      </c>
      <c r="I1897" s="38">
        <f>IFERROR(VLOOKUP(C1897,DATA!A:G,5,0),"")</f>
        <v>2100</v>
      </c>
    </row>
    <row r="1898" spans="1:9" x14ac:dyDescent="0.25">
      <c r="A1898">
        <v>1913</v>
      </c>
      <c r="B1898" s="17">
        <v>43384</v>
      </c>
      <c r="C1898" t="s">
        <v>49</v>
      </c>
      <c r="D1898" t="str">
        <f>IFERROR(VLOOKUP($C1898,DATA!A:B,2,0),"")</f>
        <v>Ciências Humanas</v>
      </c>
      <c r="E1898" t="s">
        <v>111</v>
      </c>
      <c r="F1898" t="s">
        <v>1465</v>
      </c>
      <c r="H1898" s="38">
        <v>1017.34</v>
      </c>
      <c r="I1898" s="38">
        <f>IFERROR(VLOOKUP(C1898,DATA!A:G,5,0),"")</f>
        <v>2100</v>
      </c>
    </row>
    <row r="1899" spans="1:9" x14ac:dyDescent="0.25">
      <c r="A1899">
        <v>1914</v>
      </c>
      <c r="B1899" s="17">
        <v>43384</v>
      </c>
      <c r="C1899" t="s">
        <v>55</v>
      </c>
      <c r="D1899" t="str">
        <f>IFERROR(VLOOKUP($C1899,DATA!A:B,2,0),"")</f>
        <v>Ciências da Terra</v>
      </c>
      <c r="E1899" t="s">
        <v>111</v>
      </c>
      <c r="F1899" t="s">
        <v>1486</v>
      </c>
      <c r="H1899" s="38">
        <v>836.34</v>
      </c>
      <c r="I1899" s="38">
        <f>IFERROR(VLOOKUP(C1899,DATA!A:G,5,0),"")</f>
        <v>2100</v>
      </c>
    </row>
    <row r="1900" spans="1:9" x14ac:dyDescent="0.25">
      <c r="A1900">
        <v>1915</v>
      </c>
      <c r="B1900" s="17">
        <v>43384</v>
      </c>
      <c r="C1900" t="s">
        <v>56</v>
      </c>
      <c r="D1900" t="str">
        <f>IFERROR(VLOOKUP($C1900,DATA!A:B,2,0),"")</f>
        <v>Ciências Humanas</v>
      </c>
      <c r="E1900" t="s">
        <v>111</v>
      </c>
      <c r="F1900" t="s">
        <v>1487</v>
      </c>
      <c r="H1900" s="38">
        <v>626.15</v>
      </c>
      <c r="I1900" s="38">
        <f>IFERROR(VLOOKUP(C1900,DATA!A:G,5,0),"")</f>
        <v>2100</v>
      </c>
    </row>
    <row r="1901" spans="1:9" x14ac:dyDescent="0.25">
      <c r="A1901">
        <v>1916</v>
      </c>
      <c r="B1901" s="17">
        <v>43384</v>
      </c>
      <c r="C1901" t="s">
        <v>56</v>
      </c>
      <c r="D1901" t="str">
        <f>IFERROR(VLOOKUP($C1901,DATA!A:B,2,0),"")</f>
        <v>Ciências Humanas</v>
      </c>
      <c r="E1901" t="s">
        <v>111</v>
      </c>
      <c r="F1901" t="s">
        <v>1290</v>
      </c>
      <c r="H1901" s="38">
        <v>1112.73</v>
      </c>
      <c r="I1901" s="38">
        <f>IFERROR(VLOOKUP(C1901,DATA!A:G,5,0),"")</f>
        <v>2100</v>
      </c>
    </row>
    <row r="1902" spans="1:9" x14ac:dyDescent="0.25">
      <c r="A1902">
        <v>1917</v>
      </c>
      <c r="B1902" s="17">
        <v>43384</v>
      </c>
      <c r="C1902" t="s">
        <v>56</v>
      </c>
      <c r="D1902" t="str">
        <f>IFERROR(VLOOKUP($C1902,DATA!A:B,2,0),"")</f>
        <v>Ciências Humanas</v>
      </c>
      <c r="E1902" t="s">
        <v>111</v>
      </c>
      <c r="F1902" t="s">
        <v>1488</v>
      </c>
      <c r="H1902" s="38">
        <v>520.37</v>
      </c>
      <c r="I1902" s="38">
        <f>IFERROR(VLOOKUP(C1902,DATA!A:G,5,0),"")</f>
        <v>2100</v>
      </c>
    </row>
    <row r="1903" spans="1:9" x14ac:dyDescent="0.25">
      <c r="A1903">
        <v>1918</v>
      </c>
      <c r="B1903" s="17">
        <v>43384</v>
      </c>
      <c r="C1903" t="s">
        <v>56</v>
      </c>
      <c r="D1903" t="str">
        <f>IFERROR(VLOOKUP($C1903,DATA!A:B,2,0),"")</f>
        <v>Ciências Humanas</v>
      </c>
      <c r="E1903" t="s">
        <v>111</v>
      </c>
      <c r="F1903" t="s">
        <v>1489</v>
      </c>
      <c r="H1903" s="38">
        <v>319.33999999999997</v>
      </c>
      <c r="I1903" s="38">
        <f>IFERROR(VLOOKUP(C1903,DATA!A:G,5,0),"")</f>
        <v>2100</v>
      </c>
    </row>
    <row r="1904" spans="1:9" x14ac:dyDescent="0.25">
      <c r="A1904">
        <v>1919</v>
      </c>
      <c r="B1904" s="17">
        <v>43384</v>
      </c>
      <c r="C1904" t="s">
        <v>56</v>
      </c>
      <c r="D1904" t="str">
        <f>IFERROR(VLOOKUP($C1904,DATA!A:B,2,0),"")</f>
        <v>Ciências Humanas</v>
      </c>
      <c r="E1904" t="s">
        <v>111</v>
      </c>
      <c r="F1904" t="s">
        <v>1309</v>
      </c>
      <c r="H1904" s="38">
        <v>318.33999999999997</v>
      </c>
      <c r="I1904" s="38">
        <f>IFERROR(VLOOKUP(C1904,DATA!A:G,5,0),"")</f>
        <v>2100</v>
      </c>
    </row>
    <row r="1905" spans="1:9" x14ac:dyDescent="0.25">
      <c r="A1905">
        <v>1920</v>
      </c>
      <c r="B1905" s="17">
        <v>43384</v>
      </c>
      <c r="C1905" t="s">
        <v>61</v>
      </c>
      <c r="D1905" t="str">
        <f>IFERROR(VLOOKUP($C1905,DATA!A:B,2,0),"")</f>
        <v>Ciências da Saúde</v>
      </c>
      <c r="E1905" t="s">
        <v>111</v>
      </c>
      <c r="F1905" t="s">
        <v>443</v>
      </c>
      <c r="H1905" s="38">
        <v>1623.85</v>
      </c>
      <c r="I1905" s="38">
        <f>IFERROR(VLOOKUP(C1905,DATA!A:G,5,0),"")</f>
        <v>2100</v>
      </c>
    </row>
    <row r="1906" spans="1:9" x14ac:dyDescent="0.25">
      <c r="A1906">
        <v>1921</v>
      </c>
      <c r="B1906" s="17">
        <v>43384</v>
      </c>
      <c r="C1906" t="s">
        <v>62</v>
      </c>
      <c r="D1906" t="str">
        <f>IFERROR(VLOOKUP($C1906,DATA!A:B,2,0),"")</f>
        <v>Intersetorial - Setor de Ciências Agrárias e Ciências da Terra</v>
      </c>
      <c r="E1906" t="s">
        <v>111</v>
      </c>
      <c r="F1906" t="s">
        <v>1467</v>
      </c>
      <c r="H1906" s="38">
        <v>206.6</v>
      </c>
      <c r="I1906" s="38">
        <f>IFERROR(VLOOKUP(C1906,DATA!A:G,5,0),"")</f>
        <v>0</v>
      </c>
    </row>
    <row r="1907" spans="1:9" x14ac:dyDescent="0.25">
      <c r="A1907">
        <v>1922</v>
      </c>
      <c r="B1907" s="17">
        <v>43384</v>
      </c>
      <c r="C1907" t="s">
        <v>62</v>
      </c>
      <c r="D1907" t="str">
        <f>IFERROR(VLOOKUP($C1907,DATA!A:B,2,0),"")</f>
        <v>Intersetorial - Setor de Ciências Agrárias e Ciências da Terra</v>
      </c>
      <c r="E1907" t="s">
        <v>111</v>
      </c>
      <c r="F1907" t="s">
        <v>1490</v>
      </c>
      <c r="H1907" s="38">
        <v>980.37</v>
      </c>
      <c r="I1907" s="38">
        <f>IFERROR(VLOOKUP(C1907,DATA!A:G,5,0),"")</f>
        <v>0</v>
      </c>
    </row>
    <row r="1908" spans="1:9" x14ac:dyDescent="0.25">
      <c r="A1908">
        <v>1923</v>
      </c>
      <c r="B1908" s="17">
        <v>43384</v>
      </c>
      <c r="C1908" t="s">
        <v>62</v>
      </c>
      <c r="D1908" t="str">
        <f>IFERROR(VLOOKUP($C1908,DATA!A:B,2,0),"")</f>
        <v>Intersetorial - Setor de Ciências Agrárias e Ciências da Terra</v>
      </c>
      <c r="E1908" t="s">
        <v>111</v>
      </c>
      <c r="F1908" t="s">
        <v>1491</v>
      </c>
      <c r="H1908" s="38">
        <v>972.34</v>
      </c>
      <c r="I1908" s="38">
        <f>IFERROR(VLOOKUP(C1908,DATA!A:G,5,0),"")</f>
        <v>0</v>
      </c>
    </row>
    <row r="1909" spans="1:9" x14ac:dyDescent="0.25">
      <c r="A1909">
        <v>1924</v>
      </c>
      <c r="B1909" s="17">
        <v>43384</v>
      </c>
      <c r="C1909" t="s">
        <v>63</v>
      </c>
      <c r="D1909" t="str">
        <f>IFERROR(VLOOKUP($C1909,DATA!A:B,2,0),"")</f>
        <v>Intersetorial - Setor de Ciências Exatas e Tecnologia</v>
      </c>
      <c r="E1909" t="s">
        <v>111</v>
      </c>
      <c r="F1909" t="s">
        <v>1492</v>
      </c>
      <c r="H1909" s="38">
        <v>320.83999999999997</v>
      </c>
      <c r="I1909" s="38">
        <f>IFERROR(VLOOKUP(C1909,DATA!A:G,5,0),"")</f>
        <v>0</v>
      </c>
    </row>
    <row r="1910" spans="1:9" x14ac:dyDescent="0.25">
      <c r="A1910">
        <v>1925</v>
      </c>
      <c r="B1910" s="17">
        <v>43384</v>
      </c>
      <c r="C1910" t="s">
        <v>63</v>
      </c>
      <c r="D1910" t="str">
        <f>IFERROR(VLOOKUP($C1910,DATA!A:B,2,0),"")</f>
        <v>Intersetorial - Setor de Ciências Exatas e Tecnologia</v>
      </c>
      <c r="E1910" t="s">
        <v>111</v>
      </c>
      <c r="F1910" t="s">
        <v>1493</v>
      </c>
      <c r="H1910" s="38">
        <v>412.17</v>
      </c>
      <c r="I1910" s="38">
        <f>IFERROR(VLOOKUP(C1910,DATA!A:G,5,0),"")</f>
        <v>0</v>
      </c>
    </row>
    <row r="1911" spans="1:9" x14ac:dyDescent="0.25">
      <c r="A1911">
        <v>1926</v>
      </c>
      <c r="B1911" s="17">
        <v>43384</v>
      </c>
      <c r="C1911" t="s">
        <v>63</v>
      </c>
      <c r="D1911" t="str">
        <f>IFERROR(VLOOKUP($C1911,DATA!A:B,2,0),"")</f>
        <v>Intersetorial - Setor de Ciências Exatas e Tecnologia</v>
      </c>
      <c r="E1911" t="s">
        <v>111</v>
      </c>
      <c r="F1911" t="s">
        <v>1494</v>
      </c>
      <c r="H1911" s="38">
        <v>520.41999999999996</v>
      </c>
      <c r="I1911" s="38">
        <f>IFERROR(VLOOKUP(C1911,DATA!A:G,5,0),"")</f>
        <v>0</v>
      </c>
    </row>
    <row r="1912" spans="1:9" x14ac:dyDescent="0.25">
      <c r="A1912">
        <v>1927</v>
      </c>
      <c r="B1912" s="17">
        <v>43384</v>
      </c>
      <c r="C1912" t="s">
        <v>68</v>
      </c>
      <c r="D1912" t="str">
        <f>IFERROR(VLOOKUP($C1912,DATA!A:B,2,0),"")</f>
        <v>Ciências Sociais Aplicadas</v>
      </c>
      <c r="E1912" t="s">
        <v>111</v>
      </c>
      <c r="F1912" t="s">
        <v>1273</v>
      </c>
      <c r="H1912" s="38">
        <v>532.22</v>
      </c>
      <c r="I1912" s="38">
        <f>IFERROR(VLOOKUP(C1912,DATA!A:G,5,0),"")</f>
        <v>0</v>
      </c>
    </row>
    <row r="1913" spans="1:9" x14ac:dyDescent="0.25">
      <c r="A1913">
        <v>1928</v>
      </c>
      <c r="B1913" s="17">
        <v>43384</v>
      </c>
      <c r="C1913" t="s">
        <v>68</v>
      </c>
      <c r="D1913" t="str">
        <f>IFERROR(VLOOKUP($C1913,DATA!A:B,2,0),"")</f>
        <v>Ciências Sociais Aplicadas</v>
      </c>
      <c r="E1913" t="s">
        <v>111</v>
      </c>
      <c r="F1913" t="s">
        <v>1495</v>
      </c>
      <c r="H1913" s="38">
        <v>859.34</v>
      </c>
      <c r="I1913" s="38">
        <f>IFERROR(VLOOKUP(C1913,DATA!A:G,5,0),"")</f>
        <v>0</v>
      </c>
    </row>
    <row r="1914" spans="1:9" x14ac:dyDescent="0.25">
      <c r="A1914">
        <v>1929</v>
      </c>
      <c r="B1914" s="17">
        <v>43384</v>
      </c>
      <c r="C1914" t="s">
        <v>69</v>
      </c>
      <c r="D1914" t="str">
        <f>IFERROR(VLOOKUP($C1914,DATA!A:B,2,0),"")</f>
        <v>Ciências Humanas</v>
      </c>
      <c r="E1914" t="s">
        <v>111</v>
      </c>
      <c r="F1914" t="s">
        <v>663</v>
      </c>
      <c r="H1914" s="38">
        <v>372.15</v>
      </c>
      <c r="I1914" s="38">
        <f>IFERROR(VLOOKUP(C1914,DATA!A:G,5,0),"")</f>
        <v>0</v>
      </c>
    </row>
    <row r="1915" spans="1:9" x14ac:dyDescent="0.25">
      <c r="A1915">
        <v>1930</v>
      </c>
      <c r="B1915" s="17">
        <v>43384</v>
      </c>
      <c r="C1915" t="s">
        <v>87</v>
      </c>
      <c r="D1915" t="str">
        <f>IFERROR(VLOOKUP($C1915,DATA!A:B,2,0),"")</f>
        <v>Ciências da Saúde</v>
      </c>
      <c r="E1915" t="s">
        <v>111</v>
      </c>
      <c r="F1915" t="s">
        <v>1496</v>
      </c>
      <c r="H1915" s="38">
        <v>1266.3399999999999</v>
      </c>
      <c r="I1915" s="38">
        <f>IFERROR(VLOOKUP(C1915,DATA!A:G,5,0),"")</f>
        <v>0</v>
      </c>
    </row>
    <row r="1916" spans="1:9" x14ac:dyDescent="0.25">
      <c r="A1916">
        <v>1931</v>
      </c>
      <c r="B1916" s="17">
        <v>43384</v>
      </c>
      <c r="C1916" t="s">
        <v>73</v>
      </c>
      <c r="D1916" t="str">
        <f>IFERROR(VLOOKUP($C1916,DATA!A:B,2,0),"")</f>
        <v>Ciências Humanas</v>
      </c>
      <c r="E1916" t="s">
        <v>111</v>
      </c>
      <c r="F1916" t="s">
        <v>1497</v>
      </c>
      <c r="H1916" s="38">
        <v>1267.3699999999999</v>
      </c>
      <c r="I1916" s="38">
        <f>IFERROR(VLOOKUP(C1916,DATA!A:G,5,0),"")</f>
        <v>2100</v>
      </c>
    </row>
    <row r="1917" spans="1:9" x14ac:dyDescent="0.25">
      <c r="A1917">
        <v>1932</v>
      </c>
      <c r="B1917" s="17">
        <v>43384</v>
      </c>
      <c r="C1917" t="s">
        <v>73</v>
      </c>
      <c r="D1917" t="str">
        <f>IFERROR(VLOOKUP($C1917,DATA!A:B,2,0),"")</f>
        <v>Ciências Humanas</v>
      </c>
      <c r="E1917" t="s">
        <v>111</v>
      </c>
      <c r="F1917" t="s">
        <v>799</v>
      </c>
      <c r="H1917" s="38">
        <v>976.01</v>
      </c>
      <c r="I1917" s="38">
        <f>IFERROR(VLOOKUP(C1917,DATA!A:G,5,0),"")</f>
        <v>2100</v>
      </c>
    </row>
    <row r="1918" spans="1:9" x14ac:dyDescent="0.25">
      <c r="A1918">
        <v>1933</v>
      </c>
      <c r="B1918" s="17">
        <v>43384</v>
      </c>
      <c r="C1918" t="s">
        <v>25</v>
      </c>
      <c r="D1918" t="str">
        <f>IFERROR(VLOOKUP($C1918,DATA!A:B,2,0),"")</f>
        <v>Ciências Agrárias</v>
      </c>
      <c r="E1918" t="s">
        <v>111</v>
      </c>
      <c r="F1918" t="s">
        <v>1498</v>
      </c>
      <c r="H1918" s="38">
        <v>539.1</v>
      </c>
      <c r="I1918" s="38">
        <f>IFERROR(VLOOKUP(C1918,DATA!A:G,5,0),"")</f>
        <v>0</v>
      </c>
    </row>
    <row r="1919" spans="1:9" x14ac:dyDescent="0.25">
      <c r="A1919">
        <v>1934</v>
      </c>
      <c r="B1919" s="17">
        <v>43384</v>
      </c>
      <c r="C1919" t="s">
        <v>36</v>
      </c>
      <c r="D1919" t="str">
        <f>IFERROR(VLOOKUP($C1919,DATA!A:B,2,0),"")</f>
        <v>Ciências da Saúde</v>
      </c>
      <c r="E1919" t="s">
        <v>111</v>
      </c>
      <c r="F1919" t="s">
        <v>196</v>
      </c>
      <c r="H1919" s="38">
        <v>167.11</v>
      </c>
      <c r="I1919" s="38">
        <f>IFERROR(VLOOKUP(C1919,DATA!A:G,5,0),"")</f>
        <v>2600</v>
      </c>
    </row>
    <row r="1920" spans="1:9" x14ac:dyDescent="0.25">
      <c r="A1920">
        <v>1935</v>
      </c>
      <c r="B1920" s="17">
        <v>43384</v>
      </c>
      <c r="C1920" t="s">
        <v>44</v>
      </c>
      <c r="D1920" t="str">
        <f>IFERROR(VLOOKUP($C1920,DATA!A:B,2,0),"")</f>
        <v>Tecnologia</v>
      </c>
      <c r="E1920" t="s">
        <v>111</v>
      </c>
      <c r="F1920" t="s">
        <v>1499</v>
      </c>
      <c r="H1920" s="38">
        <v>159.31</v>
      </c>
      <c r="I1920" s="38">
        <f>IFERROR(VLOOKUP(C1920,DATA!A:G,5,0),"")</f>
        <v>2100</v>
      </c>
    </row>
    <row r="1921" spans="1:9" x14ac:dyDescent="0.25">
      <c r="A1921">
        <v>1936</v>
      </c>
      <c r="B1921" s="17">
        <v>43384</v>
      </c>
      <c r="C1921" t="s">
        <v>75</v>
      </c>
      <c r="D1921" t="str">
        <f>IFERROR(VLOOKUP($C1921,DATA!A:B,2,0),"")</f>
        <v>Ciências da Saúde</v>
      </c>
      <c r="E1921" t="s">
        <v>112</v>
      </c>
      <c r="F1921" t="s">
        <v>1500</v>
      </c>
      <c r="H1921" s="38">
        <v>8972.26</v>
      </c>
      <c r="I1921" s="38">
        <f>IFERROR(VLOOKUP(C1921,DATA!A:G,5,0),"")</f>
        <v>1550</v>
      </c>
    </row>
    <row r="1922" spans="1:9" x14ac:dyDescent="0.25">
      <c r="A1922">
        <v>1937</v>
      </c>
      <c r="B1922" s="17">
        <v>43384</v>
      </c>
      <c r="C1922" t="s">
        <v>36</v>
      </c>
      <c r="D1922" t="str">
        <f>IFERROR(VLOOKUP($C1922,DATA!A:B,2,0),"")</f>
        <v>Ciências da Saúde</v>
      </c>
      <c r="E1922" t="s">
        <v>112</v>
      </c>
      <c r="F1922" t="s">
        <v>1501</v>
      </c>
      <c r="H1922" s="38">
        <v>4419.38</v>
      </c>
      <c r="I1922" s="38">
        <f>IFERROR(VLOOKUP(C1922,DATA!A:G,5,0),"")</f>
        <v>2600</v>
      </c>
    </row>
    <row r="1923" spans="1:9" x14ac:dyDescent="0.25">
      <c r="A1923">
        <v>1938</v>
      </c>
      <c r="B1923" s="17">
        <v>43384</v>
      </c>
      <c r="C1923" t="s">
        <v>8</v>
      </c>
      <c r="D1923" t="str">
        <f>IFERROR(VLOOKUP($C1923,DATA!A:B,2,0),"")</f>
        <v>Ciências Agrárias</v>
      </c>
      <c r="E1923" t="s">
        <v>116</v>
      </c>
      <c r="F1923" t="s">
        <v>1310</v>
      </c>
      <c r="H1923" s="38">
        <v>531</v>
      </c>
      <c r="I1923" s="38">
        <f>IFERROR(VLOOKUP(C1923,DATA!A:G,5,0),"")</f>
        <v>5200</v>
      </c>
    </row>
    <row r="1924" spans="1:9" x14ac:dyDescent="0.25">
      <c r="A1924">
        <v>1939</v>
      </c>
      <c r="B1924" s="17">
        <v>43384</v>
      </c>
      <c r="C1924" t="s">
        <v>8</v>
      </c>
      <c r="D1924" t="str">
        <f>IFERROR(VLOOKUP($C1924,DATA!A:B,2,0),"")</f>
        <v>Ciências Agrárias</v>
      </c>
      <c r="E1924" t="s">
        <v>116</v>
      </c>
      <c r="F1924" t="s">
        <v>1502</v>
      </c>
      <c r="H1924" s="38">
        <v>619.5</v>
      </c>
      <c r="I1924" s="38">
        <f>IFERROR(VLOOKUP(C1924,DATA!A:G,5,0),"")</f>
        <v>5200</v>
      </c>
    </row>
    <row r="1925" spans="1:9" x14ac:dyDescent="0.25">
      <c r="A1925">
        <v>1940</v>
      </c>
      <c r="B1925" s="17">
        <v>43384</v>
      </c>
      <c r="C1925" t="s">
        <v>10</v>
      </c>
      <c r="D1925" t="str">
        <f>IFERROR(VLOOKUP($C1925,DATA!A:B,2,0),"")</f>
        <v>Ciências Humanas</v>
      </c>
      <c r="E1925" t="s">
        <v>116</v>
      </c>
      <c r="F1925" t="s">
        <v>1503</v>
      </c>
      <c r="H1925" s="38">
        <v>395.9</v>
      </c>
      <c r="I1925" s="38">
        <f>IFERROR(VLOOKUP(C1925,DATA!A:G,5,0),"")</f>
        <v>1650</v>
      </c>
    </row>
    <row r="1926" spans="1:9" x14ac:dyDescent="0.25">
      <c r="A1926">
        <v>1941</v>
      </c>
      <c r="B1926" s="17">
        <v>43384</v>
      </c>
      <c r="C1926" t="s">
        <v>19</v>
      </c>
      <c r="D1926" t="str">
        <f>IFERROR(VLOOKUP($C1926,DATA!A:B,2,0),"")</f>
        <v>Ciências Humanas</v>
      </c>
      <c r="E1926" t="s">
        <v>116</v>
      </c>
      <c r="F1926" t="s">
        <v>1504</v>
      </c>
      <c r="H1926" s="38">
        <v>796.5</v>
      </c>
      <c r="I1926" s="38">
        <f>IFERROR(VLOOKUP(C1926,DATA!A:G,5,0),"")</f>
        <v>2100</v>
      </c>
    </row>
    <row r="1927" spans="1:9" x14ac:dyDescent="0.25">
      <c r="A1927">
        <v>1942</v>
      </c>
      <c r="B1927" s="17">
        <v>43384</v>
      </c>
      <c r="C1927" t="s">
        <v>29</v>
      </c>
      <c r="D1927" t="str">
        <f>IFERROR(VLOOKUP($C1927,DATA!A:B,2,0),"")</f>
        <v>Litoral</v>
      </c>
      <c r="E1927" t="s">
        <v>116</v>
      </c>
      <c r="F1927" t="s">
        <v>1505</v>
      </c>
      <c r="H1927" s="38">
        <v>501.5</v>
      </c>
      <c r="I1927" s="38">
        <f>IFERROR(VLOOKUP(C1927,DATA!A:G,5,0),"")</f>
        <v>1550</v>
      </c>
    </row>
    <row r="1928" spans="1:9" x14ac:dyDescent="0.25">
      <c r="A1928">
        <v>1943</v>
      </c>
      <c r="B1928" s="17">
        <v>43384</v>
      </c>
      <c r="C1928" t="s">
        <v>45</v>
      </c>
      <c r="D1928" t="str">
        <f>IFERROR(VLOOKUP($C1928,DATA!A:B,2,0),"")</f>
        <v>Ciências Agrárias</v>
      </c>
      <c r="E1928" t="s">
        <v>116</v>
      </c>
      <c r="F1928" t="s">
        <v>1275</v>
      </c>
      <c r="H1928" s="38">
        <v>797.1</v>
      </c>
      <c r="I1928" s="38">
        <f>IFERROR(VLOOKUP(C1928,DATA!A:G,5,0),"")</f>
        <v>2600</v>
      </c>
    </row>
    <row r="1929" spans="1:9" x14ac:dyDescent="0.25">
      <c r="A1929">
        <v>1944</v>
      </c>
      <c r="B1929" s="17">
        <v>43384</v>
      </c>
      <c r="C1929" t="s">
        <v>45</v>
      </c>
      <c r="D1929" t="str">
        <f>IFERROR(VLOOKUP($C1929,DATA!A:B,2,0),"")</f>
        <v>Ciências Agrárias</v>
      </c>
      <c r="E1929" t="s">
        <v>116</v>
      </c>
      <c r="F1929" t="s">
        <v>310</v>
      </c>
      <c r="H1929" s="38">
        <v>395.9</v>
      </c>
      <c r="I1929" s="38">
        <f>IFERROR(VLOOKUP(C1929,DATA!A:G,5,0),"")</f>
        <v>2600</v>
      </c>
    </row>
    <row r="1930" spans="1:9" x14ac:dyDescent="0.25">
      <c r="A1930">
        <v>1945</v>
      </c>
      <c r="B1930" s="17">
        <v>43384</v>
      </c>
      <c r="C1930" t="s">
        <v>48</v>
      </c>
      <c r="D1930" t="str">
        <f>IFERROR(VLOOKUP($C1930,DATA!A:B,2,0),"")</f>
        <v>Ciências Biológicas</v>
      </c>
      <c r="E1930" t="s">
        <v>116</v>
      </c>
      <c r="F1930" t="s">
        <v>1299</v>
      </c>
      <c r="H1930" s="38">
        <v>100.3</v>
      </c>
      <c r="I1930" s="38">
        <f>IFERROR(VLOOKUP(C1930,DATA!A:G,5,0),"")</f>
        <v>2600</v>
      </c>
    </row>
    <row r="1931" spans="1:9" x14ac:dyDescent="0.25">
      <c r="A1931">
        <v>1946</v>
      </c>
      <c r="B1931" s="17">
        <v>43384</v>
      </c>
      <c r="C1931" t="s">
        <v>49</v>
      </c>
      <c r="D1931" t="str">
        <f>IFERROR(VLOOKUP($C1931,DATA!A:B,2,0),"")</f>
        <v>Ciências Humanas</v>
      </c>
      <c r="E1931" t="s">
        <v>116</v>
      </c>
      <c r="F1931" t="s">
        <v>1506</v>
      </c>
      <c r="H1931" s="38">
        <v>200.6</v>
      </c>
      <c r="I1931" s="38">
        <f>IFERROR(VLOOKUP(C1931,DATA!A:G,5,0),"")</f>
        <v>2100</v>
      </c>
    </row>
    <row r="1932" spans="1:9" x14ac:dyDescent="0.25">
      <c r="A1932">
        <v>1947</v>
      </c>
      <c r="B1932" s="17">
        <v>43384</v>
      </c>
      <c r="C1932" t="s">
        <v>56</v>
      </c>
      <c r="D1932" t="str">
        <f>IFERROR(VLOOKUP($C1932,DATA!A:B,2,0),"")</f>
        <v>Ciências Humanas</v>
      </c>
      <c r="E1932" t="s">
        <v>116</v>
      </c>
      <c r="F1932" t="s">
        <v>1291</v>
      </c>
      <c r="H1932" s="38">
        <v>696.8</v>
      </c>
      <c r="I1932" s="38">
        <f>IFERROR(VLOOKUP(C1932,DATA!A:G,5,0),"")</f>
        <v>2100</v>
      </c>
    </row>
    <row r="1933" spans="1:9" x14ac:dyDescent="0.25">
      <c r="A1933">
        <v>1948</v>
      </c>
      <c r="B1933" s="17">
        <v>43384</v>
      </c>
      <c r="C1933" t="s">
        <v>61</v>
      </c>
      <c r="D1933" t="str">
        <f>IFERROR(VLOOKUP($C1933,DATA!A:B,2,0),"")</f>
        <v>Ciências da Saúde</v>
      </c>
      <c r="E1933" t="s">
        <v>116</v>
      </c>
      <c r="F1933" t="s">
        <v>443</v>
      </c>
      <c r="H1933" s="38">
        <v>395.9</v>
      </c>
      <c r="I1933" s="38">
        <f>IFERROR(VLOOKUP(C1933,DATA!A:G,5,0),"")</f>
        <v>2100</v>
      </c>
    </row>
    <row r="1934" spans="1:9" x14ac:dyDescent="0.25">
      <c r="A1934">
        <v>1949</v>
      </c>
      <c r="B1934" s="17">
        <v>43384</v>
      </c>
      <c r="C1934" t="s">
        <v>62</v>
      </c>
      <c r="D1934" t="str">
        <f>IFERROR(VLOOKUP($C1934,DATA!A:B,2,0),"")</f>
        <v>Intersetorial - Setor de Ciências Agrárias e Ciências da Terra</v>
      </c>
      <c r="E1934" t="s">
        <v>116</v>
      </c>
      <c r="F1934" t="s">
        <v>1490</v>
      </c>
      <c r="H1934" s="38">
        <v>300.89999999999998</v>
      </c>
      <c r="I1934" s="38">
        <f>IFERROR(VLOOKUP(C1934,DATA!A:G,5,0),"")</f>
        <v>0</v>
      </c>
    </row>
    <row r="1935" spans="1:9" x14ac:dyDescent="0.25">
      <c r="A1935">
        <v>1950</v>
      </c>
      <c r="B1935" s="17">
        <v>43384</v>
      </c>
      <c r="C1935" t="s">
        <v>62</v>
      </c>
      <c r="D1935" t="str">
        <f>IFERROR(VLOOKUP($C1935,DATA!A:B,2,0),"")</f>
        <v>Intersetorial - Setor de Ciências Agrárias e Ciências da Terra</v>
      </c>
      <c r="E1935" t="s">
        <v>116</v>
      </c>
      <c r="F1935" t="s">
        <v>658</v>
      </c>
      <c r="H1935" s="38">
        <v>100.3</v>
      </c>
      <c r="I1935" s="38">
        <f>IFERROR(VLOOKUP(C1935,DATA!A:G,5,0),"")</f>
        <v>0</v>
      </c>
    </row>
    <row r="1936" spans="1:9" x14ac:dyDescent="0.25">
      <c r="A1936">
        <v>1951</v>
      </c>
      <c r="B1936" s="17">
        <v>43384</v>
      </c>
      <c r="C1936" t="s">
        <v>62</v>
      </c>
      <c r="D1936" t="str">
        <f>IFERROR(VLOOKUP($C1936,DATA!A:B,2,0),"")</f>
        <v>Intersetorial - Setor de Ciências Agrárias e Ciências da Terra</v>
      </c>
      <c r="E1936" t="s">
        <v>116</v>
      </c>
      <c r="F1936" t="s">
        <v>658</v>
      </c>
      <c r="H1936" s="38">
        <v>100.3</v>
      </c>
      <c r="I1936" s="38">
        <f>IFERROR(VLOOKUP(C1936,DATA!A:G,5,0),"")</f>
        <v>0</v>
      </c>
    </row>
    <row r="1937" spans="1:9" x14ac:dyDescent="0.25">
      <c r="A1937">
        <v>1952</v>
      </c>
      <c r="B1937" s="17">
        <v>43384</v>
      </c>
      <c r="C1937" t="s">
        <v>62</v>
      </c>
      <c r="D1937" t="str">
        <f>IFERROR(VLOOKUP($C1937,DATA!A:B,2,0),"")</f>
        <v>Intersetorial - Setor de Ciências Agrárias e Ciências da Terra</v>
      </c>
      <c r="E1937" t="s">
        <v>116</v>
      </c>
      <c r="F1937" t="s">
        <v>1240</v>
      </c>
      <c r="H1937" s="38">
        <v>359.56</v>
      </c>
      <c r="I1937" s="38">
        <f>IFERROR(VLOOKUP(C1937,DATA!A:G,5,0),"")</f>
        <v>0</v>
      </c>
    </row>
    <row r="1938" spans="1:9" x14ac:dyDescent="0.25">
      <c r="A1938">
        <v>1953</v>
      </c>
      <c r="B1938" s="17">
        <v>43384</v>
      </c>
      <c r="C1938" t="s">
        <v>62</v>
      </c>
      <c r="D1938" t="str">
        <f>IFERROR(VLOOKUP($C1938,DATA!A:B,2,0),"")</f>
        <v>Intersetorial - Setor de Ciências Agrárias e Ciências da Terra</v>
      </c>
      <c r="E1938" t="s">
        <v>116</v>
      </c>
      <c r="F1938" t="s">
        <v>658</v>
      </c>
      <c r="H1938" s="38">
        <v>100.3</v>
      </c>
      <c r="I1938" s="38">
        <f>IFERROR(VLOOKUP(C1938,DATA!A:G,5,0),"")</f>
        <v>0</v>
      </c>
    </row>
    <row r="1939" spans="1:9" x14ac:dyDescent="0.25">
      <c r="A1939">
        <v>1954</v>
      </c>
      <c r="B1939" s="17">
        <v>43384</v>
      </c>
      <c r="C1939" t="s">
        <v>63</v>
      </c>
      <c r="D1939" t="str">
        <f>IFERROR(VLOOKUP($C1939,DATA!A:B,2,0),"")</f>
        <v>Intersetorial - Setor de Ciências Exatas e Tecnologia</v>
      </c>
      <c r="E1939" t="s">
        <v>116</v>
      </c>
      <c r="F1939" t="s">
        <v>1507</v>
      </c>
      <c r="H1939" s="38">
        <v>501.5</v>
      </c>
      <c r="I1939" s="38">
        <f>IFERROR(VLOOKUP(C1939,DATA!A:G,5,0),"")</f>
        <v>0</v>
      </c>
    </row>
    <row r="1940" spans="1:9" x14ac:dyDescent="0.25">
      <c r="A1940">
        <v>1955</v>
      </c>
      <c r="B1940" s="17">
        <v>43384</v>
      </c>
      <c r="C1940" t="s">
        <v>68</v>
      </c>
      <c r="D1940" t="str">
        <f>IFERROR(VLOOKUP($C1940,DATA!A:B,2,0),"")</f>
        <v>Ciências Sociais Aplicadas</v>
      </c>
      <c r="E1940" t="s">
        <v>116</v>
      </c>
      <c r="F1940" t="s">
        <v>1508</v>
      </c>
      <c r="H1940" s="38">
        <v>100.3</v>
      </c>
      <c r="I1940" s="38">
        <f>IFERROR(VLOOKUP(C1940,DATA!A:G,5,0),"")</f>
        <v>0</v>
      </c>
    </row>
    <row r="1941" spans="1:9" x14ac:dyDescent="0.25">
      <c r="A1941">
        <v>1956</v>
      </c>
      <c r="B1941" s="17">
        <v>43384</v>
      </c>
      <c r="C1941" t="s">
        <v>68</v>
      </c>
      <c r="D1941" t="str">
        <f>IFERROR(VLOOKUP($C1941,DATA!A:B,2,0),"")</f>
        <v>Ciências Sociais Aplicadas</v>
      </c>
      <c r="E1941" t="s">
        <v>116</v>
      </c>
      <c r="F1941" t="s">
        <v>1495</v>
      </c>
      <c r="H1941" s="38">
        <v>195.3</v>
      </c>
      <c r="I1941" s="38">
        <f>IFERROR(VLOOKUP(C1941,DATA!A:G,5,0),"")</f>
        <v>0</v>
      </c>
    </row>
    <row r="1942" spans="1:9" x14ac:dyDescent="0.25">
      <c r="A1942">
        <v>1957</v>
      </c>
      <c r="B1942" s="17">
        <v>43384</v>
      </c>
      <c r="C1942" t="s">
        <v>69</v>
      </c>
      <c r="D1942" t="str">
        <f>IFERROR(VLOOKUP($C1942,DATA!A:B,2,0),"")</f>
        <v>Ciências Humanas</v>
      </c>
      <c r="E1942" t="s">
        <v>116</v>
      </c>
      <c r="F1942" t="s">
        <v>1316</v>
      </c>
      <c r="H1942" s="38">
        <v>100.3</v>
      </c>
      <c r="I1942" s="38">
        <f>IFERROR(VLOOKUP(C1942,DATA!A:G,5,0),"")</f>
        <v>0</v>
      </c>
    </row>
    <row r="1943" spans="1:9" x14ac:dyDescent="0.25">
      <c r="A1943">
        <v>1958</v>
      </c>
      <c r="B1943" s="17">
        <v>43384</v>
      </c>
      <c r="C1943" t="s">
        <v>69</v>
      </c>
      <c r="D1943" t="str">
        <f>IFERROR(VLOOKUP($C1943,DATA!A:B,2,0),"")</f>
        <v>Ciências Humanas</v>
      </c>
      <c r="E1943" t="s">
        <v>116</v>
      </c>
      <c r="F1943" t="s">
        <v>1509</v>
      </c>
      <c r="H1943" s="38">
        <v>380.38</v>
      </c>
      <c r="I1943" s="38">
        <f>IFERROR(VLOOKUP(C1943,DATA!A:G,5,0),"")</f>
        <v>0</v>
      </c>
    </row>
    <row r="1944" spans="1:9" x14ac:dyDescent="0.25">
      <c r="A1944">
        <v>1959</v>
      </c>
      <c r="B1944" s="17">
        <v>43384</v>
      </c>
      <c r="C1944" t="s">
        <v>69</v>
      </c>
      <c r="D1944" t="str">
        <f>IFERROR(VLOOKUP($C1944,DATA!A:B,2,0),"")</f>
        <v>Ciências Humanas</v>
      </c>
      <c r="E1944" t="s">
        <v>116</v>
      </c>
      <c r="F1944" t="s">
        <v>1510</v>
      </c>
      <c r="H1944" s="38">
        <v>100.3</v>
      </c>
      <c r="I1944" s="38">
        <f>IFERROR(VLOOKUP(C1944,DATA!A:G,5,0),"")</f>
        <v>0</v>
      </c>
    </row>
    <row r="1945" spans="1:9" x14ac:dyDescent="0.25">
      <c r="A1945">
        <v>1960</v>
      </c>
      <c r="B1945" s="17">
        <v>43384</v>
      </c>
      <c r="C1945" t="s">
        <v>87</v>
      </c>
      <c r="D1945" t="str">
        <f>IFERROR(VLOOKUP($C1945,DATA!A:B,2,0),"")</f>
        <v>Ciências da Saúde</v>
      </c>
      <c r="E1945" t="s">
        <v>116</v>
      </c>
      <c r="F1945" t="s">
        <v>1496</v>
      </c>
      <c r="H1945" s="38">
        <v>295.60000000000002</v>
      </c>
      <c r="I1945" s="38">
        <f>IFERROR(VLOOKUP(C1945,DATA!A:G,5,0),"")</f>
        <v>0</v>
      </c>
    </row>
    <row r="1946" spans="1:9" x14ac:dyDescent="0.25">
      <c r="A1946">
        <v>1961</v>
      </c>
      <c r="B1946" s="17">
        <v>43384</v>
      </c>
      <c r="C1946" t="s">
        <v>73</v>
      </c>
      <c r="D1946" t="str">
        <f>IFERROR(VLOOKUP($C1946,DATA!A:B,2,0),"")</f>
        <v>Ciências Humanas</v>
      </c>
      <c r="E1946" t="s">
        <v>116</v>
      </c>
      <c r="F1946" t="s">
        <v>1497</v>
      </c>
      <c r="H1946" s="38">
        <v>395.9</v>
      </c>
      <c r="I1946" s="38">
        <f>IFERROR(VLOOKUP(C1946,DATA!A:G,5,0),"")</f>
        <v>2100</v>
      </c>
    </row>
    <row r="1947" spans="1:9" x14ac:dyDescent="0.25">
      <c r="A1947">
        <v>1962</v>
      </c>
      <c r="B1947" s="17">
        <v>43384</v>
      </c>
      <c r="C1947" t="s">
        <v>78</v>
      </c>
      <c r="D1947" t="str">
        <f>IFERROR(VLOOKUP($C1947,DATA!A:B,2,0),"")</f>
        <v>Ciências Agrárias</v>
      </c>
      <c r="E1947" t="s">
        <v>116</v>
      </c>
      <c r="F1947" t="s">
        <v>1511</v>
      </c>
      <c r="H1947" s="38">
        <v>200.6</v>
      </c>
      <c r="I1947" s="38">
        <f>IFERROR(VLOOKUP(C1947,DATA!A:G,5,0),"")</f>
        <v>2100</v>
      </c>
    </row>
    <row r="1948" spans="1:9" x14ac:dyDescent="0.25">
      <c r="A1948">
        <v>1963</v>
      </c>
      <c r="B1948" s="17">
        <v>43389</v>
      </c>
      <c r="C1948" t="s">
        <v>53</v>
      </c>
      <c r="D1948" t="str">
        <f>IFERROR(VLOOKUP($C1948,DATA!A:B,2,0),"")</f>
        <v>Ciências Biológicas</v>
      </c>
      <c r="E1948" t="s">
        <v>343</v>
      </c>
      <c r="F1948" t="s">
        <v>335</v>
      </c>
      <c r="H1948" s="38">
        <v>166.44</v>
      </c>
      <c r="I1948" s="38">
        <f>IFERROR(VLOOKUP(C1948,DATA!A:G,5,0),"")</f>
        <v>6300</v>
      </c>
    </row>
    <row r="1949" spans="1:9" x14ac:dyDescent="0.25">
      <c r="A1949">
        <v>1964</v>
      </c>
      <c r="B1949" s="17">
        <v>43389</v>
      </c>
      <c r="C1949" t="s">
        <v>42</v>
      </c>
      <c r="D1949" t="str">
        <f>IFERROR(VLOOKUP($C1949,DATA!A:B,2,0),"")</f>
        <v>Tecnologia</v>
      </c>
      <c r="E1949" t="s">
        <v>343</v>
      </c>
      <c r="F1949" t="s">
        <v>1512</v>
      </c>
      <c r="H1949" s="38">
        <v>829.3</v>
      </c>
      <c r="I1949" s="38">
        <f>IFERROR(VLOOKUP(C1949,DATA!A:G,5,0),"")</f>
        <v>2600</v>
      </c>
    </row>
    <row r="1950" spans="1:9" x14ac:dyDescent="0.25">
      <c r="A1950">
        <v>1965</v>
      </c>
      <c r="B1950" s="17">
        <v>43389</v>
      </c>
      <c r="C1950" t="s">
        <v>42</v>
      </c>
      <c r="D1950" t="str">
        <f>IFERROR(VLOOKUP($C1950,DATA!A:B,2,0),"")</f>
        <v>Tecnologia</v>
      </c>
      <c r="E1950" t="s">
        <v>343</v>
      </c>
      <c r="F1950" t="s">
        <v>331</v>
      </c>
      <c r="H1950" s="38">
        <v>1186</v>
      </c>
      <c r="I1950" s="38">
        <f>IFERROR(VLOOKUP(C1950,DATA!A:G,5,0),"")</f>
        <v>2600</v>
      </c>
    </row>
    <row r="1951" spans="1:9" x14ac:dyDescent="0.25">
      <c r="A1951">
        <v>1966</v>
      </c>
      <c r="B1951" s="17">
        <v>43397</v>
      </c>
      <c r="C1951" t="s">
        <v>68</v>
      </c>
      <c r="D1951" t="str">
        <f>IFERROR(VLOOKUP($C1951,DATA!A:B,2,0),"")</f>
        <v>Ciências Sociais Aplicadas</v>
      </c>
      <c r="E1951" t="s">
        <v>111</v>
      </c>
      <c r="F1951" t="s">
        <v>1251</v>
      </c>
      <c r="H1951" s="38">
        <v>2224.17</v>
      </c>
      <c r="I1951" s="38">
        <f>IFERROR(VLOOKUP(C1951,DATA!A:G,5,0),"")</f>
        <v>0</v>
      </c>
    </row>
    <row r="1952" spans="1:9" x14ac:dyDescent="0.25">
      <c r="A1952">
        <v>1967</v>
      </c>
      <c r="B1952" s="17">
        <v>43397</v>
      </c>
      <c r="C1952" t="s">
        <v>55</v>
      </c>
      <c r="D1952" t="str">
        <f>IFERROR(VLOOKUP($C1952,DATA!A:B,2,0),"")</f>
        <v>Ciências da Terra</v>
      </c>
      <c r="E1952" t="s">
        <v>111</v>
      </c>
      <c r="F1952" t="s">
        <v>1513</v>
      </c>
      <c r="H1952" s="38">
        <v>1074.3399999999999</v>
      </c>
      <c r="I1952" s="38">
        <f>IFERROR(VLOOKUP(C1952,DATA!A:G,5,0),"")</f>
        <v>2100</v>
      </c>
    </row>
    <row r="1953" spans="1:9" x14ac:dyDescent="0.25">
      <c r="A1953">
        <v>1968</v>
      </c>
      <c r="B1953" s="17">
        <v>43397</v>
      </c>
      <c r="C1953" t="s">
        <v>55</v>
      </c>
      <c r="D1953" t="str">
        <f>IFERROR(VLOOKUP($C1953,DATA!A:B,2,0),"")</f>
        <v>Ciências da Terra</v>
      </c>
      <c r="E1953" t="s">
        <v>111</v>
      </c>
      <c r="F1953" t="s">
        <v>1514</v>
      </c>
      <c r="H1953" s="38">
        <v>1140.1500000000001</v>
      </c>
      <c r="I1953" s="38">
        <f>IFERROR(VLOOKUP(C1953,DATA!A:G,5,0),"")</f>
        <v>2100</v>
      </c>
    </row>
    <row r="1954" spans="1:9" x14ac:dyDescent="0.25">
      <c r="A1954">
        <v>1969</v>
      </c>
      <c r="B1954" s="17">
        <v>43397</v>
      </c>
      <c r="C1954" t="s">
        <v>107</v>
      </c>
      <c r="D1954" t="str">
        <f>IFERROR(VLOOKUP($C1954,DATA!A:B,2,0),"")</f>
        <v>PRPPG</v>
      </c>
      <c r="E1954" t="s">
        <v>111</v>
      </c>
      <c r="F1954" t="s">
        <v>1515</v>
      </c>
      <c r="H1954" s="38">
        <v>611.41999999999996</v>
      </c>
      <c r="I1954" s="38">
        <f>IFERROR(VLOOKUP(C1954,DATA!A:G,5,0),"")</f>
        <v>0</v>
      </c>
    </row>
    <row r="1955" spans="1:9" x14ac:dyDescent="0.25">
      <c r="A1955">
        <v>1970</v>
      </c>
      <c r="B1955" s="17">
        <v>43397</v>
      </c>
      <c r="C1955" t="s">
        <v>7</v>
      </c>
      <c r="D1955" t="str">
        <f>IFERROR(VLOOKUP($C1955,DATA!A:B,2,0),"")</f>
        <v>Ciências Sociais Aplicadas</v>
      </c>
      <c r="E1955" t="s">
        <v>111</v>
      </c>
      <c r="F1955" t="s">
        <v>1516</v>
      </c>
      <c r="H1955" s="38">
        <v>795.34</v>
      </c>
      <c r="I1955" s="38">
        <f>IFERROR(VLOOKUP(C1955,DATA!A:G,5,0),"")</f>
        <v>2100</v>
      </c>
    </row>
    <row r="1956" spans="1:9" x14ac:dyDescent="0.25">
      <c r="A1956">
        <v>1971</v>
      </c>
      <c r="B1956" s="17">
        <v>43397</v>
      </c>
      <c r="C1956" t="s">
        <v>24</v>
      </c>
      <c r="D1956" t="str">
        <f>IFERROR(VLOOKUP($C1956,DATA!A:B,2,0),"")</f>
        <v>Ciências da Terra</v>
      </c>
      <c r="E1956" t="s">
        <v>111</v>
      </c>
      <c r="F1956" t="s">
        <v>1517</v>
      </c>
      <c r="H1956" s="38">
        <v>1179.3399999999999</v>
      </c>
      <c r="I1956" s="38">
        <f>IFERROR(VLOOKUP(C1956,DATA!A:G,5,0),"")</f>
        <v>0</v>
      </c>
    </row>
    <row r="1957" spans="1:9" x14ac:dyDescent="0.25">
      <c r="A1957">
        <v>1972</v>
      </c>
      <c r="B1957" s="17">
        <v>43397</v>
      </c>
      <c r="C1957" t="s">
        <v>56</v>
      </c>
      <c r="D1957" t="str">
        <f>IFERROR(VLOOKUP($C1957,DATA!A:B,2,0),"")</f>
        <v>Ciências Humanas</v>
      </c>
      <c r="E1957" t="s">
        <v>111</v>
      </c>
      <c r="F1957" t="s">
        <v>1279</v>
      </c>
      <c r="H1957" s="38">
        <v>382.34</v>
      </c>
      <c r="I1957" s="38">
        <f>IFERROR(VLOOKUP(C1957,DATA!A:G,5,0),"")</f>
        <v>2100</v>
      </c>
    </row>
    <row r="1958" spans="1:9" x14ac:dyDescent="0.25">
      <c r="A1958">
        <v>1973</v>
      </c>
      <c r="B1958" s="17">
        <v>43397</v>
      </c>
      <c r="C1958" t="s">
        <v>56</v>
      </c>
      <c r="D1958" t="str">
        <f>IFERROR(VLOOKUP($C1958,DATA!A:B,2,0),"")</f>
        <v>Ciências Humanas</v>
      </c>
      <c r="E1958" t="s">
        <v>111</v>
      </c>
      <c r="F1958" t="s">
        <v>1518</v>
      </c>
      <c r="H1958" s="38">
        <v>320.33999999999997</v>
      </c>
      <c r="I1958" s="38">
        <f>IFERROR(VLOOKUP(C1958,DATA!A:G,5,0),"")</f>
        <v>2100</v>
      </c>
    </row>
    <row r="1959" spans="1:9" x14ac:dyDescent="0.25">
      <c r="A1959">
        <v>1974</v>
      </c>
      <c r="B1959" s="17">
        <v>43397</v>
      </c>
      <c r="C1959" t="s">
        <v>56</v>
      </c>
      <c r="D1959" t="str">
        <f>IFERROR(VLOOKUP($C1959,DATA!A:B,2,0),"")</f>
        <v>Ciências Humanas</v>
      </c>
      <c r="E1959" t="s">
        <v>111</v>
      </c>
      <c r="F1959" t="s">
        <v>1519</v>
      </c>
      <c r="H1959" s="38">
        <v>266.33999999999997</v>
      </c>
      <c r="I1959" s="38">
        <f>IFERROR(VLOOKUP(C1959,DATA!A:G,5,0),"")</f>
        <v>2100</v>
      </c>
    </row>
    <row r="1960" spans="1:9" x14ac:dyDescent="0.25">
      <c r="A1960">
        <v>1975</v>
      </c>
      <c r="B1960" s="17">
        <v>43397</v>
      </c>
      <c r="C1960" t="s">
        <v>42</v>
      </c>
      <c r="D1960" t="str">
        <f>IFERROR(VLOOKUP($C1960,DATA!A:B,2,0),"")</f>
        <v>Tecnologia</v>
      </c>
      <c r="E1960" t="s">
        <v>111</v>
      </c>
      <c r="F1960" t="s">
        <v>1520</v>
      </c>
      <c r="H1960" s="38">
        <v>358.34</v>
      </c>
      <c r="I1960" s="38">
        <f>IFERROR(VLOOKUP(C1960,DATA!A:G,5,0),"")</f>
        <v>2600</v>
      </c>
    </row>
    <row r="1961" spans="1:9" x14ac:dyDescent="0.25">
      <c r="A1961">
        <v>1976</v>
      </c>
      <c r="B1961" s="17">
        <v>43397</v>
      </c>
      <c r="C1961" t="s">
        <v>73</v>
      </c>
      <c r="D1961" t="str">
        <f>IFERROR(VLOOKUP($C1961,DATA!A:B,2,0),"")</f>
        <v>Ciências Humanas</v>
      </c>
      <c r="E1961" t="s">
        <v>111</v>
      </c>
      <c r="F1961" t="s">
        <v>1521</v>
      </c>
      <c r="H1961" s="38">
        <v>642.34</v>
      </c>
      <c r="I1961" s="38">
        <f>IFERROR(VLOOKUP(C1961,DATA!A:G,5,0),"")</f>
        <v>2100</v>
      </c>
    </row>
    <row r="1962" spans="1:9" x14ac:dyDescent="0.25">
      <c r="A1962">
        <v>1977</v>
      </c>
      <c r="B1962" s="17">
        <v>43397</v>
      </c>
      <c r="C1962" t="s">
        <v>77</v>
      </c>
      <c r="D1962" t="str">
        <f>IFERROR(VLOOKUP($C1962,DATA!A:B,2,0),"")</f>
        <v>Ciências Biológicas</v>
      </c>
      <c r="E1962" t="s">
        <v>111</v>
      </c>
      <c r="F1962" t="s">
        <v>1261</v>
      </c>
      <c r="H1962" s="38">
        <v>939.74</v>
      </c>
      <c r="I1962" s="38">
        <f>IFERROR(VLOOKUP(C1962,DATA!A:G,5,0),"")</f>
        <v>2600</v>
      </c>
    </row>
    <row r="1963" spans="1:9" x14ac:dyDescent="0.25">
      <c r="A1963">
        <v>1978</v>
      </c>
      <c r="B1963" s="17">
        <v>43397</v>
      </c>
      <c r="C1963" t="s">
        <v>59</v>
      </c>
      <c r="D1963" t="str">
        <f>IFERROR(VLOOKUP($C1963,DATA!A:B,2,0),"")</f>
        <v>Ciências Exatas</v>
      </c>
      <c r="E1963" t="s">
        <v>111</v>
      </c>
      <c r="F1963" t="s">
        <v>1522</v>
      </c>
      <c r="H1963" s="38">
        <v>680.37</v>
      </c>
      <c r="I1963" s="38">
        <f>IFERROR(VLOOKUP(C1963,DATA!A:G,5,0),"")</f>
        <v>2600</v>
      </c>
    </row>
    <row r="1964" spans="1:9" x14ac:dyDescent="0.25">
      <c r="A1964">
        <v>1979</v>
      </c>
      <c r="B1964" s="17">
        <v>43397</v>
      </c>
      <c r="C1964" t="s">
        <v>77</v>
      </c>
      <c r="D1964" t="str">
        <f>IFERROR(VLOOKUP($C1964,DATA!A:B,2,0),"")</f>
        <v>Ciências Biológicas</v>
      </c>
      <c r="E1964" t="s">
        <v>111</v>
      </c>
      <c r="F1964" t="s">
        <v>1260</v>
      </c>
      <c r="H1964" s="38">
        <v>346.25</v>
      </c>
      <c r="I1964" s="38">
        <f>IFERROR(VLOOKUP(C1964,DATA!A:G,5,0),"")</f>
        <v>2600</v>
      </c>
    </row>
    <row r="1965" spans="1:9" x14ac:dyDescent="0.25">
      <c r="A1965">
        <v>1980</v>
      </c>
      <c r="B1965" s="17">
        <v>43397</v>
      </c>
      <c r="C1965" t="s">
        <v>87</v>
      </c>
      <c r="D1965" t="str">
        <f>IFERROR(VLOOKUP($C1965,DATA!A:B,2,0),"")</f>
        <v>Ciências da Saúde</v>
      </c>
      <c r="E1965" t="s">
        <v>111</v>
      </c>
      <c r="F1965" t="s">
        <v>1523</v>
      </c>
      <c r="H1965" s="38">
        <v>268.33999999999997</v>
      </c>
      <c r="I1965" s="38">
        <f>IFERROR(VLOOKUP(C1965,DATA!A:G,5,0),"")</f>
        <v>0</v>
      </c>
    </row>
    <row r="1966" spans="1:9" x14ac:dyDescent="0.25">
      <c r="A1966">
        <v>1981</v>
      </c>
      <c r="B1966" s="17">
        <v>43397</v>
      </c>
      <c r="C1966" t="s">
        <v>7</v>
      </c>
      <c r="D1966" t="str">
        <f>IFERROR(VLOOKUP($C1966,DATA!A:B,2,0),"")</f>
        <v>Ciências Sociais Aplicadas</v>
      </c>
      <c r="E1966" t="s">
        <v>111</v>
      </c>
      <c r="F1966" t="s">
        <v>1524</v>
      </c>
      <c r="H1966" s="38">
        <v>274.64</v>
      </c>
      <c r="I1966" s="38">
        <f>IFERROR(VLOOKUP(C1966,DATA!A:G,5,0),"")</f>
        <v>2100</v>
      </c>
    </row>
    <row r="1967" spans="1:9" x14ac:dyDescent="0.25">
      <c r="A1967">
        <v>1982</v>
      </c>
      <c r="B1967" s="17">
        <v>43397</v>
      </c>
      <c r="C1967" t="s">
        <v>44</v>
      </c>
      <c r="D1967" t="str">
        <f>IFERROR(VLOOKUP($C1967,DATA!A:B,2,0),"")</f>
        <v>Tecnologia</v>
      </c>
      <c r="E1967" t="s">
        <v>111</v>
      </c>
      <c r="F1967" t="s">
        <v>1196</v>
      </c>
      <c r="H1967" s="38">
        <v>450.64</v>
      </c>
      <c r="I1967" s="38">
        <f>IFERROR(VLOOKUP(C1967,DATA!A:G,5,0),"")</f>
        <v>2100</v>
      </c>
    </row>
    <row r="1968" spans="1:9" x14ac:dyDescent="0.25">
      <c r="A1968">
        <v>1983</v>
      </c>
      <c r="B1968" s="17">
        <v>43397</v>
      </c>
      <c r="C1968" t="s">
        <v>24</v>
      </c>
      <c r="D1968" t="str">
        <f>IFERROR(VLOOKUP($C1968,DATA!A:B,2,0),"")</f>
        <v>Ciências da Terra</v>
      </c>
      <c r="E1968" t="s">
        <v>111</v>
      </c>
      <c r="F1968" t="s">
        <v>1525</v>
      </c>
      <c r="H1968" s="38">
        <v>562.34</v>
      </c>
      <c r="I1968" s="38">
        <f>IFERROR(VLOOKUP(C1968,DATA!A:G,5,0),"")</f>
        <v>0</v>
      </c>
    </row>
    <row r="1969" spans="1:9" x14ac:dyDescent="0.25">
      <c r="A1969">
        <v>1984</v>
      </c>
      <c r="B1969" s="17">
        <v>43397</v>
      </c>
      <c r="C1969" t="s">
        <v>15</v>
      </c>
      <c r="D1969" t="str">
        <f>IFERROR(VLOOKUP($C1969,DATA!A:B,2,0),"")</f>
        <v>Ciências Biológicas</v>
      </c>
      <c r="E1969" t="s">
        <v>111</v>
      </c>
      <c r="F1969" t="s">
        <v>1526</v>
      </c>
      <c r="H1969" s="38">
        <v>257.33999999999997</v>
      </c>
      <c r="I1969" s="38">
        <f>IFERROR(VLOOKUP(C1969,DATA!A:G,5,0),"")</f>
        <v>5200</v>
      </c>
    </row>
    <row r="1970" spans="1:9" x14ac:dyDescent="0.25">
      <c r="A1970">
        <v>1985</v>
      </c>
      <c r="B1970" s="17">
        <v>43397</v>
      </c>
      <c r="C1970" t="s">
        <v>56</v>
      </c>
      <c r="D1970" t="str">
        <f>IFERROR(VLOOKUP($C1970,DATA!A:B,2,0),"")</f>
        <v>Ciências Humanas</v>
      </c>
      <c r="E1970" t="s">
        <v>111</v>
      </c>
      <c r="F1970" t="s">
        <v>1527</v>
      </c>
      <c r="H1970" s="38">
        <v>156.28</v>
      </c>
      <c r="I1970" s="38">
        <f>IFERROR(VLOOKUP(C1970,DATA!A:G,5,0),"")</f>
        <v>2100</v>
      </c>
    </row>
    <row r="1971" spans="1:9" x14ac:dyDescent="0.25">
      <c r="A1971">
        <v>1986</v>
      </c>
      <c r="B1971" s="17">
        <v>43397</v>
      </c>
      <c r="C1971" t="s">
        <v>25</v>
      </c>
      <c r="D1971" t="str">
        <f>IFERROR(VLOOKUP($C1971,DATA!A:B,2,0),"")</f>
        <v>Ciências Agrárias</v>
      </c>
      <c r="E1971" t="s">
        <v>111</v>
      </c>
      <c r="F1971" t="s">
        <v>1528</v>
      </c>
      <c r="H1971" s="38">
        <v>1242.6400000000001</v>
      </c>
      <c r="I1971" s="38">
        <f>IFERROR(VLOOKUP(C1971,DATA!A:G,5,0),"")</f>
        <v>0</v>
      </c>
    </row>
    <row r="1972" spans="1:9" x14ac:dyDescent="0.25">
      <c r="A1972">
        <v>1987</v>
      </c>
      <c r="B1972" s="17">
        <v>43397</v>
      </c>
      <c r="C1972" t="s">
        <v>7</v>
      </c>
      <c r="D1972" t="str">
        <f>IFERROR(VLOOKUP($C1972,DATA!A:B,2,0),"")</f>
        <v>Ciências Sociais Aplicadas</v>
      </c>
      <c r="E1972" t="s">
        <v>111</v>
      </c>
      <c r="F1972" t="s">
        <v>1160</v>
      </c>
      <c r="H1972" s="38">
        <v>855.64</v>
      </c>
      <c r="I1972" s="38">
        <f>IFERROR(VLOOKUP(C1972,DATA!A:G,5,0),"")</f>
        <v>2100</v>
      </c>
    </row>
    <row r="1973" spans="1:9" x14ac:dyDescent="0.25">
      <c r="A1973">
        <v>1988</v>
      </c>
      <c r="B1973" s="17">
        <v>43397</v>
      </c>
      <c r="C1973" t="s">
        <v>7</v>
      </c>
      <c r="D1973" t="str">
        <f>IFERROR(VLOOKUP($C1973,DATA!A:B,2,0),"")</f>
        <v>Ciências Sociais Aplicadas</v>
      </c>
      <c r="E1973" t="s">
        <v>111</v>
      </c>
      <c r="F1973" t="s">
        <v>1159</v>
      </c>
      <c r="H1973" s="38">
        <v>855.64</v>
      </c>
      <c r="I1973" s="38">
        <f>IFERROR(VLOOKUP(C1973,DATA!A:G,5,0),"")</f>
        <v>2100</v>
      </c>
    </row>
    <row r="1974" spans="1:9" x14ac:dyDescent="0.25">
      <c r="A1974">
        <v>1989</v>
      </c>
      <c r="B1974" s="17">
        <v>43397</v>
      </c>
      <c r="C1974" t="s">
        <v>36</v>
      </c>
      <c r="D1974" t="str">
        <f>IFERROR(VLOOKUP($C1974,DATA!A:B,2,0),"")</f>
        <v>Ciências da Saúde</v>
      </c>
      <c r="E1974" t="s">
        <v>111</v>
      </c>
      <c r="F1974" t="s">
        <v>1529</v>
      </c>
      <c r="H1974" s="38">
        <v>295.60000000000002</v>
      </c>
      <c r="I1974" s="38">
        <f>IFERROR(VLOOKUP(C1974,DATA!A:G,5,0),"")</f>
        <v>2600</v>
      </c>
    </row>
    <row r="1975" spans="1:9" x14ac:dyDescent="0.25">
      <c r="A1975">
        <v>1990</v>
      </c>
      <c r="B1975" s="17">
        <v>43397</v>
      </c>
      <c r="C1975" t="s">
        <v>15</v>
      </c>
      <c r="D1975" t="str">
        <f>IFERROR(VLOOKUP($C1975,DATA!A:B,2,0),"")</f>
        <v>Ciências Biológicas</v>
      </c>
      <c r="E1975" t="s">
        <v>111</v>
      </c>
      <c r="F1975" t="s">
        <v>1530</v>
      </c>
      <c r="H1975" s="38">
        <v>384.54</v>
      </c>
      <c r="I1975" s="38">
        <f>IFERROR(VLOOKUP(C1975,DATA!A:G,5,0),"")</f>
        <v>5200</v>
      </c>
    </row>
    <row r="1976" spans="1:9" x14ac:dyDescent="0.25">
      <c r="A1976">
        <v>1991</v>
      </c>
      <c r="B1976" s="17">
        <v>43397</v>
      </c>
      <c r="C1976" t="s">
        <v>66</v>
      </c>
      <c r="D1976" t="str">
        <f>IFERROR(VLOOKUP($C1976,DATA!A:B,2,0),"")</f>
        <v>Ciências da Saúde</v>
      </c>
      <c r="E1976" t="s">
        <v>111</v>
      </c>
      <c r="F1976" t="s">
        <v>1250</v>
      </c>
      <c r="H1976" s="38">
        <v>368.56</v>
      </c>
      <c r="I1976" s="38">
        <f>IFERROR(VLOOKUP(C1976,DATA!A:G,5,0),"")</f>
        <v>2100</v>
      </c>
    </row>
    <row r="1977" spans="1:9" x14ac:dyDescent="0.25">
      <c r="A1977">
        <v>1992</v>
      </c>
      <c r="B1977" s="17">
        <v>43397</v>
      </c>
      <c r="C1977" t="s">
        <v>36</v>
      </c>
      <c r="D1977" t="str">
        <f>IFERROR(VLOOKUP($C1977,DATA!A:B,2,0),"")</f>
        <v>Ciências da Saúde</v>
      </c>
      <c r="E1977" t="s">
        <v>111</v>
      </c>
      <c r="F1977" t="s">
        <v>1531</v>
      </c>
      <c r="H1977" s="38">
        <v>159.31</v>
      </c>
      <c r="I1977" s="38">
        <f>IFERROR(VLOOKUP(C1977,DATA!A:G,5,0),"")</f>
        <v>2600</v>
      </c>
    </row>
    <row r="1978" spans="1:9" x14ac:dyDescent="0.25">
      <c r="A1978">
        <v>1993</v>
      </c>
      <c r="B1978" s="17">
        <v>43397</v>
      </c>
      <c r="C1978" t="s">
        <v>24</v>
      </c>
      <c r="D1978" t="str">
        <f>IFERROR(VLOOKUP($C1978,DATA!A:B,2,0),"")</f>
        <v>Ciências da Terra</v>
      </c>
      <c r="E1978" t="s">
        <v>111</v>
      </c>
      <c r="F1978" t="s">
        <v>1532</v>
      </c>
      <c r="H1978" s="38">
        <v>493.08</v>
      </c>
      <c r="I1978" s="38">
        <f>IFERROR(VLOOKUP(C1978,DATA!A:G,5,0),"")</f>
        <v>0</v>
      </c>
    </row>
    <row r="1979" spans="1:9" x14ac:dyDescent="0.25">
      <c r="A1979">
        <v>1994</v>
      </c>
      <c r="B1979" s="17">
        <v>43397</v>
      </c>
      <c r="C1979" t="s">
        <v>36</v>
      </c>
      <c r="D1979" t="str">
        <f>IFERROR(VLOOKUP($C1979,DATA!A:B,2,0),"")</f>
        <v>Ciências da Saúde</v>
      </c>
      <c r="E1979" t="s">
        <v>111</v>
      </c>
      <c r="F1979" t="s">
        <v>1533</v>
      </c>
      <c r="H1979" s="38">
        <v>320.01</v>
      </c>
      <c r="I1979" s="38">
        <f>IFERROR(VLOOKUP(C1979,DATA!A:G,5,0),"")</f>
        <v>2600</v>
      </c>
    </row>
    <row r="1980" spans="1:9" x14ac:dyDescent="0.25">
      <c r="A1980">
        <v>1995</v>
      </c>
      <c r="B1980" s="17">
        <v>43397</v>
      </c>
      <c r="C1980" t="s">
        <v>56</v>
      </c>
      <c r="D1980" t="str">
        <f>IFERROR(VLOOKUP($C1980,DATA!A:B,2,0),"")</f>
        <v>Ciências Humanas</v>
      </c>
      <c r="E1980" t="s">
        <v>111</v>
      </c>
      <c r="F1980" t="s">
        <v>1534</v>
      </c>
      <c r="H1980" s="38">
        <v>455.64</v>
      </c>
      <c r="I1980" s="38">
        <f>IFERROR(VLOOKUP(C1980,DATA!A:G,5,0),"")</f>
        <v>2100</v>
      </c>
    </row>
    <row r="1981" spans="1:9" x14ac:dyDescent="0.25">
      <c r="A1981">
        <v>1996</v>
      </c>
      <c r="B1981" s="17">
        <v>43397</v>
      </c>
      <c r="C1981" t="s">
        <v>75</v>
      </c>
      <c r="D1981" t="str">
        <f>IFERROR(VLOOKUP($C1981,DATA!A:B,2,0),"")</f>
        <v>Ciências da Saúde</v>
      </c>
      <c r="E1981" t="s">
        <v>112</v>
      </c>
      <c r="F1981" t="s">
        <v>1535</v>
      </c>
      <c r="H1981" s="38">
        <v>3418.7</v>
      </c>
      <c r="I1981" s="38">
        <f>IFERROR(VLOOKUP(C1981,DATA!A:G,5,0),"")</f>
        <v>1550</v>
      </c>
    </row>
    <row r="1982" spans="1:9" x14ac:dyDescent="0.25">
      <c r="A1982">
        <v>1997</v>
      </c>
      <c r="B1982" s="17">
        <v>43397</v>
      </c>
      <c r="C1982" t="s">
        <v>16</v>
      </c>
      <c r="D1982" t="str">
        <f>IFERROR(VLOOKUP($C1982,DATA!A:B,2,0),"")</f>
        <v>Ciências Biológicas</v>
      </c>
      <c r="E1982" t="s">
        <v>113</v>
      </c>
      <c r="F1982" t="s">
        <v>1168</v>
      </c>
      <c r="H1982" s="38">
        <v>1013.22</v>
      </c>
      <c r="I1982" s="38">
        <f>IFERROR(VLOOKUP(C1982,DATA!A:G,5,0),"")</f>
        <v>1550</v>
      </c>
    </row>
    <row r="1983" spans="1:9" x14ac:dyDescent="0.25">
      <c r="A1983">
        <v>1998</v>
      </c>
      <c r="B1983" s="17">
        <v>43397</v>
      </c>
      <c r="C1983" t="s">
        <v>8</v>
      </c>
      <c r="D1983" t="str">
        <f>IFERROR(VLOOKUP($C1983,DATA!A:B,2,0),"")</f>
        <v>Ciências Agrárias</v>
      </c>
      <c r="E1983" t="s">
        <v>113</v>
      </c>
      <c r="F1983" t="s">
        <v>639</v>
      </c>
      <c r="H1983" s="38">
        <v>468.54</v>
      </c>
      <c r="I1983" s="38">
        <f>IFERROR(VLOOKUP(C1983,DATA!A:G,5,0),"")</f>
        <v>5200</v>
      </c>
    </row>
    <row r="1984" spans="1:9" x14ac:dyDescent="0.25">
      <c r="A1984">
        <v>1999</v>
      </c>
      <c r="B1984" s="17">
        <v>43397</v>
      </c>
      <c r="C1984" t="s">
        <v>8</v>
      </c>
      <c r="D1984" t="str">
        <f>IFERROR(VLOOKUP($C1984,DATA!A:B,2,0),"")</f>
        <v>Ciências Agrárias</v>
      </c>
      <c r="E1984" t="s">
        <v>113</v>
      </c>
      <c r="F1984" t="s">
        <v>1536</v>
      </c>
      <c r="H1984" s="38">
        <v>713.22</v>
      </c>
      <c r="I1984" s="38">
        <f>IFERROR(VLOOKUP(C1984,DATA!A:G,5,0),"")</f>
        <v>5200</v>
      </c>
    </row>
    <row r="1985" spans="1:9" x14ac:dyDescent="0.25">
      <c r="A1985">
        <v>2000</v>
      </c>
      <c r="B1985" s="17">
        <v>43397</v>
      </c>
      <c r="C1985" t="s">
        <v>52</v>
      </c>
      <c r="D1985" t="str">
        <f>IFERROR(VLOOKUP($C1985,DATA!A:B,2,0),"")</f>
        <v>Ciências Biológicas</v>
      </c>
      <c r="E1985" t="s">
        <v>113</v>
      </c>
      <c r="F1985" t="s">
        <v>1537</v>
      </c>
      <c r="H1985" s="38">
        <v>380.04</v>
      </c>
      <c r="I1985" s="38">
        <f>IFERROR(VLOOKUP(C1985,DATA!A:G,5,0),"")</f>
        <v>2100</v>
      </c>
    </row>
    <row r="1986" spans="1:9" x14ac:dyDescent="0.25">
      <c r="A1986">
        <v>2001</v>
      </c>
      <c r="B1986" s="17">
        <v>43397</v>
      </c>
      <c r="C1986" t="s">
        <v>107</v>
      </c>
      <c r="D1986" t="str">
        <f>IFERROR(VLOOKUP($C1986,DATA!A:B,2,0),"")</f>
        <v>PRPPG</v>
      </c>
      <c r="E1986" t="s">
        <v>113</v>
      </c>
      <c r="F1986" t="s">
        <v>696</v>
      </c>
      <c r="H1986" s="38">
        <v>208.13</v>
      </c>
      <c r="I1986" s="38">
        <f>IFERROR(VLOOKUP(C1986,DATA!A:G,5,0),"")</f>
        <v>0</v>
      </c>
    </row>
    <row r="1987" spans="1:9" x14ac:dyDescent="0.25">
      <c r="A1987">
        <v>2002</v>
      </c>
      <c r="B1987" s="17">
        <v>43397</v>
      </c>
      <c r="C1987" t="s">
        <v>107</v>
      </c>
      <c r="D1987" t="str">
        <f>IFERROR(VLOOKUP($C1987,DATA!A:B,2,0),"")</f>
        <v>PRPPG</v>
      </c>
      <c r="E1987" t="s">
        <v>113</v>
      </c>
      <c r="F1987" t="s">
        <v>1538</v>
      </c>
      <c r="H1987" s="38">
        <v>186.26</v>
      </c>
      <c r="I1987" s="38">
        <f>IFERROR(VLOOKUP(C1987,DATA!A:G,5,0),"")</f>
        <v>0</v>
      </c>
    </row>
    <row r="1988" spans="1:9" x14ac:dyDescent="0.25">
      <c r="A1988">
        <v>2003</v>
      </c>
      <c r="B1988" s="17">
        <v>43397</v>
      </c>
      <c r="C1988" t="s">
        <v>107</v>
      </c>
      <c r="D1988" t="str">
        <f>IFERROR(VLOOKUP($C1988,DATA!A:B,2,0),"")</f>
        <v>PRPPG</v>
      </c>
      <c r="E1988" t="s">
        <v>113</v>
      </c>
      <c r="F1988" t="s">
        <v>1539</v>
      </c>
      <c r="H1988" s="38">
        <v>174.98</v>
      </c>
      <c r="I1988" s="38">
        <f>IFERROR(VLOOKUP(C1988,DATA!A:G,5,0),"")</f>
        <v>0</v>
      </c>
    </row>
    <row r="1989" spans="1:9" x14ac:dyDescent="0.25">
      <c r="A1989">
        <v>2004</v>
      </c>
      <c r="B1989" s="17">
        <v>43397</v>
      </c>
      <c r="C1989" t="s">
        <v>107</v>
      </c>
      <c r="D1989" t="str">
        <f>IFERROR(VLOOKUP($C1989,DATA!A:B,2,0),"")</f>
        <v>PRPPG</v>
      </c>
      <c r="E1989" t="s">
        <v>113</v>
      </c>
      <c r="F1989" t="s">
        <v>1540</v>
      </c>
      <c r="H1989" s="38">
        <v>186.28</v>
      </c>
      <c r="I1989" s="38">
        <f>IFERROR(VLOOKUP(C1989,DATA!A:G,5,0),"")</f>
        <v>0</v>
      </c>
    </row>
    <row r="1990" spans="1:9" x14ac:dyDescent="0.25">
      <c r="A1990">
        <v>2005</v>
      </c>
      <c r="B1990" s="17">
        <v>43397</v>
      </c>
      <c r="C1990" t="s">
        <v>65</v>
      </c>
      <c r="D1990" t="str">
        <f>IFERROR(VLOOKUP($C1990,DATA!A:B,2,0),"")</f>
        <v>Artes, Comunicação e Design</v>
      </c>
      <c r="E1990" t="s">
        <v>113</v>
      </c>
      <c r="F1990" t="s">
        <v>1247</v>
      </c>
      <c r="H1990" s="38">
        <v>354.26</v>
      </c>
      <c r="I1990" s="38">
        <f>IFERROR(VLOOKUP(C1990,DATA!A:G,5,0),"")</f>
        <v>1650</v>
      </c>
    </row>
    <row r="1991" spans="1:9" x14ac:dyDescent="0.25">
      <c r="A1991">
        <v>2006</v>
      </c>
      <c r="B1991" s="17">
        <v>43397</v>
      </c>
      <c r="C1991" t="s">
        <v>64</v>
      </c>
      <c r="D1991" t="str">
        <f>IFERROR(VLOOKUP($C1991,DATA!A:B,2,0),"")</f>
        <v>Ciências Biológicas</v>
      </c>
      <c r="E1991" t="s">
        <v>113</v>
      </c>
      <c r="F1991" t="s">
        <v>659</v>
      </c>
      <c r="H1991" s="38">
        <v>427.58</v>
      </c>
      <c r="I1991" s="38">
        <f>IFERROR(VLOOKUP(C1991,DATA!A:G,5,0),"")</f>
        <v>2600</v>
      </c>
    </row>
    <row r="1992" spans="1:9" x14ac:dyDescent="0.25">
      <c r="A1992">
        <v>2007</v>
      </c>
      <c r="B1992" s="17">
        <v>43397</v>
      </c>
      <c r="C1992" t="s">
        <v>62</v>
      </c>
      <c r="D1992" t="str">
        <f>IFERROR(VLOOKUP($C1992,DATA!A:B,2,0),"")</f>
        <v>Intersetorial - Setor de Ciências Agrárias e Ciências da Terra</v>
      </c>
      <c r="E1992" t="s">
        <v>113</v>
      </c>
      <c r="F1992" t="s">
        <v>1241</v>
      </c>
      <c r="H1992" s="38">
        <v>359.56</v>
      </c>
      <c r="I1992" s="38">
        <f>IFERROR(VLOOKUP(C1992,DATA!A:G,5,0),"")</f>
        <v>0</v>
      </c>
    </row>
    <row r="1993" spans="1:9" x14ac:dyDescent="0.25">
      <c r="A1993">
        <v>2008</v>
      </c>
      <c r="B1993" s="17">
        <v>43397</v>
      </c>
      <c r="C1993" t="s">
        <v>8</v>
      </c>
      <c r="D1993" t="str">
        <f>IFERROR(VLOOKUP($C1993,DATA!A:B,2,0),"")</f>
        <v>Ciências Agrárias</v>
      </c>
      <c r="E1993" t="s">
        <v>113</v>
      </c>
      <c r="F1993" t="s">
        <v>1161</v>
      </c>
      <c r="H1993" s="38">
        <v>536.22</v>
      </c>
      <c r="I1993" s="38">
        <f>IFERROR(VLOOKUP(C1993,DATA!A:G,5,0),"")</f>
        <v>5200</v>
      </c>
    </row>
    <row r="1994" spans="1:9" x14ac:dyDescent="0.25">
      <c r="A1994">
        <v>2009</v>
      </c>
      <c r="B1994" s="17">
        <v>43397</v>
      </c>
      <c r="C1994" t="s">
        <v>18</v>
      </c>
      <c r="D1994" t="str">
        <f>IFERROR(VLOOKUP($C1994,DATA!A:B,2,0),"")</f>
        <v>Ciências Agrárias</v>
      </c>
      <c r="E1994" t="s">
        <v>113</v>
      </c>
      <c r="F1994" t="s">
        <v>1541</v>
      </c>
      <c r="H1994" s="38">
        <v>692.4</v>
      </c>
      <c r="I1994" s="38">
        <f>IFERROR(VLOOKUP(C1994,DATA!A:G,5,0),"")</f>
        <v>2600</v>
      </c>
    </row>
    <row r="1995" spans="1:9" x14ac:dyDescent="0.25">
      <c r="A1995">
        <v>2010</v>
      </c>
      <c r="B1995" s="17">
        <v>43397</v>
      </c>
      <c r="C1995" t="s">
        <v>18</v>
      </c>
      <c r="D1995" t="str">
        <f>IFERROR(VLOOKUP($C1995,DATA!A:B,2,0),"")</f>
        <v>Ciências Agrárias</v>
      </c>
      <c r="E1995" t="s">
        <v>113</v>
      </c>
      <c r="F1995" t="s">
        <v>1542</v>
      </c>
      <c r="H1995" s="38">
        <v>851.7</v>
      </c>
      <c r="I1995" s="38">
        <f>IFERROR(VLOOKUP(C1995,DATA!A:G,5,0),"")</f>
        <v>2600</v>
      </c>
    </row>
    <row r="1996" spans="1:9" x14ac:dyDescent="0.25">
      <c r="A1996">
        <v>2011</v>
      </c>
      <c r="B1996" s="17">
        <v>43397</v>
      </c>
      <c r="C1996" t="s">
        <v>16</v>
      </c>
      <c r="D1996" t="str">
        <f>IFERROR(VLOOKUP($C1996,DATA!A:B,2,0),"")</f>
        <v>Ciências Biológicas</v>
      </c>
      <c r="E1996" t="s">
        <v>113</v>
      </c>
      <c r="F1996" t="s">
        <v>1543</v>
      </c>
      <c r="H1996" s="38">
        <v>273.56</v>
      </c>
      <c r="I1996" s="38">
        <f>IFERROR(VLOOKUP(C1996,DATA!A:G,5,0),"")</f>
        <v>1550</v>
      </c>
    </row>
    <row r="1997" spans="1:9" x14ac:dyDescent="0.25">
      <c r="A1997">
        <v>2012</v>
      </c>
      <c r="B1997" s="17">
        <v>43397</v>
      </c>
      <c r="C1997" t="s">
        <v>8</v>
      </c>
      <c r="D1997" t="str">
        <f>IFERROR(VLOOKUP($C1997,DATA!A:B,2,0),"")</f>
        <v>Ciências Agrárias</v>
      </c>
      <c r="E1997" t="s">
        <v>113</v>
      </c>
      <c r="F1997" t="s">
        <v>1544</v>
      </c>
      <c r="H1997" s="38">
        <v>380.04</v>
      </c>
      <c r="I1997" s="38">
        <f>IFERROR(VLOOKUP(C1997,DATA!A:G,5,0),"")</f>
        <v>5200</v>
      </c>
    </row>
    <row r="1998" spans="1:9" x14ac:dyDescent="0.25">
      <c r="A1998">
        <v>2013</v>
      </c>
      <c r="B1998" s="17">
        <v>43397</v>
      </c>
      <c r="C1998" t="s">
        <v>8</v>
      </c>
      <c r="D1998" t="str">
        <f>IFERROR(VLOOKUP($C1998,DATA!A:B,2,0),"")</f>
        <v>Ciências Agrárias</v>
      </c>
      <c r="E1998" t="s">
        <v>113</v>
      </c>
      <c r="F1998" t="s">
        <v>1545</v>
      </c>
      <c r="H1998" s="38">
        <v>692.4</v>
      </c>
      <c r="I1998" s="38">
        <f>IFERROR(VLOOKUP(C1998,DATA!A:G,5,0),"")</f>
        <v>5200</v>
      </c>
    </row>
    <row r="1999" spans="1:9" x14ac:dyDescent="0.25">
      <c r="A1999">
        <v>2014</v>
      </c>
      <c r="B1999" s="17">
        <v>43397</v>
      </c>
      <c r="C1999" t="s">
        <v>68</v>
      </c>
      <c r="D1999" t="str">
        <f>IFERROR(VLOOKUP($C1999,DATA!A:B,2,0),"")</f>
        <v>Ciências Sociais Aplicadas</v>
      </c>
      <c r="E1999" t="s">
        <v>113</v>
      </c>
      <c r="F1999" t="s">
        <v>1251</v>
      </c>
      <c r="H1999" s="38">
        <v>186.28</v>
      </c>
      <c r="I1999" s="38">
        <f>IFERROR(VLOOKUP(C1999,DATA!A:G,5,0),"")</f>
        <v>0</v>
      </c>
    </row>
    <row r="2000" spans="1:9" x14ac:dyDescent="0.25">
      <c r="A2000">
        <v>2015</v>
      </c>
      <c r="B2000" s="17">
        <v>43397</v>
      </c>
      <c r="C2000" t="s">
        <v>18</v>
      </c>
      <c r="D2000" t="str">
        <f>IFERROR(VLOOKUP($C2000,DATA!A:B,2,0),"")</f>
        <v>Ciências Agrárias</v>
      </c>
      <c r="E2000" t="s">
        <v>113</v>
      </c>
      <c r="F2000" t="s">
        <v>1546</v>
      </c>
      <c r="H2000" s="38">
        <v>531</v>
      </c>
      <c r="I2000" s="38">
        <f>IFERROR(VLOOKUP(C2000,DATA!A:G,5,0),"")</f>
        <v>2600</v>
      </c>
    </row>
    <row r="2001" spans="1:9" x14ac:dyDescent="0.25">
      <c r="A2001">
        <v>2016</v>
      </c>
      <c r="B2001" s="17">
        <v>43397</v>
      </c>
      <c r="C2001" t="s">
        <v>8</v>
      </c>
      <c r="D2001" t="str">
        <f>IFERROR(VLOOKUP($C2001,DATA!A:B,2,0),"")</f>
        <v>Ciências Agrárias</v>
      </c>
      <c r="E2001" t="s">
        <v>113</v>
      </c>
      <c r="F2001" t="s">
        <v>455</v>
      </c>
      <c r="H2001" s="38">
        <v>536.22</v>
      </c>
      <c r="I2001" s="38">
        <f>IFERROR(VLOOKUP(C2001,DATA!A:G,5,0),"")</f>
        <v>5200</v>
      </c>
    </row>
    <row r="2002" spans="1:9" x14ac:dyDescent="0.25">
      <c r="A2002">
        <v>2017</v>
      </c>
      <c r="B2002" s="17">
        <v>43397</v>
      </c>
      <c r="C2002" t="s">
        <v>18</v>
      </c>
      <c r="D2002" t="str">
        <f>IFERROR(VLOOKUP($C2002,DATA!A:B,2,0),"")</f>
        <v>Ciências Agrárias</v>
      </c>
      <c r="E2002" t="s">
        <v>113</v>
      </c>
      <c r="F2002" t="s">
        <v>1547</v>
      </c>
      <c r="H2002" s="38">
        <v>223.86</v>
      </c>
      <c r="I2002" s="38">
        <f>IFERROR(VLOOKUP(C2002,DATA!A:G,5,0),"")</f>
        <v>2600</v>
      </c>
    </row>
    <row r="2003" spans="1:9" x14ac:dyDescent="0.25">
      <c r="A2003">
        <v>2018</v>
      </c>
      <c r="B2003" s="17">
        <v>43397</v>
      </c>
      <c r="C2003" t="s">
        <v>62</v>
      </c>
      <c r="D2003" t="str">
        <f>IFERROR(VLOOKUP($C2003,DATA!A:B,2,0),"")</f>
        <v>Intersetorial - Setor de Ciências Agrárias e Ciências da Terra</v>
      </c>
      <c r="E2003" t="s">
        <v>113</v>
      </c>
      <c r="F2003" t="s">
        <v>1242</v>
      </c>
      <c r="H2003" s="38">
        <v>439.04</v>
      </c>
      <c r="I2003" s="38">
        <f>IFERROR(VLOOKUP(C2003,DATA!A:G,5,0),"")</f>
        <v>0</v>
      </c>
    </row>
    <row r="2004" spans="1:9" x14ac:dyDescent="0.25">
      <c r="A2004">
        <v>2019</v>
      </c>
      <c r="B2004" s="17">
        <v>43397</v>
      </c>
      <c r="C2004" t="s">
        <v>73</v>
      </c>
      <c r="D2004" t="str">
        <f>IFERROR(VLOOKUP($C2004,DATA!A:B,2,0),"")</f>
        <v>Ciências Humanas</v>
      </c>
      <c r="E2004" t="s">
        <v>113</v>
      </c>
      <c r="F2004" t="s">
        <v>1548</v>
      </c>
      <c r="H2004" s="38">
        <v>536.22</v>
      </c>
      <c r="I2004" s="38">
        <f>IFERROR(VLOOKUP(C2004,DATA!A:G,5,0),"")</f>
        <v>2100</v>
      </c>
    </row>
    <row r="2005" spans="1:9" x14ac:dyDescent="0.25">
      <c r="A2005">
        <v>2020</v>
      </c>
      <c r="B2005" s="17">
        <v>43397</v>
      </c>
      <c r="C2005" t="s">
        <v>17</v>
      </c>
      <c r="D2005" t="str">
        <f>IFERROR(VLOOKUP($C2005,DATA!A:B,2,0),"")</f>
        <v>Palotina</v>
      </c>
      <c r="E2005" t="s">
        <v>113</v>
      </c>
      <c r="F2005" t="s">
        <v>1549</v>
      </c>
      <c r="H2005" s="38">
        <v>291.51</v>
      </c>
      <c r="I2005" s="38">
        <f>IFERROR(VLOOKUP(C2005,DATA!A:G,5,0),"")</f>
        <v>1550</v>
      </c>
    </row>
    <row r="2006" spans="1:9" x14ac:dyDescent="0.25">
      <c r="A2006">
        <v>2021</v>
      </c>
      <c r="B2006" s="17">
        <v>43397</v>
      </c>
      <c r="C2006" t="s">
        <v>17</v>
      </c>
      <c r="D2006" t="str">
        <f>IFERROR(VLOOKUP($C2006,DATA!A:B,2,0),"")</f>
        <v>Palotina</v>
      </c>
      <c r="E2006" t="s">
        <v>113</v>
      </c>
      <c r="F2006" t="s">
        <v>1549</v>
      </c>
      <c r="H2006" s="38">
        <v>88.5</v>
      </c>
      <c r="I2006" s="38">
        <f>IFERROR(VLOOKUP(C2006,DATA!A:G,5,0),"")</f>
        <v>1550</v>
      </c>
    </row>
    <row r="2007" spans="1:9" x14ac:dyDescent="0.25">
      <c r="A2007">
        <v>2022</v>
      </c>
      <c r="B2007" s="17">
        <v>43397</v>
      </c>
      <c r="C2007" t="s">
        <v>52</v>
      </c>
      <c r="D2007" t="str">
        <f>IFERROR(VLOOKUP($C2007,DATA!A:B,2,0),"")</f>
        <v>Ciências Biológicas</v>
      </c>
      <c r="E2007" t="s">
        <v>113</v>
      </c>
      <c r="F2007" t="s">
        <v>1550</v>
      </c>
      <c r="H2007" s="38">
        <v>223.86</v>
      </c>
      <c r="I2007" s="38">
        <f>IFERROR(VLOOKUP(C2007,DATA!A:G,5,0),"")</f>
        <v>2100</v>
      </c>
    </row>
    <row r="2008" spans="1:9" x14ac:dyDescent="0.25">
      <c r="A2008">
        <v>2023</v>
      </c>
      <c r="B2008" s="17">
        <v>43397</v>
      </c>
      <c r="C2008" t="s">
        <v>18</v>
      </c>
      <c r="D2008" t="str">
        <f>IFERROR(VLOOKUP($C2008,DATA!A:B,2,0),"")</f>
        <v>Ciências Agrárias</v>
      </c>
      <c r="E2008" t="s">
        <v>113</v>
      </c>
      <c r="F2008" t="s">
        <v>1551</v>
      </c>
      <c r="H2008" s="38">
        <v>466.56</v>
      </c>
      <c r="I2008" s="38">
        <f>IFERROR(VLOOKUP(C2008,DATA!A:G,5,0),"")</f>
        <v>2600</v>
      </c>
    </row>
    <row r="2009" spans="1:9" x14ac:dyDescent="0.25">
      <c r="A2009">
        <v>2024</v>
      </c>
      <c r="B2009" s="17">
        <v>43397</v>
      </c>
      <c r="C2009" t="s">
        <v>38</v>
      </c>
      <c r="D2009" t="str">
        <f>IFERROR(VLOOKUP($C2009,DATA!A:B,2,0),"")</f>
        <v>Tecnologia</v>
      </c>
      <c r="E2009" t="s">
        <v>113</v>
      </c>
      <c r="F2009" t="s">
        <v>1186</v>
      </c>
      <c r="H2009" s="38">
        <v>253.96</v>
      </c>
      <c r="I2009" s="38">
        <f>IFERROR(VLOOKUP(C2009,DATA!A:G,5,0),"")</f>
        <v>5200</v>
      </c>
    </row>
    <row r="2010" spans="1:9" x14ac:dyDescent="0.25">
      <c r="A2010">
        <v>2025</v>
      </c>
      <c r="B2010" s="17">
        <v>43397</v>
      </c>
      <c r="C2010" t="s">
        <v>48</v>
      </c>
      <c r="D2010" t="str">
        <f>IFERROR(VLOOKUP($C2010,DATA!A:B,2,0),"")</f>
        <v>Ciências Biológicas</v>
      </c>
      <c r="E2010" t="s">
        <v>113</v>
      </c>
      <c r="F2010" t="s">
        <v>1552</v>
      </c>
      <c r="H2010" s="38">
        <v>312.36</v>
      </c>
      <c r="I2010" s="38">
        <f>IFERROR(VLOOKUP(C2010,DATA!A:G,5,0),"")</f>
        <v>2600</v>
      </c>
    </row>
    <row r="2011" spans="1:9" x14ac:dyDescent="0.25">
      <c r="A2011">
        <v>2026</v>
      </c>
      <c r="B2011" s="17">
        <v>43397</v>
      </c>
      <c r="C2011" t="s">
        <v>87</v>
      </c>
      <c r="D2011" t="str">
        <f>IFERROR(VLOOKUP($C2011,DATA!A:B,2,0),"")</f>
        <v>Ciências da Saúde</v>
      </c>
      <c r="E2011" t="s">
        <v>113</v>
      </c>
      <c r="F2011" t="s">
        <v>1553</v>
      </c>
      <c r="H2011" s="38">
        <v>479.36</v>
      </c>
      <c r="I2011" s="38">
        <f>IFERROR(VLOOKUP(C2011,DATA!A:G,5,0),"")</f>
        <v>0</v>
      </c>
    </row>
    <row r="2012" spans="1:9" x14ac:dyDescent="0.25">
      <c r="A2012">
        <v>2027</v>
      </c>
      <c r="B2012" s="17">
        <v>43397</v>
      </c>
      <c r="C2012" t="s">
        <v>107</v>
      </c>
      <c r="D2012" t="str">
        <f>IFERROR(VLOOKUP($C2012,DATA!A:B,2,0),"")</f>
        <v>PRPPG</v>
      </c>
      <c r="E2012" t="s">
        <v>113</v>
      </c>
      <c r="F2012" t="s">
        <v>1554</v>
      </c>
      <c r="H2012" s="38">
        <v>455.4</v>
      </c>
      <c r="I2012" s="38">
        <f>IFERROR(VLOOKUP(C2012,DATA!A:G,5,0),"")</f>
        <v>0</v>
      </c>
    </row>
    <row r="2013" spans="1:9" x14ac:dyDescent="0.25">
      <c r="A2013">
        <v>2028</v>
      </c>
      <c r="B2013" s="17">
        <v>43397</v>
      </c>
      <c r="C2013" t="s">
        <v>8</v>
      </c>
      <c r="D2013" t="str">
        <f>IFERROR(VLOOKUP($C2013,DATA!A:B,2,0),"")</f>
        <v>Ciências Agrárias</v>
      </c>
      <c r="E2013" t="s">
        <v>113</v>
      </c>
      <c r="F2013" t="s">
        <v>1555</v>
      </c>
      <c r="H2013" s="38">
        <v>1624.26</v>
      </c>
      <c r="I2013" s="38">
        <f>IFERROR(VLOOKUP(C2013,DATA!A:G,5,0),"")</f>
        <v>5200</v>
      </c>
    </row>
    <row r="2014" spans="1:9" x14ac:dyDescent="0.25">
      <c r="A2014">
        <v>2029</v>
      </c>
      <c r="B2014" s="17">
        <v>43397</v>
      </c>
      <c r="C2014" t="s">
        <v>19</v>
      </c>
      <c r="D2014" t="str">
        <f>IFERROR(VLOOKUP($C2014,DATA!A:B,2,0),"")</f>
        <v>Ciências Humanas</v>
      </c>
      <c r="E2014" t="s">
        <v>113</v>
      </c>
      <c r="F2014" t="s">
        <v>1556</v>
      </c>
      <c r="H2014" s="38">
        <v>801.72</v>
      </c>
      <c r="I2014" s="38">
        <f>IFERROR(VLOOKUP(C2014,DATA!A:G,5,0),"")</f>
        <v>2100</v>
      </c>
    </row>
    <row r="2015" spans="1:9" x14ac:dyDescent="0.25">
      <c r="A2015">
        <v>2030</v>
      </c>
      <c r="B2015" s="17">
        <v>43397</v>
      </c>
      <c r="C2015" t="s">
        <v>19</v>
      </c>
      <c r="D2015" t="str">
        <f>IFERROR(VLOOKUP($C2015,DATA!A:B,2,0),"")</f>
        <v>Ciências Humanas</v>
      </c>
      <c r="E2015" t="s">
        <v>113</v>
      </c>
      <c r="F2015" t="s">
        <v>1557</v>
      </c>
      <c r="H2015" s="38">
        <v>692.4</v>
      </c>
      <c r="I2015" s="38">
        <f>IFERROR(VLOOKUP(C2015,DATA!A:G,5,0),"")</f>
        <v>2100</v>
      </c>
    </row>
    <row r="2016" spans="1:9" x14ac:dyDescent="0.25">
      <c r="A2016">
        <v>2031</v>
      </c>
      <c r="B2016" s="17">
        <v>43397</v>
      </c>
      <c r="C2016" t="s">
        <v>73</v>
      </c>
      <c r="D2016" t="str">
        <f>IFERROR(VLOOKUP($C2016,DATA!A:B,2,0),"")</f>
        <v>Ciências Humanas</v>
      </c>
      <c r="E2016" t="s">
        <v>113</v>
      </c>
      <c r="F2016" t="s">
        <v>799</v>
      </c>
      <c r="H2016" s="38">
        <v>851.7</v>
      </c>
      <c r="I2016" s="38">
        <f>IFERROR(VLOOKUP(C2016,DATA!A:G,5,0),"")</f>
        <v>2100</v>
      </c>
    </row>
    <row r="2017" spans="1:9" x14ac:dyDescent="0.25">
      <c r="A2017">
        <v>2032</v>
      </c>
      <c r="B2017" s="17">
        <v>43397</v>
      </c>
      <c r="C2017" t="s">
        <v>8</v>
      </c>
      <c r="D2017" t="str">
        <f>IFERROR(VLOOKUP($C2017,DATA!A:B,2,0),"")</f>
        <v>Ciências Agrárias</v>
      </c>
      <c r="E2017" t="s">
        <v>113</v>
      </c>
      <c r="F2017" t="s">
        <v>1161</v>
      </c>
      <c r="H2017" s="38">
        <v>624.72</v>
      </c>
      <c r="I2017" s="38">
        <f>IFERROR(VLOOKUP(C2017,DATA!A:G,5,0),"")</f>
        <v>5200</v>
      </c>
    </row>
    <row r="2018" spans="1:9" x14ac:dyDescent="0.25">
      <c r="A2018">
        <v>2033</v>
      </c>
      <c r="B2018" s="17">
        <v>43397</v>
      </c>
      <c r="C2018" t="s">
        <v>18</v>
      </c>
      <c r="D2018" t="str">
        <f>IFERROR(VLOOKUP($C2018,DATA!A:B,2,0),"")</f>
        <v>Ciências Agrárias</v>
      </c>
      <c r="E2018" t="s">
        <v>113</v>
      </c>
      <c r="F2018" t="s">
        <v>1558</v>
      </c>
      <c r="H2018" s="38">
        <v>869.4</v>
      </c>
      <c r="I2018" s="38">
        <f>IFERROR(VLOOKUP(C2018,DATA!A:G,5,0),"")</f>
        <v>2600</v>
      </c>
    </row>
    <row r="2019" spans="1:9" x14ac:dyDescent="0.25">
      <c r="A2019">
        <v>2034</v>
      </c>
      <c r="B2019" s="17">
        <v>43397</v>
      </c>
      <c r="C2019" t="s">
        <v>8</v>
      </c>
      <c r="D2019" t="str">
        <f>IFERROR(VLOOKUP($C2019,DATA!A:B,2,0),"")</f>
        <v>Ciências Agrárias</v>
      </c>
      <c r="E2019" t="s">
        <v>113</v>
      </c>
      <c r="F2019" t="s">
        <v>1559</v>
      </c>
      <c r="H2019" s="38">
        <v>692.4</v>
      </c>
      <c r="I2019" s="38">
        <f>IFERROR(VLOOKUP(C2019,DATA!A:G,5,0),"")</f>
        <v>5200</v>
      </c>
    </row>
    <row r="2020" spans="1:9" x14ac:dyDescent="0.25">
      <c r="A2020">
        <v>2035</v>
      </c>
      <c r="B2020" s="17">
        <v>43397</v>
      </c>
      <c r="C2020" t="s">
        <v>44</v>
      </c>
      <c r="D2020" t="str">
        <f>IFERROR(VLOOKUP($C2020,DATA!A:B,2,0),"")</f>
        <v>Tecnologia</v>
      </c>
      <c r="E2020" t="s">
        <v>113</v>
      </c>
      <c r="F2020" t="s">
        <v>1480</v>
      </c>
      <c r="H2020" s="38">
        <v>174.48</v>
      </c>
      <c r="I2020" s="38">
        <f>IFERROR(VLOOKUP(C2020,DATA!A:G,5,0),"")</f>
        <v>2100</v>
      </c>
    </row>
    <row r="2021" spans="1:9" x14ac:dyDescent="0.25">
      <c r="A2021">
        <v>2036</v>
      </c>
      <c r="B2021" s="17">
        <v>43397</v>
      </c>
      <c r="C2021" t="s">
        <v>63</v>
      </c>
      <c r="D2021" t="str">
        <f>IFERROR(VLOOKUP($C2021,DATA!A:B,2,0),"")</f>
        <v>Intersetorial - Setor de Ciências Exatas e Tecnologia</v>
      </c>
      <c r="E2021" t="s">
        <v>113</v>
      </c>
      <c r="F2021" t="s">
        <v>1492</v>
      </c>
      <c r="H2021" s="38">
        <v>550.66</v>
      </c>
      <c r="I2021" s="38">
        <f>IFERROR(VLOOKUP(C2021,DATA!A:G,5,0),"")</f>
        <v>0</v>
      </c>
    </row>
    <row r="2022" spans="1:9" x14ac:dyDescent="0.25">
      <c r="A2022">
        <v>2037</v>
      </c>
      <c r="B2022" s="17">
        <v>43397</v>
      </c>
      <c r="C2022" t="s">
        <v>63</v>
      </c>
      <c r="D2022" t="str">
        <f>IFERROR(VLOOKUP($C2022,DATA!A:B,2,0),"")</f>
        <v>Intersetorial - Setor de Ciências Exatas e Tecnologia</v>
      </c>
      <c r="E2022" t="s">
        <v>113</v>
      </c>
      <c r="F2022" t="s">
        <v>1494</v>
      </c>
      <c r="H2022" s="38">
        <v>713.82</v>
      </c>
      <c r="I2022" s="38">
        <f>IFERROR(VLOOKUP(C2022,DATA!A:G,5,0),"")</f>
        <v>0</v>
      </c>
    </row>
    <row r="2023" spans="1:9" x14ac:dyDescent="0.25">
      <c r="A2023">
        <v>2038</v>
      </c>
      <c r="B2023" s="17">
        <v>43397</v>
      </c>
      <c r="C2023" t="s">
        <v>8</v>
      </c>
      <c r="D2023" t="str">
        <f>IFERROR(VLOOKUP($C2023,DATA!A:B,2,0),"")</f>
        <v>Ciências Agrárias</v>
      </c>
      <c r="E2023" t="s">
        <v>113</v>
      </c>
      <c r="F2023" t="s">
        <v>455</v>
      </c>
      <c r="H2023" s="38">
        <v>536.22</v>
      </c>
      <c r="I2023" s="38">
        <f>IFERROR(VLOOKUP(C2023,DATA!A:G,5,0),"")</f>
        <v>5200</v>
      </c>
    </row>
    <row r="2024" spans="1:9" x14ac:dyDescent="0.25">
      <c r="A2024">
        <v>2039</v>
      </c>
      <c r="B2024" s="17">
        <v>43397</v>
      </c>
      <c r="C2024" t="s">
        <v>52</v>
      </c>
      <c r="D2024" t="str">
        <f>IFERROR(VLOOKUP($C2024,DATA!A:B,2,0),"")</f>
        <v>Ciências Biológicas</v>
      </c>
      <c r="E2024" t="s">
        <v>113</v>
      </c>
      <c r="F2024" t="s">
        <v>1560</v>
      </c>
      <c r="H2024" s="38">
        <v>639.34</v>
      </c>
      <c r="I2024" s="38">
        <f>IFERROR(VLOOKUP(C2024,DATA!A:G,5,0),"")</f>
        <v>2100</v>
      </c>
    </row>
    <row r="2025" spans="1:9" x14ac:dyDescent="0.25">
      <c r="A2025">
        <v>2040</v>
      </c>
      <c r="B2025" s="17">
        <v>43397</v>
      </c>
      <c r="C2025" t="s">
        <v>107</v>
      </c>
      <c r="D2025" t="str">
        <f>IFERROR(VLOOKUP($C2025,DATA!A:B,2,0),"")</f>
        <v>PRPPG</v>
      </c>
      <c r="E2025" t="s">
        <v>113</v>
      </c>
      <c r="F2025" t="s">
        <v>1561</v>
      </c>
      <c r="H2025" s="38">
        <v>454.56</v>
      </c>
      <c r="I2025" s="38">
        <f>IFERROR(VLOOKUP(C2025,DATA!A:G,5,0),"")</f>
        <v>0</v>
      </c>
    </row>
    <row r="2026" spans="1:9" x14ac:dyDescent="0.25">
      <c r="A2026">
        <v>2041</v>
      </c>
      <c r="B2026" s="17">
        <v>43397</v>
      </c>
      <c r="C2026" t="s">
        <v>15</v>
      </c>
      <c r="D2026" t="str">
        <f>IFERROR(VLOOKUP($C2026,DATA!A:B,2,0),"")</f>
        <v>Ciências Biológicas</v>
      </c>
      <c r="E2026" t="s">
        <v>113</v>
      </c>
      <c r="F2026" t="s">
        <v>1475</v>
      </c>
      <c r="H2026" s="38">
        <v>253.96</v>
      </c>
      <c r="I2026" s="38">
        <f>IFERROR(VLOOKUP(C2026,DATA!A:G,5,0),"")</f>
        <v>5200</v>
      </c>
    </row>
    <row r="2027" spans="1:9" x14ac:dyDescent="0.25">
      <c r="A2027">
        <v>2042</v>
      </c>
      <c r="B2027" s="17">
        <v>43397</v>
      </c>
      <c r="C2027" t="s">
        <v>73</v>
      </c>
      <c r="D2027" t="str">
        <f>IFERROR(VLOOKUP($C2027,DATA!A:B,2,0),"")</f>
        <v>Ciências Humanas</v>
      </c>
      <c r="E2027" t="s">
        <v>113</v>
      </c>
      <c r="F2027" t="s">
        <v>1562</v>
      </c>
      <c r="H2027" s="38">
        <v>300.89999999999998</v>
      </c>
      <c r="I2027" s="38">
        <f>IFERROR(VLOOKUP(C2027,DATA!A:G,5,0),"")</f>
        <v>2100</v>
      </c>
    </row>
    <row r="2028" spans="1:9" x14ac:dyDescent="0.25">
      <c r="A2028">
        <v>2043</v>
      </c>
      <c r="B2028" s="17">
        <v>43397</v>
      </c>
      <c r="C2028" t="s">
        <v>27</v>
      </c>
      <c r="D2028" t="str">
        <f>IFERROR(VLOOKUP($C2028,DATA!A:B,2,0),"")</f>
        <v>Ciências Sociais Aplicadas</v>
      </c>
      <c r="E2028" t="s">
        <v>113</v>
      </c>
      <c r="F2028" t="s">
        <v>1478</v>
      </c>
      <c r="H2028" s="38">
        <v>180.38</v>
      </c>
      <c r="I2028" s="38">
        <f>IFERROR(VLOOKUP(C2028,DATA!A:G,5,0),"")</f>
        <v>2100</v>
      </c>
    </row>
    <row r="2029" spans="1:9" x14ac:dyDescent="0.25">
      <c r="A2029">
        <v>2044</v>
      </c>
      <c r="B2029" s="17">
        <v>43397</v>
      </c>
      <c r="C2029" t="s">
        <v>44</v>
      </c>
      <c r="D2029" t="str">
        <f>IFERROR(VLOOKUP($C2029,DATA!A:B,2,0),"")</f>
        <v>Tecnologia</v>
      </c>
      <c r="E2029" t="s">
        <v>113</v>
      </c>
      <c r="F2029" t="s">
        <v>1499</v>
      </c>
      <c r="H2029" s="38">
        <v>274.77999999999997</v>
      </c>
      <c r="I2029" s="38">
        <f>IFERROR(VLOOKUP(C2029,DATA!A:G,5,0),"")</f>
        <v>2100</v>
      </c>
    </row>
    <row r="2030" spans="1:9" x14ac:dyDescent="0.25">
      <c r="A2030">
        <v>2045</v>
      </c>
      <c r="B2030" s="17">
        <v>43397</v>
      </c>
      <c r="C2030" t="s">
        <v>22</v>
      </c>
      <c r="D2030" t="str">
        <f>IFERROR(VLOOKUP($C2030,DATA!A:B,2,0),"")</f>
        <v>Ciências Biológicas</v>
      </c>
      <c r="E2030" t="s">
        <v>113</v>
      </c>
      <c r="F2030" t="s">
        <v>1485</v>
      </c>
      <c r="H2030" s="38">
        <v>395.9</v>
      </c>
      <c r="I2030" s="38">
        <f>IFERROR(VLOOKUP(C2030,DATA!A:G,5,0),"")</f>
        <v>5200</v>
      </c>
    </row>
    <row r="2031" spans="1:9" x14ac:dyDescent="0.25">
      <c r="A2031">
        <v>2046</v>
      </c>
      <c r="B2031" s="17">
        <v>43397</v>
      </c>
      <c r="C2031" t="s">
        <v>25</v>
      </c>
      <c r="D2031" t="str">
        <f>IFERROR(VLOOKUP($C2031,DATA!A:B,2,0),"")</f>
        <v>Ciências Agrárias</v>
      </c>
      <c r="E2031" t="s">
        <v>113</v>
      </c>
      <c r="F2031" t="s">
        <v>1563</v>
      </c>
      <c r="H2031" s="38">
        <v>1098</v>
      </c>
      <c r="I2031" s="38">
        <f>IFERROR(VLOOKUP(C2031,DATA!A:G,5,0),"")</f>
        <v>0</v>
      </c>
    </row>
    <row r="2032" spans="1:9" x14ac:dyDescent="0.25">
      <c r="A2032">
        <v>2047</v>
      </c>
      <c r="B2032" s="17">
        <v>43397</v>
      </c>
      <c r="C2032" t="s">
        <v>46</v>
      </c>
      <c r="D2032" t="str">
        <f>IFERROR(VLOOKUP($C2032,DATA!A:B,2,0),"")</f>
        <v>Tecnologia</v>
      </c>
      <c r="E2032" t="s">
        <v>113</v>
      </c>
      <c r="F2032" t="s">
        <v>1481</v>
      </c>
      <c r="H2032" s="38">
        <v>1014.72</v>
      </c>
      <c r="I2032" s="38">
        <f>IFERROR(VLOOKUP(C2032,DATA!A:G,5,0),"")</f>
        <v>5200</v>
      </c>
    </row>
    <row r="2033" spans="1:9" x14ac:dyDescent="0.25">
      <c r="A2033">
        <v>2048</v>
      </c>
      <c r="B2033" s="17">
        <v>43397</v>
      </c>
      <c r="C2033" t="s">
        <v>22</v>
      </c>
      <c r="D2033" t="str">
        <f>IFERROR(VLOOKUP($C2033,DATA!A:B,2,0),"")</f>
        <v>Ciências Biológicas</v>
      </c>
      <c r="E2033" t="s">
        <v>113</v>
      </c>
      <c r="F2033" t="s">
        <v>1484</v>
      </c>
      <c r="H2033" s="38">
        <v>354.26</v>
      </c>
      <c r="I2033" s="38">
        <f>IFERROR(VLOOKUP(C2033,DATA!A:G,5,0),"")</f>
        <v>5200</v>
      </c>
    </row>
    <row r="2034" spans="1:9" x14ac:dyDescent="0.25">
      <c r="A2034">
        <v>2049</v>
      </c>
      <c r="B2034" s="17">
        <v>43397</v>
      </c>
      <c r="C2034" t="s">
        <v>22</v>
      </c>
      <c r="D2034" t="str">
        <f>IFERROR(VLOOKUP($C2034,DATA!A:B,2,0),"")</f>
        <v>Ciências Biológicas</v>
      </c>
      <c r="E2034" t="s">
        <v>113</v>
      </c>
      <c r="F2034" t="s">
        <v>1482</v>
      </c>
      <c r="H2034" s="38">
        <v>354.26</v>
      </c>
      <c r="I2034" s="38">
        <f>IFERROR(VLOOKUP(C2034,DATA!A:G,5,0),"")</f>
        <v>5200</v>
      </c>
    </row>
    <row r="2035" spans="1:9" x14ac:dyDescent="0.25">
      <c r="A2035">
        <v>2050</v>
      </c>
      <c r="B2035" s="17">
        <v>43397</v>
      </c>
      <c r="C2035" t="s">
        <v>24</v>
      </c>
      <c r="D2035" t="str">
        <f>IFERROR(VLOOKUP($C2035,DATA!A:B,2,0),"")</f>
        <v>Ciências da Terra</v>
      </c>
      <c r="E2035" t="s">
        <v>113</v>
      </c>
      <c r="F2035" t="s">
        <v>1477</v>
      </c>
      <c r="H2035" s="38">
        <v>534.04</v>
      </c>
      <c r="I2035" s="38">
        <f>IFERROR(VLOOKUP(C2035,DATA!A:G,5,0),"")</f>
        <v>0</v>
      </c>
    </row>
    <row r="2036" spans="1:9" x14ac:dyDescent="0.25">
      <c r="A2036">
        <v>2051</v>
      </c>
      <c r="B2036" s="17">
        <v>43397</v>
      </c>
      <c r="C2036" t="s">
        <v>16</v>
      </c>
      <c r="D2036" t="str">
        <f>IFERROR(VLOOKUP($C2036,DATA!A:B,2,0),"")</f>
        <v>Ciências Biológicas</v>
      </c>
      <c r="E2036" t="s">
        <v>113</v>
      </c>
      <c r="F2036" t="s">
        <v>1564</v>
      </c>
      <c r="H2036" s="38">
        <v>660.12</v>
      </c>
      <c r="I2036" s="38">
        <f>IFERROR(VLOOKUP(C2036,DATA!A:G,5,0),"")</f>
        <v>1550</v>
      </c>
    </row>
    <row r="2037" spans="1:9" x14ac:dyDescent="0.25">
      <c r="A2037">
        <v>2052</v>
      </c>
      <c r="B2037" s="17">
        <v>43397</v>
      </c>
      <c r="C2037" t="s">
        <v>22</v>
      </c>
      <c r="D2037" t="str">
        <f>IFERROR(VLOOKUP($C2037,DATA!A:B,2,0),"")</f>
        <v>Ciências Biológicas</v>
      </c>
      <c r="E2037" t="s">
        <v>113</v>
      </c>
      <c r="F2037" t="s">
        <v>1565</v>
      </c>
      <c r="H2037" s="38">
        <v>843.36</v>
      </c>
      <c r="I2037" s="38">
        <f>IFERROR(VLOOKUP(C2037,DATA!A:G,5,0),"")</f>
        <v>5200</v>
      </c>
    </row>
    <row r="2038" spans="1:9" x14ac:dyDescent="0.25">
      <c r="A2038">
        <v>2053</v>
      </c>
      <c r="B2038" s="17">
        <v>43397</v>
      </c>
      <c r="C2038" t="s">
        <v>15</v>
      </c>
      <c r="D2038" t="str">
        <f>IFERROR(VLOOKUP($C2038,DATA!A:B,2,0),"")</f>
        <v>Ciências Biológicas</v>
      </c>
      <c r="E2038" t="s">
        <v>113</v>
      </c>
      <c r="F2038" t="s">
        <v>644</v>
      </c>
      <c r="H2038" s="38">
        <v>563.54</v>
      </c>
      <c r="I2038" s="38">
        <f>IFERROR(VLOOKUP(C2038,DATA!A:G,5,0),"")</f>
        <v>5200</v>
      </c>
    </row>
    <row r="2039" spans="1:9" x14ac:dyDescent="0.25">
      <c r="A2039">
        <v>2054</v>
      </c>
      <c r="B2039" s="17">
        <v>43397</v>
      </c>
      <c r="C2039" t="s">
        <v>8</v>
      </c>
      <c r="D2039" t="str">
        <f>IFERROR(VLOOKUP($C2039,DATA!A:B,2,0),"")</f>
        <v>Ciências Agrárias</v>
      </c>
      <c r="E2039" t="s">
        <v>113</v>
      </c>
      <c r="F2039" t="s">
        <v>455</v>
      </c>
      <c r="H2039" s="38">
        <v>692.4</v>
      </c>
      <c r="I2039" s="38">
        <f>IFERROR(VLOOKUP(C2039,DATA!A:G,5,0),"")</f>
        <v>5200</v>
      </c>
    </row>
    <row r="2040" spans="1:9" x14ac:dyDescent="0.25">
      <c r="A2040">
        <v>2055</v>
      </c>
      <c r="B2040" s="17">
        <v>43397</v>
      </c>
      <c r="C2040" t="s">
        <v>8</v>
      </c>
      <c r="D2040" t="str">
        <f>IFERROR(VLOOKUP($C2040,DATA!A:B,2,0),"")</f>
        <v>Ciências Agrárias</v>
      </c>
      <c r="E2040" t="s">
        <v>113</v>
      </c>
      <c r="F2040" t="s">
        <v>1566</v>
      </c>
      <c r="H2040" s="38">
        <v>624.72</v>
      </c>
      <c r="I2040" s="38">
        <f>IFERROR(VLOOKUP(C2040,DATA!A:G,5,0),"")</f>
        <v>5200</v>
      </c>
    </row>
    <row r="2041" spans="1:9" x14ac:dyDescent="0.25">
      <c r="A2041">
        <v>2056</v>
      </c>
      <c r="B2041" s="17">
        <v>43397</v>
      </c>
      <c r="C2041" t="s">
        <v>107</v>
      </c>
      <c r="D2041" t="str">
        <f>IFERROR(VLOOKUP($C2041,DATA!A:B,2,0),"")</f>
        <v>PRPPG</v>
      </c>
      <c r="E2041" t="s">
        <v>113</v>
      </c>
      <c r="F2041" t="s">
        <v>1515</v>
      </c>
      <c r="H2041" s="38">
        <v>967.52</v>
      </c>
      <c r="I2041" s="38">
        <f>IFERROR(VLOOKUP(C2041,DATA!A:G,5,0),"")</f>
        <v>0</v>
      </c>
    </row>
    <row r="2042" spans="1:9" x14ac:dyDescent="0.25">
      <c r="A2042">
        <v>2057</v>
      </c>
      <c r="B2042" s="17">
        <v>43397</v>
      </c>
      <c r="C2042" t="s">
        <v>7</v>
      </c>
      <c r="D2042" t="str">
        <f>IFERROR(VLOOKUP($C2042,DATA!A:B,2,0),"")</f>
        <v>Ciências Sociais Aplicadas</v>
      </c>
      <c r="E2042" t="s">
        <v>113</v>
      </c>
      <c r="F2042" t="s">
        <v>1516</v>
      </c>
      <c r="H2042" s="38">
        <v>563.54</v>
      </c>
      <c r="I2042" s="38">
        <f>IFERROR(VLOOKUP(C2042,DATA!A:G,5,0),"")</f>
        <v>2100</v>
      </c>
    </row>
    <row r="2043" spans="1:9" x14ac:dyDescent="0.25">
      <c r="A2043">
        <v>2058</v>
      </c>
      <c r="B2043" s="17">
        <v>43397</v>
      </c>
      <c r="C2043" t="s">
        <v>24</v>
      </c>
      <c r="D2043" t="str">
        <f>IFERROR(VLOOKUP($C2043,DATA!A:B,2,0),"")</f>
        <v>Ciências da Terra</v>
      </c>
      <c r="E2043" t="s">
        <v>113</v>
      </c>
      <c r="F2043" t="s">
        <v>1517</v>
      </c>
      <c r="H2043" s="38">
        <v>775.94</v>
      </c>
      <c r="I2043" s="38">
        <f>IFERROR(VLOOKUP(C2043,DATA!A:G,5,0),"")</f>
        <v>0</v>
      </c>
    </row>
    <row r="2044" spans="1:9" x14ac:dyDescent="0.25">
      <c r="A2044">
        <v>2059</v>
      </c>
      <c r="B2044" s="17">
        <v>43397</v>
      </c>
      <c r="C2044" t="s">
        <v>56</v>
      </c>
      <c r="D2044" t="str">
        <f>IFERROR(VLOOKUP($C2044,DATA!A:B,2,0),"")</f>
        <v>Ciências Humanas</v>
      </c>
      <c r="E2044" t="s">
        <v>113</v>
      </c>
      <c r="F2044" t="s">
        <v>1518</v>
      </c>
      <c r="H2044" s="38">
        <v>253.96</v>
      </c>
      <c r="I2044" s="38">
        <f>IFERROR(VLOOKUP(C2044,DATA!A:G,5,0),"")</f>
        <v>2100</v>
      </c>
    </row>
    <row r="2045" spans="1:9" x14ac:dyDescent="0.25">
      <c r="A2045">
        <v>2060</v>
      </c>
      <c r="B2045" s="17">
        <v>43397</v>
      </c>
      <c r="C2045" t="s">
        <v>73</v>
      </c>
      <c r="D2045" t="str">
        <f>IFERROR(VLOOKUP($C2045,DATA!A:B,2,0),"")</f>
        <v>Ciências Humanas</v>
      </c>
      <c r="E2045" t="s">
        <v>113</v>
      </c>
      <c r="F2045" t="s">
        <v>1521</v>
      </c>
      <c r="H2045" s="38">
        <v>395.9</v>
      </c>
      <c r="I2045" s="38">
        <f>IFERROR(VLOOKUP(C2045,DATA!A:G,5,0),"")</f>
        <v>2100</v>
      </c>
    </row>
    <row r="2046" spans="1:9" x14ac:dyDescent="0.25">
      <c r="A2046">
        <v>2061</v>
      </c>
      <c r="B2046" s="17">
        <v>43397</v>
      </c>
      <c r="C2046" t="s">
        <v>18</v>
      </c>
      <c r="D2046" t="str">
        <f>IFERROR(VLOOKUP($C2046,DATA!A:B,2,0),"")</f>
        <v>Ciências Agrárias</v>
      </c>
      <c r="E2046" t="s">
        <v>113</v>
      </c>
      <c r="F2046" t="s">
        <v>1172</v>
      </c>
      <c r="H2046" s="38">
        <v>312.36</v>
      </c>
      <c r="I2046" s="38">
        <f>IFERROR(VLOOKUP(C2046,DATA!A:G,5,0),"")</f>
        <v>2600</v>
      </c>
    </row>
    <row r="2047" spans="1:9" x14ac:dyDescent="0.25">
      <c r="A2047">
        <v>2062</v>
      </c>
      <c r="B2047" s="17">
        <v>43397</v>
      </c>
      <c r="C2047" t="s">
        <v>77</v>
      </c>
      <c r="D2047" t="str">
        <f>IFERROR(VLOOKUP($C2047,DATA!A:B,2,0),"")</f>
        <v>Ciências Biológicas</v>
      </c>
      <c r="E2047" t="s">
        <v>113</v>
      </c>
      <c r="F2047" t="s">
        <v>1261</v>
      </c>
      <c r="H2047" s="38">
        <v>1200.74</v>
      </c>
      <c r="I2047" s="38">
        <f>IFERROR(VLOOKUP(C2047,DATA!A:G,5,0),"")</f>
        <v>2600</v>
      </c>
    </row>
    <row r="2048" spans="1:9" x14ac:dyDescent="0.25">
      <c r="A2048">
        <v>2063</v>
      </c>
      <c r="B2048" s="17">
        <v>43397</v>
      </c>
      <c r="C2048" t="s">
        <v>17</v>
      </c>
      <c r="D2048" t="str">
        <f>IFERROR(VLOOKUP($C2048,DATA!A:B,2,0),"")</f>
        <v>Palotina</v>
      </c>
      <c r="E2048" t="s">
        <v>113</v>
      </c>
      <c r="F2048" t="s">
        <v>1567</v>
      </c>
      <c r="H2048" s="38">
        <v>427.58</v>
      </c>
      <c r="I2048" s="38">
        <f>IFERROR(VLOOKUP(C2048,DATA!A:G,5,0),"")</f>
        <v>1550</v>
      </c>
    </row>
    <row r="2049" spans="1:9" x14ac:dyDescent="0.25">
      <c r="A2049">
        <v>2064</v>
      </c>
      <c r="B2049" s="17">
        <v>43397</v>
      </c>
      <c r="C2049" t="s">
        <v>77</v>
      </c>
      <c r="D2049" t="str">
        <f>IFERROR(VLOOKUP($C2049,DATA!A:B,2,0),"")</f>
        <v>Ciências Biológicas</v>
      </c>
      <c r="E2049" t="s">
        <v>113</v>
      </c>
      <c r="F2049" t="s">
        <v>1260</v>
      </c>
      <c r="H2049" s="38">
        <v>1094.2</v>
      </c>
      <c r="I2049" s="38">
        <f>IFERROR(VLOOKUP(C2049,DATA!A:G,5,0),"")</f>
        <v>2600</v>
      </c>
    </row>
    <row r="2050" spans="1:9" x14ac:dyDescent="0.25">
      <c r="A2050">
        <v>2065</v>
      </c>
      <c r="B2050" s="17">
        <v>43397</v>
      </c>
      <c r="C2050" t="s">
        <v>18</v>
      </c>
      <c r="D2050" t="str">
        <f>IFERROR(VLOOKUP($C2050,DATA!A:B,2,0),"")</f>
        <v>Ciências Agrárias</v>
      </c>
      <c r="E2050" t="s">
        <v>113</v>
      </c>
      <c r="F2050" t="s">
        <v>1547</v>
      </c>
      <c r="H2050" s="38">
        <v>400.86</v>
      </c>
      <c r="I2050" s="38">
        <f>IFERROR(VLOOKUP(C2050,DATA!A:G,5,0),"")</f>
        <v>2600</v>
      </c>
    </row>
    <row r="2051" spans="1:9" x14ac:dyDescent="0.25">
      <c r="A2051">
        <v>2066</v>
      </c>
      <c r="B2051" s="17">
        <v>43397</v>
      </c>
      <c r="C2051" t="s">
        <v>18</v>
      </c>
      <c r="D2051" t="str">
        <f>IFERROR(VLOOKUP($C2051,DATA!A:B,2,0),"")</f>
        <v>Ciências Agrárias</v>
      </c>
      <c r="E2051" t="s">
        <v>113</v>
      </c>
      <c r="F2051" t="s">
        <v>1568</v>
      </c>
      <c r="H2051" s="38">
        <v>869.4</v>
      </c>
      <c r="I2051" s="38">
        <f>IFERROR(VLOOKUP(C2051,DATA!A:G,5,0),"")</f>
        <v>2600</v>
      </c>
    </row>
    <row r="2052" spans="1:9" x14ac:dyDescent="0.25">
      <c r="A2052">
        <v>2067</v>
      </c>
      <c r="B2052" s="17">
        <v>43397</v>
      </c>
      <c r="C2052" t="s">
        <v>52</v>
      </c>
      <c r="D2052" t="str">
        <f>IFERROR(VLOOKUP($C2052,DATA!A:B,2,0),"")</f>
        <v>Ciências Biológicas</v>
      </c>
      <c r="E2052" t="s">
        <v>113</v>
      </c>
      <c r="F2052" t="s">
        <v>1569</v>
      </c>
      <c r="H2052" s="38">
        <v>468.54</v>
      </c>
      <c r="I2052" s="38">
        <f>IFERROR(VLOOKUP(C2052,DATA!A:G,5,0),"")</f>
        <v>2100</v>
      </c>
    </row>
    <row r="2053" spans="1:9" x14ac:dyDescent="0.25">
      <c r="A2053">
        <v>2068</v>
      </c>
      <c r="B2053" s="17">
        <v>43397</v>
      </c>
      <c r="C2053" t="s">
        <v>52</v>
      </c>
      <c r="D2053" t="str">
        <f>IFERROR(VLOOKUP($C2053,DATA!A:B,2,0),"")</f>
        <v>Ciências Biológicas</v>
      </c>
      <c r="E2053" t="s">
        <v>113</v>
      </c>
      <c r="F2053" t="s">
        <v>1570</v>
      </c>
      <c r="H2053" s="38">
        <v>400.86</v>
      </c>
      <c r="I2053" s="38">
        <f>IFERROR(VLOOKUP(C2053,DATA!A:G,5,0),"")</f>
        <v>2100</v>
      </c>
    </row>
    <row r="2054" spans="1:9" x14ac:dyDescent="0.25">
      <c r="A2054">
        <v>2069</v>
      </c>
      <c r="B2054" s="17">
        <v>43397</v>
      </c>
      <c r="C2054" t="s">
        <v>10</v>
      </c>
      <c r="D2054" t="str">
        <f>IFERROR(VLOOKUP($C2054,DATA!A:B,2,0),"")</f>
        <v>Ciências Humanas</v>
      </c>
      <c r="E2054" t="s">
        <v>113</v>
      </c>
      <c r="F2054" t="s">
        <v>1571</v>
      </c>
      <c r="H2054" s="38">
        <v>421.68</v>
      </c>
      <c r="I2054" s="38">
        <f>IFERROR(VLOOKUP(C2054,DATA!A:G,5,0),"")</f>
        <v>1650</v>
      </c>
    </row>
    <row r="2055" spans="1:9" x14ac:dyDescent="0.25">
      <c r="A2055">
        <v>2070</v>
      </c>
      <c r="B2055" s="17">
        <v>43397</v>
      </c>
      <c r="C2055" t="s">
        <v>44</v>
      </c>
      <c r="D2055" t="str">
        <f>IFERROR(VLOOKUP($C2055,DATA!A:B,2,0),"")</f>
        <v>Tecnologia</v>
      </c>
      <c r="E2055" t="s">
        <v>113</v>
      </c>
      <c r="F2055" t="s">
        <v>1196</v>
      </c>
      <c r="H2055" s="38">
        <v>740.54</v>
      </c>
      <c r="I2055" s="38">
        <f>IFERROR(VLOOKUP(C2055,DATA!A:G,5,0),"")</f>
        <v>2100</v>
      </c>
    </row>
    <row r="2056" spans="1:9" x14ac:dyDescent="0.25">
      <c r="A2056">
        <v>2071</v>
      </c>
      <c r="B2056" s="17">
        <v>43397</v>
      </c>
      <c r="C2056" t="s">
        <v>77</v>
      </c>
      <c r="D2056" t="str">
        <f>IFERROR(VLOOKUP($C2056,DATA!A:B,2,0),"")</f>
        <v>Ciências Biológicas</v>
      </c>
      <c r="E2056" t="s">
        <v>113</v>
      </c>
      <c r="F2056" t="s">
        <v>1259</v>
      </c>
      <c r="H2056" s="38">
        <v>869.4</v>
      </c>
      <c r="I2056" s="38">
        <f>IFERROR(VLOOKUP(C2056,DATA!A:G,5,0),"")</f>
        <v>2600</v>
      </c>
    </row>
    <row r="2057" spans="1:9" x14ac:dyDescent="0.25">
      <c r="A2057">
        <v>2072</v>
      </c>
      <c r="B2057" s="17">
        <v>43397</v>
      </c>
      <c r="C2057" t="s">
        <v>24</v>
      </c>
      <c r="D2057" t="str">
        <f>IFERROR(VLOOKUP($C2057,DATA!A:B,2,0),"")</f>
        <v>Ciências da Terra</v>
      </c>
      <c r="E2057" t="s">
        <v>113</v>
      </c>
      <c r="F2057" t="s">
        <v>1525</v>
      </c>
      <c r="H2057" s="38">
        <v>796.42</v>
      </c>
      <c r="I2057" s="38">
        <f>IFERROR(VLOOKUP(C2057,DATA!A:G,5,0),"")</f>
        <v>0</v>
      </c>
    </row>
    <row r="2058" spans="1:9" x14ac:dyDescent="0.25">
      <c r="A2058">
        <v>2073</v>
      </c>
      <c r="B2058" s="17">
        <v>43397</v>
      </c>
      <c r="C2058" t="s">
        <v>8</v>
      </c>
      <c r="D2058" t="str">
        <f>IFERROR(VLOOKUP($C2058,DATA!A:B,2,0),"")</f>
        <v>Ciências Agrárias</v>
      </c>
      <c r="E2058" t="s">
        <v>113</v>
      </c>
      <c r="F2058" t="s">
        <v>1572</v>
      </c>
      <c r="H2058" s="38">
        <v>755.67</v>
      </c>
      <c r="I2058" s="38">
        <f>IFERROR(VLOOKUP(C2058,DATA!A:G,5,0),"")</f>
        <v>5200</v>
      </c>
    </row>
    <row r="2059" spans="1:9" x14ac:dyDescent="0.25">
      <c r="A2059">
        <v>2074</v>
      </c>
      <c r="B2059" s="17">
        <v>43397</v>
      </c>
      <c r="C2059" t="s">
        <v>56</v>
      </c>
      <c r="D2059" t="str">
        <f>IFERROR(VLOOKUP($C2059,DATA!A:B,2,0),"")</f>
        <v>Ciências Humanas</v>
      </c>
      <c r="E2059" t="s">
        <v>113</v>
      </c>
      <c r="F2059" t="s">
        <v>1527</v>
      </c>
      <c r="H2059" s="38">
        <v>274.77999999999997</v>
      </c>
      <c r="I2059" s="38">
        <f>IFERROR(VLOOKUP(C2059,DATA!A:G,5,0),"")</f>
        <v>2100</v>
      </c>
    </row>
    <row r="2060" spans="1:9" x14ac:dyDescent="0.25">
      <c r="A2060">
        <v>2075</v>
      </c>
      <c r="B2060" s="17">
        <v>43397</v>
      </c>
      <c r="C2060" t="s">
        <v>52</v>
      </c>
      <c r="D2060" t="str">
        <f>IFERROR(VLOOKUP($C2060,DATA!A:B,2,0),"")</f>
        <v>Ciências Biológicas</v>
      </c>
      <c r="E2060" t="s">
        <v>113</v>
      </c>
      <c r="F2060" t="s">
        <v>1570</v>
      </c>
      <c r="H2060" s="38">
        <v>383.16</v>
      </c>
      <c r="I2060" s="38">
        <f>IFERROR(VLOOKUP(C2060,DATA!A:G,5,0),"")</f>
        <v>2100</v>
      </c>
    </row>
    <row r="2061" spans="1:9" x14ac:dyDescent="0.25">
      <c r="A2061">
        <v>2076</v>
      </c>
      <c r="B2061" s="17">
        <v>43397</v>
      </c>
      <c r="C2061" t="s">
        <v>25</v>
      </c>
      <c r="D2061" t="str">
        <f>IFERROR(VLOOKUP($C2061,DATA!A:B,2,0),"")</f>
        <v>Ciências Agrárias</v>
      </c>
      <c r="E2061" t="s">
        <v>113</v>
      </c>
      <c r="F2061" t="s">
        <v>1528</v>
      </c>
      <c r="H2061" s="38">
        <v>793.9</v>
      </c>
      <c r="I2061" s="38">
        <f>IFERROR(VLOOKUP(C2061,DATA!A:G,5,0),"")</f>
        <v>0</v>
      </c>
    </row>
    <row r="2062" spans="1:9" x14ac:dyDescent="0.25">
      <c r="A2062">
        <v>2077</v>
      </c>
      <c r="B2062" s="17">
        <v>43397</v>
      </c>
      <c r="C2062" t="s">
        <v>18</v>
      </c>
      <c r="D2062" t="str">
        <f>IFERROR(VLOOKUP($C2062,DATA!A:B,2,0),"")</f>
        <v>Ciências Agrárias</v>
      </c>
      <c r="E2062" t="s">
        <v>113</v>
      </c>
      <c r="F2062" t="s">
        <v>1131</v>
      </c>
      <c r="H2062" s="38">
        <v>380.04</v>
      </c>
      <c r="I2062" s="38">
        <f>IFERROR(VLOOKUP(C2062,DATA!A:G,5,0),"")</f>
        <v>2600</v>
      </c>
    </row>
    <row r="2063" spans="1:9" x14ac:dyDescent="0.25">
      <c r="A2063">
        <v>2078</v>
      </c>
      <c r="B2063" s="17">
        <v>43397</v>
      </c>
      <c r="C2063" t="s">
        <v>56</v>
      </c>
      <c r="D2063" t="str">
        <f>IFERROR(VLOOKUP($C2063,DATA!A:B,2,0),"")</f>
        <v>Ciências Humanas</v>
      </c>
      <c r="E2063" t="s">
        <v>113</v>
      </c>
      <c r="F2063" t="s">
        <v>1534</v>
      </c>
      <c r="H2063" s="38">
        <v>563.54</v>
      </c>
      <c r="I2063" s="38">
        <f>IFERROR(VLOOKUP(C2063,DATA!A:G,5,0),"")</f>
        <v>2100</v>
      </c>
    </row>
    <row r="2064" spans="1:9" x14ac:dyDescent="0.25">
      <c r="A2064">
        <v>2079</v>
      </c>
      <c r="B2064" s="17">
        <v>43397</v>
      </c>
      <c r="C2064" t="s">
        <v>11</v>
      </c>
      <c r="D2064" t="str">
        <f>IFERROR(VLOOKUP($C2064,DATA!A:B,2,0),"")</f>
        <v>Palotina</v>
      </c>
      <c r="E2064" t="s">
        <v>113</v>
      </c>
      <c r="F2064" t="s">
        <v>1573</v>
      </c>
      <c r="H2064" s="38">
        <v>563.54</v>
      </c>
      <c r="I2064" s="38">
        <f>IFERROR(VLOOKUP(C2064,DATA!A:G,5,0),"")</f>
        <v>1550</v>
      </c>
    </row>
    <row r="2065" spans="1:9" x14ac:dyDescent="0.25">
      <c r="A2065">
        <v>2080</v>
      </c>
      <c r="B2065" s="17">
        <v>43397</v>
      </c>
      <c r="C2065" t="s">
        <v>11</v>
      </c>
      <c r="D2065" t="str">
        <f>IFERROR(VLOOKUP($C2065,DATA!A:B,2,0),"")</f>
        <v>Palotina</v>
      </c>
      <c r="E2065" t="s">
        <v>113</v>
      </c>
      <c r="F2065" t="s">
        <v>682</v>
      </c>
      <c r="H2065" s="38">
        <v>365.72</v>
      </c>
      <c r="I2065" s="38">
        <f>IFERROR(VLOOKUP(C2065,DATA!A:G,5,0),"")</f>
        <v>1550</v>
      </c>
    </row>
    <row r="2066" spans="1:9" x14ac:dyDescent="0.25">
      <c r="A2066">
        <v>2081</v>
      </c>
      <c r="B2066" s="17">
        <v>43397</v>
      </c>
      <c r="C2066" t="s">
        <v>7</v>
      </c>
      <c r="D2066" t="str">
        <f>IFERROR(VLOOKUP($C2066,DATA!A:B,2,0),"")</f>
        <v>Ciências Sociais Aplicadas</v>
      </c>
      <c r="E2066" t="s">
        <v>113</v>
      </c>
      <c r="F2066" t="s">
        <v>1160</v>
      </c>
      <c r="H2066" s="38">
        <v>634.34</v>
      </c>
      <c r="I2066" s="38">
        <f>IFERROR(VLOOKUP(C2066,DATA!A:G,5,0),"")</f>
        <v>2100</v>
      </c>
    </row>
    <row r="2067" spans="1:9" x14ac:dyDescent="0.25">
      <c r="A2067">
        <v>2082</v>
      </c>
      <c r="B2067" s="17">
        <v>43397</v>
      </c>
      <c r="C2067" t="s">
        <v>7</v>
      </c>
      <c r="D2067" t="str">
        <f>IFERROR(VLOOKUP($C2067,DATA!A:B,2,0),"")</f>
        <v>Ciências Sociais Aplicadas</v>
      </c>
      <c r="E2067" t="s">
        <v>113</v>
      </c>
      <c r="F2067" t="s">
        <v>1159</v>
      </c>
      <c r="H2067" s="38">
        <v>634.34</v>
      </c>
      <c r="I2067" s="38">
        <f>IFERROR(VLOOKUP(C2067,DATA!A:G,5,0),"")</f>
        <v>2100</v>
      </c>
    </row>
    <row r="2068" spans="1:9" x14ac:dyDescent="0.25">
      <c r="A2068">
        <v>2083</v>
      </c>
      <c r="B2068" s="17">
        <v>43397</v>
      </c>
      <c r="C2068" t="s">
        <v>66</v>
      </c>
      <c r="D2068" t="str">
        <f>IFERROR(VLOOKUP($C2068,DATA!A:B,2,0),"")</f>
        <v>Ciências da Saúde</v>
      </c>
      <c r="E2068" t="s">
        <v>113</v>
      </c>
      <c r="F2068" t="s">
        <v>1250</v>
      </c>
      <c r="H2068" s="38">
        <v>368.56</v>
      </c>
      <c r="I2068" s="38">
        <f>IFERROR(VLOOKUP(C2068,DATA!A:G,5,0),"")</f>
        <v>2100</v>
      </c>
    </row>
    <row r="2069" spans="1:9" x14ac:dyDescent="0.25">
      <c r="A2069">
        <v>2084</v>
      </c>
      <c r="B2069" s="17">
        <v>43397</v>
      </c>
      <c r="C2069" t="s">
        <v>25</v>
      </c>
      <c r="D2069" t="str">
        <f>IFERROR(VLOOKUP($C2069,DATA!A:B,2,0),"")</f>
        <v>Ciências Agrárias</v>
      </c>
      <c r="E2069" t="s">
        <v>113</v>
      </c>
      <c r="F2069" t="s">
        <v>1177</v>
      </c>
      <c r="H2069" s="38">
        <v>902.7</v>
      </c>
      <c r="I2069" s="38">
        <f>IFERROR(VLOOKUP(C2069,DATA!A:G,5,0),"")</f>
        <v>0</v>
      </c>
    </row>
    <row r="2070" spans="1:9" x14ac:dyDescent="0.25">
      <c r="A2070">
        <v>2085</v>
      </c>
      <c r="B2070" s="17">
        <v>43397</v>
      </c>
      <c r="C2070" t="s">
        <v>36</v>
      </c>
      <c r="D2070" t="str">
        <f>IFERROR(VLOOKUP($C2070,DATA!A:B,2,0),"")</f>
        <v>Ciências da Saúde</v>
      </c>
      <c r="E2070" t="s">
        <v>113</v>
      </c>
      <c r="F2070" t="s">
        <v>1531</v>
      </c>
      <c r="H2070" s="38">
        <v>496.2</v>
      </c>
      <c r="I2070" s="38">
        <f>IFERROR(VLOOKUP(C2070,DATA!A:G,5,0),"")</f>
        <v>2600</v>
      </c>
    </row>
    <row r="2071" spans="1:9" x14ac:dyDescent="0.25">
      <c r="A2071">
        <v>2086</v>
      </c>
      <c r="B2071" s="17">
        <v>43397</v>
      </c>
      <c r="C2071" t="s">
        <v>22</v>
      </c>
      <c r="D2071" t="str">
        <f>IFERROR(VLOOKUP($C2071,DATA!A:B,2,0),"")</f>
        <v>Ciências Biológicas</v>
      </c>
      <c r="E2071" t="s">
        <v>113</v>
      </c>
      <c r="F2071" t="s">
        <v>1574</v>
      </c>
      <c r="H2071" s="38">
        <v>796.5</v>
      </c>
      <c r="I2071" s="38">
        <f>IFERROR(VLOOKUP(C2071,DATA!A:G,5,0),"")</f>
        <v>5200</v>
      </c>
    </row>
    <row r="2072" spans="1:9" x14ac:dyDescent="0.25">
      <c r="A2072">
        <v>2087</v>
      </c>
      <c r="B2072" s="17">
        <v>43397</v>
      </c>
      <c r="C2072" t="s">
        <v>55</v>
      </c>
      <c r="D2072" t="str">
        <f>IFERROR(VLOOKUP($C2072,DATA!A:B,2,0),"")</f>
        <v>Ciências da Terra</v>
      </c>
      <c r="E2072" t="s">
        <v>113</v>
      </c>
      <c r="F2072" t="s">
        <v>1513</v>
      </c>
      <c r="H2072" s="38">
        <v>295.60000000000002</v>
      </c>
      <c r="I2072" s="38">
        <f>IFERROR(VLOOKUP(C2072,DATA!A:G,5,0),"")</f>
        <v>2100</v>
      </c>
    </row>
    <row r="2073" spans="1:9" x14ac:dyDescent="0.25">
      <c r="A2073">
        <v>2088</v>
      </c>
      <c r="B2073" s="17">
        <v>43397</v>
      </c>
      <c r="C2073" t="s">
        <v>72</v>
      </c>
      <c r="D2073" t="str">
        <f>IFERROR(VLOOKUP($C2073,DATA!A:B,2,0),"")</f>
        <v>Ciências da Terra</v>
      </c>
      <c r="E2073" t="s">
        <v>113</v>
      </c>
      <c r="F2073" t="s">
        <v>1575</v>
      </c>
      <c r="H2073" s="38">
        <v>692.4</v>
      </c>
      <c r="I2073" s="38">
        <f>IFERROR(VLOOKUP(C2073,DATA!A:G,5,0),"")</f>
        <v>2600</v>
      </c>
    </row>
    <row r="2074" spans="1:9" x14ac:dyDescent="0.25">
      <c r="A2074">
        <v>2089</v>
      </c>
      <c r="B2074" s="17">
        <v>43397</v>
      </c>
      <c r="C2074" t="s">
        <v>72</v>
      </c>
      <c r="D2074" t="str">
        <f>IFERROR(VLOOKUP($C2074,DATA!A:B,2,0),"")</f>
        <v>Ciências da Terra</v>
      </c>
      <c r="E2074" t="s">
        <v>113</v>
      </c>
      <c r="F2074" t="s">
        <v>1576</v>
      </c>
      <c r="H2074" s="38">
        <v>468.54</v>
      </c>
      <c r="I2074" s="38">
        <f>IFERROR(VLOOKUP(C2074,DATA!A:G,5,0),"")</f>
        <v>2600</v>
      </c>
    </row>
    <row r="2075" spans="1:9" x14ac:dyDescent="0.25">
      <c r="A2075">
        <v>2091</v>
      </c>
      <c r="B2075" s="17">
        <v>43397</v>
      </c>
      <c r="C2075" t="s">
        <v>107</v>
      </c>
      <c r="D2075" t="str">
        <f>IFERROR(VLOOKUP($C2075,DATA!A:B,2,0),"")</f>
        <v>PRPPG</v>
      </c>
      <c r="E2075" t="s">
        <v>114</v>
      </c>
      <c r="F2075" t="s">
        <v>1577</v>
      </c>
      <c r="H2075" s="38">
        <v>4283.3500000000004</v>
      </c>
      <c r="I2075" s="38">
        <f>IFERROR(VLOOKUP(C2075,DATA!A:G,5,0),"")</f>
        <v>0</v>
      </c>
    </row>
    <row r="2076" spans="1:9" x14ac:dyDescent="0.25">
      <c r="A2076">
        <v>2092</v>
      </c>
      <c r="B2076" s="17">
        <v>43397</v>
      </c>
      <c r="C2076" t="s">
        <v>107</v>
      </c>
      <c r="D2076" t="str">
        <f>IFERROR(VLOOKUP($C2076,DATA!A:B,2,0),"")</f>
        <v>PRPPG</v>
      </c>
      <c r="E2076" t="s">
        <v>114</v>
      </c>
      <c r="F2076" t="s">
        <v>1578</v>
      </c>
      <c r="H2076" s="38">
        <v>4283.3500000000004</v>
      </c>
      <c r="I2076" s="38">
        <f>IFERROR(VLOOKUP(C2076,DATA!A:G,5,0),"")</f>
        <v>0</v>
      </c>
    </row>
    <row r="2077" spans="1:9" x14ac:dyDescent="0.25">
      <c r="A2077">
        <v>2093</v>
      </c>
      <c r="B2077" s="17">
        <v>43397</v>
      </c>
      <c r="C2077" t="s">
        <v>107</v>
      </c>
      <c r="D2077" t="str">
        <f>IFERROR(VLOOKUP($C2077,DATA!A:B,2,0),"")</f>
        <v>PRPPG</v>
      </c>
      <c r="E2077" t="s">
        <v>114</v>
      </c>
      <c r="F2077" t="s">
        <v>804</v>
      </c>
      <c r="H2077" s="38">
        <v>2011.46</v>
      </c>
      <c r="I2077" s="38">
        <f>IFERROR(VLOOKUP(C2077,DATA!A:G,5,0),"")</f>
        <v>0</v>
      </c>
    </row>
    <row r="2078" spans="1:9" x14ac:dyDescent="0.25">
      <c r="A2078">
        <v>2094</v>
      </c>
      <c r="B2078" s="17">
        <v>43397</v>
      </c>
      <c r="C2078" t="s">
        <v>107</v>
      </c>
      <c r="D2078" t="str">
        <f>IFERROR(VLOOKUP($C2078,DATA!A:B,2,0),"")</f>
        <v>PRPPG</v>
      </c>
      <c r="E2078" t="s">
        <v>114</v>
      </c>
      <c r="F2078" t="s">
        <v>1579</v>
      </c>
      <c r="H2078" s="38">
        <v>2881.23</v>
      </c>
      <c r="I2078" s="38">
        <f>IFERROR(VLOOKUP(C2078,DATA!A:G,5,0),"")</f>
        <v>0</v>
      </c>
    </row>
    <row r="2079" spans="1:9" x14ac:dyDescent="0.25">
      <c r="A2079">
        <v>2095</v>
      </c>
      <c r="B2079" s="17">
        <v>43397</v>
      </c>
      <c r="C2079" t="s">
        <v>107</v>
      </c>
      <c r="D2079" t="str">
        <f>IFERROR(VLOOKUP($C2079,DATA!A:B,2,0),"")</f>
        <v>PRPPG</v>
      </c>
      <c r="E2079" t="s">
        <v>114</v>
      </c>
      <c r="F2079" t="s">
        <v>1500</v>
      </c>
      <c r="H2079" s="38">
        <v>4353.09</v>
      </c>
      <c r="I2079" s="38">
        <f>IFERROR(VLOOKUP(C2079,DATA!A:G,5,0),"")</f>
        <v>0</v>
      </c>
    </row>
    <row r="2080" spans="1:9" x14ac:dyDescent="0.25">
      <c r="A2080">
        <v>2096</v>
      </c>
      <c r="B2080" s="17">
        <v>43397</v>
      </c>
      <c r="C2080" t="s">
        <v>107</v>
      </c>
      <c r="D2080" t="str">
        <f>IFERROR(VLOOKUP($C2080,DATA!A:B,2,0),"")</f>
        <v>PRPPG</v>
      </c>
      <c r="E2080" t="s">
        <v>114</v>
      </c>
      <c r="F2080" t="s">
        <v>1580</v>
      </c>
      <c r="H2080" s="38">
        <v>4531.6899999999996</v>
      </c>
      <c r="I2080" s="38">
        <f>IFERROR(VLOOKUP(C2080,DATA!A:G,5,0),"")</f>
        <v>0</v>
      </c>
    </row>
    <row r="2081" spans="1:9" x14ac:dyDescent="0.25">
      <c r="A2081">
        <v>2097</v>
      </c>
      <c r="B2081" s="17">
        <v>43397</v>
      </c>
      <c r="C2081" t="s">
        <v>107</v>
      </c>
      <c r="D2081" t="str">
        <f>IFERROR(VLOOKUP($C2081,DATA!A:B,2,0),"")</f>
        <v>PRPPG</v>
      </c>
      <c r="E2081" t="s">
        <v>114</v>
      </c>
      <c r="F2081" t="s">
        <v>1581</v>
      </c>
      <c r="H2081" s="38">
        <v>5720.82</v>
      </c>
      <c r="I2081" s="38">
        <f>IFERROR(VLOOKUP(C2081,DATA!A:G,5,0),"")</f>
        <v>0</v>
      </c>
    </row>
    <row r="2082" spans="1:9" x14ac:dyDescent="0.25">
      <c r="A2082">
        <v>2098</v>
      </c>
      <c r="B2082" s="17">
        <v>43397</v>
      </c>
      <c r="C2082" t="s">
        <v>107</v>
      </c>
      <c r="D2082" t="str">
        <f>IFERROR(VLOOKUP($C2082,DATA!A:B,2,0),"")</f>
        <v>PRPPG</v>
      </c>
      <c r="E2082" t="s">
        <v>114</v>
      </c>
      <c r="F2082" t="s">
        <v>1582</v>
      </c>
      <c r="H2082" s="38">
        <v>10011.469999999999</v>
      </c>
      <c r="I2082" s="38">
        <f>IFERROR(VLOOKUP(C2082,DATA!A:G,5,0),"")</f>
        <v>0</v>
      </c>
    </row>
    <row r="2083" spans="1:9" x14ac:dyDescent="0.25">
      <c r="A2083">
        <v>2099</v>
      </c>
      <c r="B2083" s="17">
        <v>43397</v>
      </c>
      <c r="C2083" t="s">
        <v>107</v>
      </c>
      <c r="D2083" t="str">
        <f>IFERROR(VLOOKUP($C2083,DATA!A:B,2,0),"")</f>
        <v>PRPPG</v>
      </c>
      <c r="E2083" t="s">
        <v>114</v>
      </c>
      <c r="F2083" t="s">
        <v>1583</v>
      </c>
      <c r="H2083" s="38">
        <v>1976.81</v>
      </c>
      <c r="I2083" s="38">
        <f>IFERROR(VLOOKUP(C2083,DATA!A:G,5,0),"")</f>
        <v>0</v>
      </c>
    </row>
    <row r="2084" spans="1:9" x14ac:dyDescent="0.25">
      <c r="A2084">
        <v>2100</v>
      </c>
      <c r="B2084" s="17">
        <v>43397</v>
      </c>
      <c r="C2084" t="s">
        <v>19</v>
      </c>
      <c r="D2084" t="str">
        <f>IFERROR(VLOOKUP($C2084,DATA!A:B,2,0),"")</f>
        <v>Ciências Humanas</v>
      </c>
      <c r="E2084" t="s">
        <v>114</v>
      </c>
      <c r="F2084" t="s">
        <v>1557</v>
      </c>
      <c r="H2084" s="38">
        <v>1564.24</v>
      </c>
      <c r="I2084" s="38">
        <f>IFERROR(VLOOKUP(C2084,DATA!A:G,5,0),"")</f>
        <v>2100</v>
      </c>
    </row>
    <row r="2085" spans="1:9" x14ac:dyDescent="0.25">
      <c r="A2085">
        <v>2101</v>
      </c>
      <c r="B2085" s="17">
        <v>43397</v>
      </c>
      <c r="C2085" t="s">
        <v>107</v>
      </c>
      <c r="D2085" t="str">
        <f>IFERROR(VLOOKUP($C2085,DATA!A:B,2,0),"")</f>
        <v>PRPPG</v>
      </c>
      <c r="E2085" t="s">
        <v>114</v>
      </c>
      <c r="F2085" t="s">
        <v>1584</v>
      </c>
      <c r="H2085" s="38">
        <v>2510.39</v>
      </c>
      <c r="I2085" s="38">
        <f>IFERROR(VLOOKUP(C2085,DATA!A:G,5,0),"")</f>
        <v>0</v>
      </c>
    </row>
    <row r="2086" spans="1:9" x14ac:dyDescent="0.25">
      <c r="A2086">
        <v>2102</v>
      </c>
      <c r="B2086" s="17">
        <v>43397</v>
      </c>
      <c r="C2086" t="s">
        <v>107</v>
      </c>
      <c r="D2086" t="str">
        <f>IFERROR(VLOOKUP($C2086,DATA!A:B,2,0),"")</f>
        <v>PRPPG</v>
      </c>
      <c r="E2086" t="s">
        <v>114</v>
      </c>
      <c r="F2086" t="s">
        <v>1585</v>
      </c>
      <c r="H2086" s="38">
        <v>2004.37</v>
      </c>
      <c r="I2086" s="38">
        <f>IFERROR(VLOOKUP(C2086,DATA!A:G,5,0),"")</f>
        <v>0</v>
      </c>
    </row>
    <row r="2087" spans="1:9" x14ac:dyDescent="0.25">
      <c r="A2087">
        <v>2103</v>
      </c>
      <c r="B2087" s="17">
        <v>43397</v>
      </c>
      <c r="C2087" t="s">
        <v>107</v>
      </c>
      <c r="D2087" t="str">
        <f>IFERROR(VLOOKUP($C2087,DATA!A:B,2,0),"")</f>
        <v>PRPPG</v>
      </c>
      <c r="E2087" t="s">
        <v>114</v>
      </c>
      <c r="F2087" t="s">
        <v>1586</v>
      </c>
      <c r="H2087" s="38">
        <v>2134.9</v>
      </c>
      <c r="I2087" s="38">
        <f>IFERROR(VLOOKUP(C2087,DATA!A:G,5,0),"")</f>
        <v>0</v>
      </c>
    </row>
    <row r="2088" spans="1:9" x14ac:dyDescent="0.25">
      <c r="A2088">
        <v>2104</v>
      </c>
      <c r="B2088" s="17">
        <v>43397</v>
      </c>
      <c r="C2088" t="s">
        <v>44</v>
      </c>
      <c r="D2088" t="str">
        <f>IFERROR(VLOOKUP($C2088,DATA!A:B,2,0),"")</f>
        <v>Tecnologia</v>
      </c>
      <c r="E2088" t="s">
        <v>116</v>
      </c>
      <c r="F2088" t="s">
        <v>1480</v>
      </c>
      <c r="H2088" s="38">
        <v>174.48</v>
      </c>
      <c r="I2088" s="38">
        <f>IFERROR(VLOOKUP(C2088,DATA!A:G,5,0),"")</f>
        <v>2100</v>
      </c>
    </row>
    <row r="2089" spans="1:9" x14ac:dyDescent="0.25">
      <c r="A2089">
        <v>2105</v>
      </c>
      <c r="B2089" s="17">
        <v>43397</v>
      </c>
      <c r="C2089" t="s">
        <v>107</v>
      </c>
      <c r="D2089" t="str">
        <f>IFERROR(VLOOKUP($C2089,DATA!A:B,2,0),"")</f>
        <v>PRPPG</v>
      </c>
      <c r="E2089" t="s">
        <v>116</v>
      </c>
      <c r="F2089" t="s">
        <v>1587</v>
      </c>
      <c r="H2089" s="38">
        <v>1499.2</v>
      </c>
      <c r="I2089" s="38">
        <f>IFERROR(VLOOKUP(C2089,DATA!A:G,5,0),"")</f>
        <v>0</v>
      </c>
    </row>
    <row r="2090" spans="1:9" x14ac:dyDescent="0.25">
      <c r="A2090">
        <v>2106</v>
      </c>
      <c r="B2090" s="17">
        <v>43397</v>
      </c>
      <c r="C2090" t="s">
        <v>25</v>
      </c>
      <c r="D2090" t="str">
        <f>IFERROR(VLOOKUP($C2090,DATA!A:B,2,0),"")</f>
        <v>Ciências Agrárias</v>
      </c>
      <c r="E2090" t="s">
        <v>116</v>
      </c>
      <c r="F2090" t="s">
        <v>1588</v>
      </c>
      <c r="H2090" s="38">
        <v>702.1</v>
      </c>
      <c r="I2090" s="38">
        <f>IFERROR(VLOOKUP(C2090,DATA!A:G,5,0),"")</f>
        <v>0</v>
      </c>
    </row>
    <row r="2091" spans="1:9" x14ac:dyDescent="0.25">
      <c r="A2091">
        <v>2107</v>
      </c>
      <c r="B2091" s="17">
        <v>43397</v>
      </c>
      <c r="C2091" t="s">
        <v>56</v>
      </c>
      <c r="D2091" t="str">
        <f>IFERROR(VLOOKUP($C2091,DATA!A:B,2,0),"")</f>
        <v>Ciências Humanas</v>
      </c>
      <c r="E2091" t="s">
        <v>116</v>
      </c>
      <c r="F2091" t="s">
        <v>1309</v>
      </c>
      <c r="H2091" s="38">
        <v>395.9</v>
      </c>
      <c r="I2091" s="38">
        <f>IFERROR(VLOOKUP(C2091,DATA!A:G,5,0),"")</f>
        <v>2100</v>
      </c>
    </row>
    <row r="2092" spans="1:9" x14ac:dyDescent="0.25">
      <c r="A2092">
        <v>2108</v>
      </c>
      <c r="B2092" s="17">
        <v>43397</v>
      </c>
      <c r="C2092" t="s">
        <v>107</v>
      </c>
      <c r="D2092" t="str">
        <f>IFERROR(VLOOKUP($C2092,DATA!A:B,2,0),"")</f>
        <v>PRPPG</v>
      </c>
      <c r="E2092" t="s">
        <v>116</v>
      </c>
      <c r="F2092" t="s">
        <v>1589</v>
      </c>
      <c r="H2092" s="38">
        <v>398.34</v>
      </c>
      <c r="I2092" s="38">
        <f>IFERROR(VLOOKUP(C2092,DATA!A:G,5,0),"")</f>
        <v>0</v>
      </c>
    </row>
    <row r="2093" spans="1:9" x14ac:dyDescent="0.25">
      <c r="A2093">
        <v>2109</v>
      </c>
      <c r="B2093" s="17">
        <v>43397</v>
      </c>
      <c r="C2093" t="s">
        <v>22</v>
      </c>
      <c r="D2093" t="str">
        <f>IFERROR(VLOOKUP($C2093,DATA!A:B,2,0),"")</f>
        <v>Ciências Biológicas</v>
      </c>
      <c r="E2093" t="s">
        <v>116</v>
      </c>
      <c r="F2093" t="s">
        <v>1483</v>
      </c>
      <c r="H2093" s="38">
        <v>295.60000000000002</v>
      </c>
      <c r="I2093" s="38">
        <f>IFERROR(VLOOKUP(C2093,DATA!A:G,5,0),"")</f>
        <v>5200</v>
      </c>
    </row>
    <row r="2094" spans="1:9" x14ac:dyDescent="0.25">
      <c r="A2094">
        <v>2110</v>
      </c>
      <c r="B2094" s="17">
        <v>43397</v>
      </c>
      <c r="C2094" t="s">
        <v>44</v>
      </c>
      <c r="D2094" t="str">
        <f>IFERROR(VLOOKUP($C2094,DATA!A:B,2,0),"")</f>
        <v>Tecnologia</v>
      </c>
      <c r="E2094" t="s">
        <v>116</v>
      </c>
      <c r="F2094" t="s">
        <v>1499</v>
      </c>
      <c r="H2094" s="38">
        <v>274.77999999999997</v>
      </c>
      <c r="I2094" s="38">
        <f>IFERROR(VLOOKUP(C2094,DATA!A:G,5,0),"")</f>
        <v>2100</v>
      </c>
    </row>
    <row r="2095" spans="1:9" x14ac:dyDescent="0.25">
      <c r="A2095">
        <v>2111</v>
      </c>
      <c r="B2095" s="17">
        <v>43397</v>
      </c>
      <c r="C2095" t="s">
        <v>36</v>
      </c>
      <c r="D2095" t="str">
        <f>IFERROR(VLOOKUP($C2095,DATA!A:B,2,0),"")</f>
        <v>Ciências da Saúde</v>
      </c>
      <c r="E2095" t="s">
        <v>116</v>
      </c>
      <c r="F2095" t="s">
        <v>1590</v>
      </c>
      <c r="H2095" s="38">
        <v>100.3</v>
      </c>
      <c r="I2095" s="38">
        <f>IFERROR(VLOOKUP(C2095,DATA!A:G,5,0),"")</f>
        <v>2600</v>
      </c>
    </row>
    <row r="2096" spans="1:9" x14ac:dyDescent="0.25">
      <c r="A2096">
        <v>2112</v>
      </c>
      <c r="B2096" s="17">
        <v>43397</v>
      </c>
      <c r="C2096" t="s">
        <v>25</v>
      </c>
      <c r="D2096" t="str">
        <f>IFERROR(VLOOKUP($C2096,DATA!A:B,2,0),"")</f>
        <v>Ciências Agrárias</v>
      </c>
      <c r="E2096" t="s">
        <v>116</v>
      </c>
      <c r="F2096" t="s">
        <v>1591</v>
      </c>
      <c r="H2096" s="38">
        <v>601.79999999999995</v>
      </c>
      <c r="I2096" s="38">
        <f>IFERROR(VLOOKUP(C2096,DATA!A:G,5,0),"")</f>
        <v>0</v>
      </c>
    </row>
    <row r="2097" spans="1:9" x14ac:dyDescent="0.25">
      <c r="A2097">
        <v>2113</v>
      </c>
      <c r="B2097" s="17">
        <v>43397</v>
      </c>
      <c r="C2097" t="s">
        <v>25</v>
      </c>
      <c r="D2097" t="str">
        <f>IFERROR(VLOOKUP($C2097,DATA!A:B,2,0),"")</f>
        <v>Ciências Agrárias</v>
      </c>
      <c r="E2097" t="s">
        <v>116</v>
      </c>
      <c r="F2097" t="s">
        <v>1592</v>
      </c>
      <c r="H2097" s="38">
        <v>601.79999999999995</v>
      </c>
      <c r="I2097" s="38">
        <f>IFERROR(VLOOKUP(C2097,DATA!A:G,5,0),"")</f>
        <v>0</v>
      </c>
    </row>
    <row r="2098" spans="1:9" x14ac:dyDescent="0.25">
      <c r="A2098">
        <v>2114</v>
      </c>
      <c r="B2098" s="17">
        <v>43397</v>
      </c>
      <c r="C2098" t="s">
        <v>55</v>
      </c>
      <c r="D2098" t="str">
        <f>IFERROR(VLOOKUP($C2098,DATA!A:B,2,0),"")</f>
        <v>Ciências da Terra</v>
      </c>
      <c r="E2098" t="s">
        <v>116</v>
      </c>
      <c r="F2098" t="s">
        <v>1514</v>
      </c>
      <c r="H2098" s="38">
        <v>295.60000000000002</v>
      </c>
      <c r="I2098" s="38">
        <f>IFERROR(VLOOKUP(C2098,DATA!A:G,5,0),"")</f>
        <v>2100</v>
      </c>
    </row>
    <row r="2099" spans="1:9" x14ac:dyDescent="0.25">
      <c r="A2099">
        <v>2115</v>
      </c>
      <c r="B2099" s="17">
        <v>43397</v>
      </c>
      <c r="C2099" t="s">
        <v>62</v>
      </c>
      <c r="D2099" t="str">
        <f>IFERROR(VLOOKUP($C2099,DATA!A:B,2,0),"")</f>
        <v>Intersetorial - Setor de Ciências Agrárias e Ciências da Terra</v>
      </c>
      <c r="E2099" t="s">
        <v>116</v>
      </c>
      <c r="F2099" t="s">
        <v>658</v>
      </c>
      <c r="H2099" s="38">
        <v>100.3</v>
      </c>
      <c r="I2099" s="38">
        <f>IFERROR(VLOOKUP(C2099,DATA!A:G,5,0),"")</f>
        <v>0</v>
      </c>
    </row>
    <row r="2100" spans="1:9" x14ac:dyDescent="0.25">
      <c r="A2100">
        <v>2116</v>
      </c>
      <c r="B2100" s="17">
        <v>43397</v>
      </c>
      <c r="C2100" t="s">
        <v>56</v>
      </c>
      <c r="D2100" t="str">
        <f>IFERROR(VLOOKUP($C2100,DATA!A:B,2,0),"")</f>
        <v>Ciências Humanas</v>
      </c>
      <c r="E2100" t="s">
        <v>116</v>
      </c>
      <c r="F2100" t="s">
        <v>1519</v>
      </c>
      <c r="H2100" s="38">
        <v>295.60000000000002</v>
      </c>
      <c r="I2100" s="38">
        <f>IFERROR(VLOOKUP(C2100,DATA!A:G,5,0),"")</f>
        <v>2100</v>
      </c>
    </row>
    <row r="2101" spans="1:9" x14ac:dyDescent="0.25">
      <c r="A2101">
        <v>2117</v>
      </c>
      <c r="B2101" s="17">
        <v>43397</v>
      </c>
      <c r="C2101" t="s">
        <v>42</v>
      </c>
      <c r="D2101" t="str">
        <f>IFERROR(VLOOKUP($C2101,DATA!A:B,2,0),"")</f>
        <v>Tecnologia</v>
      </c>
      <c r="E2101" t="s">
        <v>116</v>
      </c>
      <c r="F2101" t="s">
        <v>1520</v>
      </c>
      <c r="H2101" s="38">
        <v>295.60000000000002</v>
      </c>
      <c r="I2101" s="38">
        <f>IFERROR(VLOOKUP(C2101,DATA!A:G,5,0),"")</f>
        <v>2600</v>
      </c>
    </row>
    <row r="2102" spans="1:9" x14ac:dyDescent="0.25">
      <c r="A2102">
        <v>2118</v>
      </c>
      <c r="B2102" s="17">
        <v>43397</v>
      </c>
      <c r="C2102" t="s">
        <v>107</v>
      </c>
      <c r="D2102" t="str">
        <f>IFERROR(VLOOKUP($C2102,DATA!A:B,2,0),"")</f>
        <v>PRPPG</v>
      </c>
      <c r="E2102" t="s">
        <v>116</v>
      </c>
      <c r="F2102" t="s">
        <v>1593</v>
      </c>
      <c r="H2102" s="38">
        <v>496.2</v>
      </c>
      <c r="I2102" s="38">
        <f>IFERROR(VLOOKUP(C2102,DATA!A:G,5,0),"")</f>
        <v>0</v>
      </c>
    </row>
    <row r="2103" spans="1:9" x14ac:dyDescent="0.25">
      <c r="A2103">
        <v>2119</v>
      </c>
      <c r="B2103" s="17">
        <v>43397</v>
      </c>
      <c r="C2103" t="s">
        <v>59</v>
      </c>
      <c r="D2103" t="str">
        <f>IFERROR(VLOOKUP($C2103,DATA!A:B,2,0),"")</f>
        <v>Ciências Exatas</v>
      </c>
      <c r="E2103" t="s">
        <v>116</v>
      </c>
      <c r="F2103" t="s">
        <v>1522</v>
      </c>
      <c r="H2103" s="38">
        <v>174.48</v>
      </c>
      <c r="I2103" s="38">
        <f>IFERROR(VLOOKUP(C2103,DATA!A:G,5,0),"")</f>
        <v>2600</v>
      </c>
    </row>
    <row r="2104" spans="1:9" x14ac:dyDescent="0.25">
      <c r="A2104">
        <v>2120</v>
      </c>
      <c r="B2104" s="17">
        <v>43397</v>
      </c>
      <c r="C2104" t="s">
        <v>62</v>
      </c>
      <c r="D2104" t="str">
        <f>IFERROR(VLOOKUP($C2104,DATA!A:B,2,0),"")</f>
        <v>Intersetorial - Setor de Ciências Agrárias e Ciências da Terra</v>
      </c>
      <c r="E2104" t="s">
        <v>116</v>
      </c>
      <c r="F2104" t="s">
        <v>658</v>
      </c>
      <c r="H2104" s="38">
        <v>100.3</v>
      </c>
      <c r="I2104" s="38">
        <f>IFERROR(VLOOKUP(C2104,DATA!A:G,5,0),"")</f>
        <v>0</v>
      </c>
    </row>
    <row r="2105" spans="1:9" x14ac:dyDescent="0.25">
      <c r="A2105">
        <v>2121</v>
      </c>
      <c r="B2105" s="17">
        <v>43397</v>
      </c>
      <c r="C2105" t="s">
        <v>87</v>
      </c>
      <c r="D2105" t="str">
        <f>IFERROR(VLOOKUP($C2105,DATA!A:B,2,0),"")</f>
        <v>Ciências da Saúde</v>
      </c>
      <c r="E2105" t="s">
        <v>116</v>
      </c>
      <c r="F2105" t="s">
        <v>1523</v>
      </c>
      <c r="H2105" s="38">
        <v>295.60000000000002</v>
      </c>
      <c r="I2105" s="38">
        <f>IFERROR(VLOOKUP(C2105,DATA!A:G,5,0),"")</f>
        <v>0</v>
      </c>
    </row>
    <row r="2106" spans="1:9" x14ac:dyDescent="0.25">
      <c r="A2106">
        <v>2122</v>
      </c>
      <c r="B2106" s="17">
        <v>43397</v>
      </c>
      <c r="C2106" t="s">
        <v>7</v>
      </c>
      <c r="D2106" t="str">
        <f>IFERROR(VLOOKUP($C2106,DATA!A:B,2,0),"")</f>
        <v>Ciências Sociais Aplicadas</v>
      </c>
      <c r="E2106" t="s">
        <v>116</v>
      </c>
      <c r="F2106" t="s">
        <v>1524</v>
      </c>
      <c r="H2106" s="38">
        <v>195.3</v>
      </c>
      <c r="I2106" s="38">
        <f>IFERROR(VLOOKUP(C2106,DATA!A:G,5,0),"")</f>
        <v>2100</v>
      </c>
    </row>
    <row r="2107" spans="1:9" x14ac:dyDescent="0.25">
      <c r="A2107">
        <v>2123</v>
      </c>
      <c r="B2107" s="17">
        <v>43397</v>
      </c>
      <c r="C2107" t="s">
        <v>15</v>
      </c>
      <c r="D2107" t="str">
        <f>IFERROR(VLOOKUP($C2107,DATA!A:B,2,0),"")</f>
        <v>Ciências Biológicas</v>
      </c>
      <c r="E2107" t="s">
        <v>116</v>
      </c>
      <c r="F2107" t="s">
        <v>1526</v>
      </c>
      <c r="H2107" s="38">
        <v>295.60000000000002</v>
      </c>
      <c r="I2107" s="38">
        <f>IFERROR(VLOOKUP(C2107,DATA!A:G,5,0),"")</f>
        <v>5200</v>
      </c>
    </row>
    <row r="2108" spans="1:9" x14ac:dyDescent="0.25">
      <c r="A2108">
        <v>2124</v>
      </c>
      <c r="B2108" s="17">
        <v>43397</v>
      </c>
      <c r="C2108" t="s">
        <v>62</v>
      </c>
      <c r="D2108" t="str">
        <f>IFERROR(VLOOKUP($C2108,DATA!A:B,2,0),"")</f>
        <v>Intersetorial - Setor de Ciências Agrárias e Ciências da Terra</v>
      </c>
      <c r="E2108" t="s">
        <v>116</v>
      </c>
      <c r="F2108" t="s">
        <v>658</v>
      </c>
      <c r="H2108" s="38">
        <v>100.3</v>
      </c>
      <c r="I2108" s="38">
        <f>IFERROR(VLOOKUP(C2108,DATA!A:G,5,0),"")</f>
        <v>0</v>
      </c>
    </row>
    <row r="2109" spans="1:9" x14ac:dyDescent="0.25">
      <c r="A2109">
        <v>2125</v>
      </c>
      <c r="B2109" s="17">
        <v>43397</v>
      </c>
      <c r="C2109" t="s">
        <v>36</v>
      </c>
      <c r="D2109" t="str">
        <f>IFERROR(VLOOKUP($C2109,DATA!A:B,2,0),"")</f>
        <v>Ciências da Saúde</v>
      </c>
      <c r="E2109" t="s">
        <v>116</v>
      </c>
      <c r="F2109" t="s">
        <v>1501</v>
      </c>
      <c r="H2109" s="38">
        <v>1298.5999999999999</v>
      </c>
      <c r="I2109" s="38">
        <f>IFERROR(VLOOKUP(C2109,DATA!A:G,5,0),"")</f>
        <v>2600</v>
      </c>
    </row>
    <row r="2110" spans="1:9" x14ac:dyDescent="0.25">
      <c r="A2110">
        <v>2126</v>
      </c>
      <c r="B2110" s="17">
        <v>43397</v>
      </c>
      <c r="C2110" t="s">
        <v>11</v>
      </c>
      <c r="D2110" t="str">
        <f>IFERROR(VLOOKUP($C2110,DATA!A:B,2,0),"")</f>
        <v>Palotina</v>
      </c>
      <c r="E2110" t="s">
        <v>116</v>
      </c>
      <c r="F2110" t="s">
        <v>1594</v>
      </c>
      <c r="H2110" s="38">
        <v>223.86</v>
      </c>
      <c r="I2110" s="38">
        <f>IFERROR(VLOOKUP(C2110,DATA!A:G,5,0),"")</f>
        <v>1550</v>
      </c>
    </row>
    <row r="2111" spans="1:9" x14ac:dyDescent="0.25">
      <c r="A2111">
        <v>2127</v>
      </c>
      <c r="B2111" s="17">
        <v>43397</v>
      </c>
      <c r="C2111" t="s">
        <v>15</v>
      </c>
      <c r="D2111" t="str">
        <f>IFERROR(VLOOKUP($C2111,DATA!A:B,2,0),"")</f>
        <v>Ciências Biológicas</v>
      </c>
      <c r="E2111" t="s">
        <v>116</v>
      </c>
      <c r="F2111" t="s">
        <v>1595</v>
      </c>
      <c r="H2111" s="38">
        <v>195.3</v>
      </c>
      <c r="I2111" s="38">
        <f>IFERROR(VLOOKUP(C2111,DATA!A:G,5,0),"")</f>
        <v>5200</v>
      </c>
    </row>
    <row r="2112" spans="1:9" x14ac:dyDescent="0.25">
      <c r="A2112">
        <v>2128</v>
      </c>
      <c r="B2112" s="17">
        <v>43397</v>
      </c>
      <c r="C2112" t="s">
        <v>24</v>
      </c>
      <c r="D2112" t="str">
        <f>IFERROR(VLOOKUP($C2112,DATA!A:B,2,0),"")</f>
        <v>Ciências da Terra</v>
      </c>
      <c r="E2112" t="s">
        <v>116</v>
      </c>
      <c r="F2112" t="s">
        <v>1532</v>
      </c>
      <c r="H2112" s="38">
        <v>375.08</v>
      </c>
      <c r="I2112" s="38">
        <f>IFERROR(VLOOKUP(C2112,DATA!A:G,5,0),"")</f>
        <v>0</v>
      </c>
    </row>
    <row r="2113" spans="1:9" x14ac:dyDescent="0.25">
      <c r="A2113">
        <v>2129</v>
      </c>
      <c r="B2113" s="17">
        <v>43397</v>
      </c>
      <c r="C2113" t="s">
        <v>24</v>
      </c>
      <c r="D2113" t="str">
        <f>IFERROR(VLOOKUP($C2113,DATA!A:B,2,0),"")</f>
        <v>Ciências da Terra</v>
      </c>
      <c r="E2113" t="s">
        <v>116</v>
      </c>
      <c r="F2113" t="s">
        <v>1596</v>
      </c>
      <c r="H2113" s="38">
        <v>259.26</v>
      </c>
      <c r="I2113" s="38">
        <f>IFERROR(VLOOKUP(C2113,DATA!A:G,5,0),"")</f>
        <v>0</v>
      </c>
    </row>
    <row r="2114" spans="1:9" x14ac:dyDescent="0.25">
      <c r="A2114">
        <v>2130</v>
      </c>
      <c r="B2114" s="17">
        <v>43397</v>
      </c>
      <c r="C2114" t="s">
        <v>49</v>
      </c>
      <c r="D2114" t="str">
        <f>IFERROR(VLOOKUP($C2114,DATA!A:B,2,0),"")</f>
        <v>Ciências Humanas</v>
      </c>
      <c r="E2114" t="s">
        <v>116</v>
      </c>
      <c r="F2114" t="s">
        <v>1597</v>
      </c>
      <c r="H2114" s="38">
        <v>195.3</v>
      </c>
      <c r="I2114" s="38">
        <f>IFERROR(VLOOKUP(C2114,DATA!A:G,5,0),"")</f>
        <v>2100</v>
      </c>
    </row>
    <row r="2115" spans="1:9" x14ac:dyDescent="0.25">
      <c r="A2115">
        <v>2131</v>
      </c>
      <c r="B2115" s="17">
        <v>43397</v>
      </c>
      <c r="C2115" t="s">
        <v>49</v>
      </c>
      <c r="D2115" t="str">
        <f>IFERROR(VLOOKUP($C2115,DATA!A:B,2,0),"")</f>
        <v>Ciências Humanas</v>
      </c>
      <c r="E2115" t="s">
        <v>116</v>
      </c>
      <c r="F2115" t="s">
        <v>1598</v>
      </c>
      <c r="H2115" s="38">
        <v>200.6</v>
      </c>
      <c r="I2115" s="38">
        <f>IFERROR(VLOOKUP(C2115,DATA!A:G,5,0),"")</f>
        <v>2100</v>
      </c>
    </row>
    <row r="2116" spans="1:9" x14ac:dyDescent="0.25">
      <c r="A2116">
        <v>2132</v>
      </c>
      <c r="B2116" s="17">
        <v>43397</v>
      </c>
      <c r="C2116" t="s">
        <v>49</v>
      </c>
      <c r="D2116" t="str">
        <f>IFERROR(VLOOKUP($C2116,DATA!A:B,2,0),"")</f>
        <v>Ciências Humanas</v>
      </c>
      <c r="E2116" t="s">
        <v>116</v>
      </c>
      <c r="F2116" t="s">
        <v>1599</v>
      </c>
      <c r="H2116" s="38">
        <v>618.82000000000005</v>
      </c>
      <c r="I2116" s="38">
        <f>IFERROR(VLOOKUP(C2116,DATA!A:G,5,0),"")</f>
        <v>2100</v>
      </c>
    </row>
    <row r="2117" spans="1:9" x14ac:dyDescent="0.25">
      <c r="A2117">
        <v>2133</v>
      </c>
      <c r="B2117" s="17">
        <v>43397</v>
      </c>
      <c r="C2117" t="s">
        <v>49</v>
      </c>
      <c r="D2117" t="str">
        <f>IFERROR(VLOOKUP($C2117,DATA!A:B,2,0),"")</f>
        <v>Ciências Humanas</v>
      </c>
      <c r="E2117" t="s">
        <v>116</v>
      </c>
      <c r="F2117" t="s">
        <v>1600</v>
      </c>
      <c r="H2117" s="38">
        <v>634.34</v>
      </c>
      <c r="I2117" s="38">
        <f>IFERROR(VLOOKUP(C2117,DATA!A:G,5,0),"")</f>
        <v>2100</v>
      </c>
    </row>
    <row r="2118" spans="1:9" x14ac:dyDescent="0.25">
      <c r="A2118">
        <v>2134</v>
      </c>
      <c r="B2118" s="17">
        <v>43397</v>
      </c>
      <c r="C2118" t="s">
        <v>49</v>
      </c>
      <c r="D2118" t="str">
        <f>IFERROR(VLOOKUP($C2118,DATA!A:B,2,0),"")</f>
        <v>Ciências Humanas</v>
      </c>
      <c r="E2118" t="s">
        <v>116</v>
      </c>
      <c r="F2118" t="s">
        <v>1601</v>
      </c>
      <c r="H2118" s="38">
        <v>179.78</v>
      </c>
      <c r="I2118" s="38">
        <f>IFERROR(VLOOKUP(C2118,DATA!A:G,5,0),"")</f>
        <v>2100</v>
      </c>
    </row>
    <row r="2119" spans="1:9" x14ac:dyDescent="0.25">
      <c r="A2119">
        <v>2135</v>
      </c>
      <c r="B2119" s="17">
        <v>43397</v>
      </c>
      <c r="C2119" t="s">
        <v>49</v>
      </c>
      <c r="D2119" t="str">
        <f>IFERROR(VLOOKUP($C2119,DATA!A:B,2,0),"")</f>
        <v>Ciências Humanas</v>
      </c>
      <c r="E2119" t="s">
        <v>116</v>
      </c>
      <c r="F2119" t="s">
        <v>1602</v>
      </c>
      <c r="H2119" s="38">
        <v>274.77999999999997</v>
      </c>
      <c r="I2119" s="38">
        <f>IFERROR(VLOOKUP(C2119,DATA!A:G,5,0),"")</f>
        <v>2100</v>
      </c>
    </row>
    <row r="2120" spans="1:9" x14ac:dyDescent="0.25">
      <c r="A2120">
        <v>2136</v>
      </c>
      <c r="B2120" s="17">
        <v>43397</v>
      </c>
      <c r="C2120" t="s">
        <v>49</v>
      </c>
      <c r="D2120" t="str">
        <f>IFERROR(VLOOKUP($C2120,DATA!A:B,2,0),"")</f>
        <v>Ciências Humanas</v>
      </c>
      <c r="E2120" t="s">
        <v>116</v>
      </c>
      <c r="F2120" t="s">
        <v>1603</v>
      </c>
      <c r="H2120" s="38">
        <v>751.64</v>
      </c>
      <c r="I2120" s="38">
        <f>IFERROR(VLOOKUP(C2120,DATA!A:G,5,0),"")</f>
        <v>2100</v>
      </c>
    </row>
    <row r="2121" spans="1:9" x14ac:dyDescent="0.25">
      <c r="A2121">
        <v>2137</v>
      </c>
      <c r="B2121" s="17">
        <v>43397</v>
      </c>
      <c r="C2121" t="s">
        <v>49</v>
      </c>
      <c r="D2121" t="str">
        <f>IFERROR(VLOOKUP($C2121,DATA!A:B,2,0),"")</f>
        <v>Ciências Humanas</v>
      </c>
      <c r="E2121" t="s">
        <v>116</v>
      </c>
      <c r="F2121" t="s">
        <v>1604</v>
      </c>
      <c r="H2121" s="38">
        <v>454.56</v>
      </c>
      <c r="I2121" s="38">
        <f>IFERROR(VLOOKUP(C2121,DATA!A:G,5,0),"")</f>
        <v>2100</v>
      </c>
    </row>
    <row r="2122" spans="1:9" x14ac:dyDescent="0.25">
      <c r="A2122">
        <v>2138</v>
      </c>
      <c r="B2122" s="17">
        <v>43397</v>
      </c>
      <c r="C2122" t="s">
        <v>49</v>
      </c>
      <c r="D2122" t="str">
        <f>IFERROR(VLOOKUP($C2122,DATA!A:B,2,0),"")</f>
        <v>Ciências Humanas</v>
      </c>
      <c r="E2122" t="s">
        <v>116</v>
      </c>
      <c r="F2122" t="s">
        <v>1605</v>
      </c>
      <c r="H2122" s="38">
        <v>274.77999999999997</v>
      </c>
      <c r="I2122" s="38">
        <f>IFERROR(VLOOKUP(C2122,DATA!A:G,5,0),"")</f>
        <v>2100</v>
      </c>
    </row>
    <row r="2123" spans="1:9" x14ac:dyDescent="0.25">
      <c r="A2123">
        <v>2139</v>
      </c>
      <c r="B2123" s="17">
        <v>43397</v>
      </c>
      <c r="C2123" t="s">
        <v>68</v>
      </c>
      <c r="D2123" t="str">
        <f>IFERROR(VLOOKUP($C2123,DATA!A:B,2,0),"")</f>
        <v>Ciências Sociais Aplicadas</v>
      </c>
      <c r="E2123" t="s">
        <v>116</v>
      </c>
      <c r="F2123" t="s">
        <v>1240</v>
      </c>
      <c r="H2123" s="38">
        <v>79.48</v>
      </c>
      <c r="I2123" s="38">
        <f>IFERROR(VLOOKUP(C2123,DATA!A:G,5,0),"")</f>
        <v>0</v>
      </c>
    </row>
    <row r="2124" spans="1:9" x14ac:dyDescent="0.25">
      <c r="A2124">
        <v>2140</v>
      </c>
      <c r="B2124" s="17">
        <v>43397</v>
      </c>
      <c r="C2124" t="s">
        <v>11</v>
      </c>
      <c r="D2124" t="str">
        <f>IFERROR(VLOOKUP($C2124,DATA!A:B,2,0),"")</f>
        <v>Palotina</v>
      </c>
      <c r="E2124" t="s">
        <v>116</v>
      </c>
      <c r="F2124" t="s">
        <v>1606</v>
      </c>
      <c r="H2124" s="38">
        <v>88.5</v>
      </c>
      <c r="I2124" s="38">
        <f>IFERROR(VLOOKUP(C2124,DATA!A:G,5,0),"")</f>
        <v>1550</v>
      </c>
    </row>
    <row r="2125" spans="1:9" x14ac:dyDescent="0.25">
      <c r="A2125">
        <v>2141</v>
      </c>
      <c r="B2125" s="17">
        <v>43397</v>
      </c>
      <c r="C2125" t="s">
        <v>49</v>
      </c>
      <c r="D2125" t="str">
        <f>IFERROR(VLOOKUP($C2125,DATA!A:B,2,0),"")</f>
        <v>Ciências Humanas</v>
      </c>
      <c r="E2125" t="s">
        <v>116</v>
      </c>
      <c r="F2125" t="s">
        <v>1607</v>
      </c>
      <c r="H2125" s="38">
        <v>295.60000000000002</v>
      </c>
      <c r="I2125" s="38">
        <f>IFERROR(VLOOKUP(C2125,DATA!A:G,5,0),"")</f>
        <v>2100</v>
      </c>
    </row>
    <row r="2126" spans="1:9" x14ac:dyDescent="0.25">
      <c r="A2126">
        <v>2142</v>
      </c>
      <c r="B2126" s="17">
        <v>43397</v>
      </c>
      <c r="C2126" t="s">
        <v>36</v>
      </c>
      <c r="D2126" t="str">
        <f>IFERROR(VLOOKUP($C2126,DATA!A:B,2,0),"")</f>
        <v>Ciências da Saúde</v>
      </c>
      <c r="E2126" t="s">
        <v>116</v>
      </c>
      <c r="F2126" t="s">
        <v>1533</v>
      </c>
      <c r="H2126" s="38">
        <v>195.3</v>
      </c>
      <c r="I2126" s="38">
        <f>IFERROR(VLOOKUP(C2126,DATA!A:G,5,0),"")</f>
        <v>2600</v>
      </c>
    </row>
    <row r="2127" spans="1:9" x14ac:dyDescent="0.25">
      <c r="A2127">
        <v>2143</v>
      </c>
      <c r="B2127" s="17">
        <v>43397</v>
      </c>
      <c r="C2127" t="s">
        <v>46</v>
      </c>
      <c r="D2127" t="str">
        <f>IFERROR(VLOOKUP($C2127,DATA!A:B,2,0),"")</f>
        <v>Tecnologia</v>
      </c>
      <c r="E2127" t="s">
        <v>116</v>
      </c>
      <c r="F2127" t="s">
        <v>1608</v>
      </c>
      <c r="H2127" s="38">
        <v>100.3</v>
      </c>
      <c r="I2127" s="38">
        <f>IFERROR(VLOOKUP(C2127,DATA!A:G,5,0),"")</f>
        <v>5200</v>
      </c>
    </row>
    <row r="2128" spans="1:9" x14ac:dyDescent="0.25">
      <c r="A2128">
        <v>2144</v>
      </c>
      <c r="B2128" s="17">
        <v>43397</v>
      </c>
      <c r="C2128" t="s">
        <v>55</v>
      </c>
      <c r="D2128" t="str">
        <f>IFERROR(VLOOKUP($C2128,DATA!A:B,2,0),"")</f>
        <v>Ciências da Terra</v>
      </c>
      <c r="E2128" t="s">
        <v>116</v>
      </c>
      <c r="F2128" t="s">
        <v>1609</v>
      </c>
      <c r="H2128" s="38">
        <v>195.3</v>
      </c>
      <c r="I2128" s="38">
        <f>IFERROR(VLOOKUP(C2128,DATA!A:G,5,0),"")</f>
        <v>2100</v>
      </c>
    </row>
    <row r="2129" spans="1:9" x14ac:dyDescent="0.25">
      <c r="A2129">
        <v>2145</v>
      </c>
      <c r="B2129" s="17">
        <v>43397</v>
      </c>
      <c r="C2129" t="s">
        <v>8</v>
      </c>
      <c r="D2129" t="str">
        <f>IFERROR(VLOOKUP($C2129,DATA!A:B,2,0),"")</f>
        <v>Ciências Agrárias</v>
      </c>
      <c r="E2129" t="s">
        <v>116</v>
      </c>
      <c r="F2129" t="s">
        <v>1610</v>
      </c>
      <c r="H2129" s="38">
        <v>300.89999999999998</v>
      </c>
      <c r="I2129" s="38">
        <f>IFERROR(VLOOKUP(C2129,DATA!A:G,5,0),"")</f>
        <v>5200</v>
      </c>
    </row>
    <row r="2130" spans="1:9" x14ac:dyDescent="0.25">
      <c r="A2130">
        <v>2146</v>
      </c>
      <c r="B2130" s="17">
        <v>43397</v>
      </c>
      <c r="C2130" t="s">
        <v>64</v>
      </c>
      <c r="D2130" t="str">
        <f>IFERROR(VLOOKUP($C2130,DATA!A:B,2,0),"")</f>
        <v>Ciências Biológicas</v>
      </c>
      <c r="E2130" t="s">
        <v>117</v>
      </c>
      <c r="F2130" t="s">
        <v>1611</v>
      </c>
      <c r="H2130" s="38">
        <v>1275</v>
      </c>
      <c r="I2130" s="38">
        <f>IFERROR(VLOOKUP(C2130,DATA!A:G,5,0),"")</f>
        <v>2600</v>
      </c>
    </row>
    <row r="2131" spans="1:9" x14ac:dyDescent="0.25">
      <c r="A2131">
        <v>2147</v>
      </c>
      <c r="B2131" s="17">
        <v>43397</v>
      </c>
      <c r="C2131" t="s">
        <v>49</v>
      </c>
      <c r="D2131" t="str">
        <f>IFERROR(VLOOKUP($C2131,DATA!A:B,2,0),"")</f>
        <v>Ciências Humanas</v>
      </c>
      <c r="E2131" t="s">
        <v>117</v>
      </c>
      <c r="F2131" t="s">
        <v>1612</v>
      </c>
      <c r="H2131" s="38">
        <v>4950</v>
      </c>
      <c r="I2131" s="38">
        <f>IFERROR(VLOOKUP(C2131,DATA!A:G,5,0),"")</f>
        <v>2100</v>
      </c>
    </row>
    <row r="2132" spans="1:9" x14ac:dyDescent="0.25">
      <c r="A2132">
        <v>2148</v>
      </c>
      <c r="B2132" s="17">
        <v>43397</v>
      </c>
      <c r="C2132" t="s">
        <v>41</v>
      </c>
      <c r="D2132" t="str">
        <f>IFERROR(VLOOKUP($C2132,DATA!A:B,2,0),"")</f>
        <v>Tecnologia</v>
      </c>
      <c r="E2132" t="s">
        <v>117</v>
      </c>
      <c r="F2132" t="s">
        <v>1613</v>
      </c>
      <c r="H2132" s="38">
        <v>1122.1500000000001</v>
      </c>
      <c r="I2132" s="38">
        <f>IFERROR(VLOOKUP(C2132,DATA!A:G,5,0),"")</f>
        <v>1550</v>
      </c>
    </row>
    <row r="2133" spans="1:9" x14ac:dyDescent="0.25">
      <c r="A2133">
        <v>2149</v>
      </c>
      <c r="B2133" s="17">
        <v>43397</v>
      </c>
      <c r="C2133" t="s">
        <v>38</v>
      </c>
      <c r="D2133" t="str">
        <f>IFERROR(VLOOKUP($C2133,DATA!A:B,2,0),"")</f>
        <v>Tecnologia</v>
      </c>
      <c r="E2133" t="s">
        <v>117</v>
      </c>
      <c r="F2133" t="s">
        <v>1080</v>
      </c>
      <c r="H2133" s="38">
        <v>1035</v>
      </c>
      <c r="I2133" s="38">
        <f>IFERROR(VLOOKUP(C2133,DATA!A:G,5,0),"")</f>
        <v>5200</v>
      </c>
    </row>
    <row r="2134" spans="1:9" x14ac:dyDescent="0.25">
      <c r="A2134">
        <v>2150</v>
      </c>
      <c r="B2134" s="17">
        <v>43398</v>
      </c>
      <c r="C2134" t="s">
        <v>56</v>
      </c>
      <c r="D2134" t="str">
        <f>IFERROR(VLOOKUP($C2134,DATA!A:B,2,0),"")</f>
        <v>Ciências Humanas</v>
      </c>
      <c r="E2134" t="s">
        <v>349</v>
      </c>
      <c r="F2134" t="s">
        <v>1463</v>
      </c>
      <c r="H2134" s="38">
        <v>250</v>
      </c>
      <c r="I2134" s="38">
        <f>IFERROR(VLOOKUP(C2134,DATA!A:G,5,0),"")</f>
        <v>2100</v>
      </c>
    </row>
    <row r="2135" spans="1:9" x14ac:dyDescent="0.25">
      <c r="A2135">
        <v>2151</v>
      </c>
      <c r="B2135" s="17">
        <v>43398</v>
      </c>
      <c r="C2135" t="s">
        <v>43</v>
      </c>
      <c r="D2135" t="str">
        <f>IFERROR(VLOOKUP($C2135,DATA!A:B,2,0),"")</f>
        <v>Intersetorial - Setor de Ciências Exatas e Tecnologia</v>
      </c>
      <c r="E2135" t="s">
        <v>349</v>
      </c>
      <c r="F2135" t="s">
        <v>1614</v>
      </c>
      <c r="H2135" s="38">
        <v>939</v>
      </c>
      <c r="I2135" s="38">
        <f>IFERROR(VLOOKUP(C2135,DATA!A:G,5,0),"")</f>
        <v>2600</v>
      </c>
    </row>
    <row r="2136" spans="1:9" x14ac:dyDescent="0.25">
      <c r="A2136">
        <v>2152</v>
      </c>
      <c r="B2136" s="17">
        <v>43398</v>
      </c>
      <c r="C2136" t="s">
        <v>49</v>
      </c>
      <c r="D2136" t="str">
        <f>IFERROR(VLOOKUP($C2136,DATA!A:B,2,0),"")</f>
        <v>Ciências Humanas</v>
      </c>
      <c r="E2136" t="s">
        <v>349</v>
      </c>
      <c r="F2136" t="s">
        <v>1615</v>
      </c>
      <c r="H2136" s="38">
        <v>354</v>
      </c>
      <c r="I2136" s="38">
        <f>IFERROR(VLOOKUP(C2136,DATA!A:G,5,0),"")</f>
        <v>2100</v>
      </c>
    </row>
    <row r="2137" spans="1:9" x14ac:dyDescent="0.25">
      <c r="A2137">
        <v>2153</v>
      </c>
      <c r="B2137" s="17">
        <v>43398</v>
      </c>
      <c r="C2137" t="s">
        <v>62</v>
      </c>
      <c r="D2137" t="str">
        <f>IFERROR(VLOOKUP($C2137,DATA!A:B,2,0),"")</f>
        <v>Intersetorial - Setor de Ciências Agrárias e Ciências da Terra</v>
      </c>
      <c r="E2137" t="s">
        <v>349</v>
      </c>
      <c r="F2137" t="s">
        <v>1616</v>
      </c>
      <c r="H2137" s="38">
        <v>850</v>
      </c>
      <c r="I2137" s="38">
        <f>IFERROR(VLOOKUP(C2137,DATA!A:G,5,0),"")</f>
        <v>0</v>
      </c>
    </row>
    <row r="2138" spans="1:9" x14ac:dyDescent="0.25">
      <c r="A2138">
        <v>2154</v>
      </c>
      <c r="B2138" s="17">
        <v>43398</v>
      </c>
      <c r="C2138" t="s">
        <v>77</v>
      </c>
      <c r="D2138" t="str">
        <f>IFERROR(VLOOKUP($C2138,DATA!A:B,2,0),"")</f>
        <v>Ciências Biológicas</v>
      </c>
      <c r="E2138" t="s">
        <v>349</v>
      </c>
      <c r="F2138" t="s">
        <v>1002</v>
      </c>
      <c r="H2138" s="38">
        <v>1000</v>
      </c>
      <c r="I2138" s="38">
        <f>IFERROR(VLOOKUP(C2138,DATA!A:G,5,0),"")</f>
        <v>2600</v>
      </c>
    </row>
    <row r="2139" spans="1:9" x14ac:dyDescent="0.25">
      <c r="A2139">
        <v>2155</v>
      </c>
      <c r="B2139" s="17">
        <v>43398</v>
      </c>
      <c r="C2139" t="s">
        <v>77</v>
      </c>
      <c r="D2139" t="str">
        <f>IFERROR(VLOOKUP($C2139,DATA!A:B,2,0),"")</f>
        <v>Ciências Biológicas</v>
      </c>
      <c r="E2139" t="s">
        <v>349</v>
      </c>
      <c r="F2139" t="s">
        <v>1617</v>
      </c>
      <c r="H2139" s="38">
        <v>1000</v>
      </c>
      <c r="I2139" s="38">
        <f>IFERROR(VLOOKUP(C2139,DATA!A:G,5,0),"")</f>
        <v>2600</v>
      </c>
    </row>
    <row r="2140" spans="1:9" x14ac:dyDescent="0.25">
      <c r="A2140">
        <v>2156</v>
      </c>
      <c r="B2140" s="17">
        <v>43398</v>
      </c>
      <c r="C2140" t="s">
        <v>20</v>
      </c>
      <c r="D2140" t="str">
        <f>IFERROR(VLOOKUP($C2140,DATA!A:B,2,0),"")</f>
        <v>Ciências Sociais Aplicadas</v>
      </c>
      <c r="E2140" t="s">
        <v>349</v>
      </c>
      <c r="F2140" t="s">
        <v>1618</v>
      </c>
      <c r="H2140" s="38">
        <v>450</v>
      </c>
      <c r="I2140" s="38">
        <f>IFERROR(VLOOKUP(C2140,DATA!A:G,5,0),"")</f>
        <v>0</v>
      </c>
    </row>
    <row r="2141" spans="1:9" x14ac:dyDescent="0.25">
      <c r="A2141">
        <v>2157</v>
      </c>
      <c r="B2141" s="17">
        <v>43398</v>
      </c>
      <c r="C2141" t="s">
        <v>20</v>
      </c>
      <c r="D2141" t="str">
        <f>IFERROR(VLOOKUP($C2141,DATA!A:B,2,0),"")</f>
        <v>Ciências Sociais Aplicadas</v>
      </c>
      <c r="E2141" t="s">
        <v>349</v>
      </c>
      <c r="F2141" t="s">
        <v>1619</v>
      </c>
      <c r="H2141" s="38">
        <v>750</v>
      </c>
      <c r="I2141" s="38">
        <f>IFERROR(VLOOKUP(C2141,DATA!A:G,5,0),"")</f>
        <v>0</v>
      </c>
    </row>
    <row r="2142" spans="1:9" x14ac:dyDescent="0.25">
      <c r="A2142">
        <v>2158</v>
      </c>
      <c r="B2142" s="17">
        <v>43398</v>
      </c>
      <c r="C2142" t="s">
        <v>41</v>
      </c>
      <c r="D2142" t="str">
        <f>IFERROR(VLOOKUP($C2142,DATA!A:B,2,0),"")</f>
        <v>Tecnologia</v>
      </c>
      <c r="E2142" t="s">
        <v>349</v>
      </c>
      <c r="F2142" t="s">
        <v>1620</v>
      </c>
      <c r="H2142" s="38">
        <v>1000</v>
      </c>
      <c r="I2142" s="38">
        <f>IFERROR(VLOOKUP(C2142,DATA!A:G,5,0),"")</f>
        <v>1550</v>
      </c>
    </row>
    <row r="2143" spans="1:9" x14ac:dyDescent="0.25">
      <c r="A2143">
        <v>2159</v>
      </c>
      <c r="B2143" s="17">
        <v>43398</v>
      </c>
      <c r="C2143" t="s">
        <v>7</v>
      </c>
      <c r="D2143" t="str">
        <f>IFERROR(VLOOKUP($C2143,DATA!A:B,2,0),"")</f>
        <v>Ciências Sociais Aplicadas</v>
      </c>
      <c r="E2143" t="s">
        <v>349</v>
      </c>
      <c r="F2143" t="s">
        <v>1621</v>
      </c>
      <c r="H2143" s="38">
        <v>1000</v>
      </c>
      <c r="I2143" s="38">
        <f>IFERROR(VLOOKUP(C2143,DATA!A:G,5,0),"")</f>
        <v>2100</v>
      </c>
    </row>
    <row r="2144" spans="1:9" x14ac:dyDescent="0.25">
      <c r="A2144">
        <v>2160</v>
      </c>
      <c r="B2144" s="17">
        <v>43398</v>
      </c>
      <c r="C2144" t="s">
        <v>7</v>
      </c>
      <c r="D2144" t="str">
        <f>IFERROR(VLOOKUP($C2144,DATA!A:B,2,0),"")</f>
        <v>Ciências Sociais Aplicadas</v>
      </c>
      <c r="E2144" t="s">
        <v>349</v>
      </c>
      <c r="F2144" t="s">
        <v>1622</v>
      </c>
      <c r="H2144" s="38">
        <v>1000</v>
      </c>
      <c r="I2144" s="38">
        <f>IFERROR(VLOOKUP(C2144,DATA!A:G,5,0),"")</f>
        <v>2100</v>
      </c>
    </row>
    <row r="2145" spans="1:9" x14ac:dyDescent="0.25">
      <c r="A2145">
        <v>2161</v>
      </c>
      <c r="B2145" s="17">
        <v>43398</v>
      </c>
      <c r="C2145" t="s">
        <v>7</v>
      </c>
      <c r="D2145" t="str">
        <f>IFERROR(VLOOKUP($C2145,DATA!A:B,2,0),"")</f>
        <v>Ciências Sociais Aplicadas</v>
      </c>
      <c r="E2145" t="s">
        <v>349</v>
      </c>
      <c r="F2145" t="s">
        <v>1623</v>
      </c>
      <c r="H2145" s="38">
        <v>1000</v>
      </c>
      <c r="I2145" s="38">
        <f>IFERROR(VLOOKUP(C2145,DATA!A:G,5,0),"")</f>
        <v>2100</v>
      </c>
    </row>
    <row r="2146" spans="1:9" x14ac:dyDescent="0.25">
      <c r="A2146">
        <v>2162</v>
      </c>
      <c r="B2146" s="17">
        <v>43398</v>
      </c>
      <c r="C2146" t="s">
        <v>7</v>
      </c>
      <c r="D2146" t="str">
        <f>IFERROR(VLOOKUP($C2146,DATA!A:B,2,0),"")</f>
        <v>Ciências Sociais Aplicadas</v>
      </c>
      <c r="E2146" t="s">
        <v>349</v>
      </c>
      <c r="F2146" t="s">
        <v>1624</v>
      </c>
      <c r="H2146" s="38">
        <v>1000</v>
      </c>
      <c r="I2146" s="38">
        <f>IFERROR(VLOOKUP(C2146,DATA!A:G,5,0),"")</f>
        <v>2100</v>
      </c>
    </row>
    <row r="2147" spans="1:9" x14ac:dyDescent="0.25">
      <c r="A2147">
        <v>2163</v>
      </c>
      <c r="B2147" s="17">
        <v>43398</v>
      </c>
      <c r="C2147" t="s">
        <v>7</v>
      </c>
      <c r="D2147" t="str">
        <f>IFERROR(VLOOKUP($C2147,DATA!A:B,2,0),"")</f>
        <v>Ciências Sociais Aplicadas</v>
      </c>
      <c r="E2147" t="s">
        <v>349</v>
      </c>
      <c r="F2147" t="s">
        <v>1625</v>
      </c>
      <c r="H2147" s="38">
        <v>1000</v>
      </c>
      <c r="I2147" s="38">
        <f>IFERROR(VLOOKUP(C2147,DATA!A:G,5,0),"")</f>
        <v>2100</v>
      </c>
    </row>
    <row r="2148" spans="1:9" x14ac:dyDescent="0.25">
      <c r="A2148">
        <v>2164</v>
      </c>
      <c r="B2148" s="17">
        <v>43398</v>
      </c>
      <c r="C2148" t="s">
        <v>7</v>
      </c>
      <c r="D2148" t="str">
        <f>IFERROR(VLOOKUP($C2148,DATA!A:B,2,0),"")</f>
        <v>Ciências Sociais Aplicadas</v>
      </c>
      <c r="E2148" t="s">
        <v>349</v>
      </c>
      <c r="F2148" t="s">
        <v>1626</v>
      </c>
      <c r="H2148" s="38">
        <v>1000</v>
      </c>
      <c r="I2148" s="38">
        <f>IFERROR(VLOOKUP(C2148,DATA!A:G,5,0),"")</f>
        <v>2100</v>
      </c>
    </row>
    <row r="2149" spans="1:9" x14ac:dyDescent="0.25">
      <c r="A2149">
        <v>2165</v>
      </c>
      <c r="B2149" s="17">
        <v>43398</v>
      </c>
      <c r="C2149" t="s">
        <v>7</v>
      </c>
      <c r="D2149" t="str">
        <f>IFERROR(VLOOKUP($C2149,DATA!A:B,2,0),"")</f>
        <v>Ciências Sociais Aplicadas</v>
      </c>
      <c r="E2149" t="s">
        <v>349</v>
      </c>
      <c r="F2149" t="s">
        <v>1627</v>
      </c>
      <c r="H2149" s="38">
        <v>1000</v>
      </c>
      <c r="I2149" s="38">
        <f>IFERROR(VLOOKUP(C2149,DATA!A:G,5,0),"")</f>
        <v>2100</v>
      </c>
    </row>
    <row r="2150" spans="1:9" x14ac:dyDescent="0.25">
      <c r="A2150">
        <v>2166</v>
      </c>
      <c r="B2150" s="17">
        <v>43398</v>
      </c>
      <c r="C2150" t="s">
        <v>20</v>
      </c>
      <c r="D2150" t="str">
        <f>IFERROR(VLOOKUP($C2150,DATA!A:B,2,0),"")</f>
        <v>Ciências Sociais Aplicadas</v>
      </c>
      <c r="E2150" t="s">
        <v>349</v>
      </c>
      <c r="F2150" t="s">
        <v>551</v>
      </c>
      <c r="H2150" s="38">
        <v>750</v>
      </c>
      <c r="I2150" s="38">
        <f>IFERROR(VLOOKUP(C2150,DATA!A:G,5,0),"")</f>
        <v>0</v>
      </c>
    </row>
    <row r="2151" spans="1:9" x14ac:dyDescent="0.25">
      <c r="A2151">
        <v>2167</v>
      </c>
      <c r="B2151" s="17">
        <v>43398</v>
      </c>
      <c r="C2151" t="s">
        <v>42</v>
      </c>
      <c r="D2151" t="str">
        <f>IFERROR(VLOOKUP($C2151,DATA!A:B,2,0),"")</f>
        <v>Tecnologia</v>
      </c>
      <c r="E2151" t="s">
        <v>349</v>
      </c>
      <c r="F2151" t="s">
        <v>1370</v>
      </c>
      <c r="H2151" s="38">
        <v>715.24</v>
      </c>
      <c r="I2151" s="38">
        <f>IFERROR(VLOOKUP(C2151,DATA!A:G,5,0),"")</f>
        <v>2600</v>
      </c>
    </row>
    <row r="2152" spans="1:9" x14ac:dyDescent="0.25">
      <c r="A2152">
        <v>2169</v>
      </c>
      <c r="B2152" s="17">
        <v>43398</v>
      </c>
      <c r="C2152" t="s">
        <v>42</v>
      </c>
      <c r="D2152" t="str">
        <f>IFERROR(VLOOKUP($C2152,DATA!A:B,2,0),"")</f>
        <v>Tecnologia</v>
      </c>
      <c r="E2152" t="s">
        <v>349</v>
      </c>
      <c r="F2152" t="s">
        <v>1628</v>
      </c>
      <c r="H2152" s="38">
        <v>270</v>
      </c>
      <c r="I2152" s="38">
        <f>IFERROR(VLOOKUP(C2152,DATA!A:G,5,0),"")</f>
        <v>2600</v>
      </c>
    </row>
    <row r="2153" spans="1:9" x14ac:dyDescent="0.25">
      <c r="A2153">
        <v>2170</v>
      </c>
      <c r="B2153" s="17">
        <v>43398</v>
      </c>
      <c r="C2153" t="s">
        <v>42</v>
      </c>
      <c r="D2153" t="str">
        <f>IFERROR(VLOOKUP($C2153,DATA!A:B,2,0),"")</f>
        <v>Tecnologia</v>
      </c>
      <c r="E2153" t="s">
        <v>349</v>
      </c>
      <c r="F2153" t="s">
        <v>1629</v>
      </c>
      <c r="H2153" s="38">
        <v>270</v>
      </c>
      <c r="I2153" s="38">
        <f>IFERROR(VLOOKUP(C2153,DATA!A:G,5,0),"")</f>
        <v>2600</v>
      </c>
    </row>
    <row r="2154" spans="1:9" x14ac:dyDescent="0.25">
      <c r="A2154">
        <v>2171</v>
      </c>
      <c r="B2154" s="17">
        <v>43398</v>
      </c>
      <c r="C2154" t="s">
        <v>42</v>
      </c>
      <c r="D2154" t="str">
        <f>IFERROR(VLOOKUP($C2154,DATA!A:B,2,0),"")</f>
        <v>Tecnologia</v>
      </c>
      <c r="E2154" t="s">
        <v>349</v>
      </c>
      <c r="F2154" t="s">
        <v>1630</v>
      </c>
      <c r="H2154" s="38">
        <v>270</v>
      </c>
      <c r="I2154" s="38">
        <f>IFERROR(VLOOKUP(C2154,DATA!A:G,5,0),"")</f>
        <v>2600</v>
      </c>
    </row>
    <row r="2155" spans="1:9" x14ac:dyDescent="0.25">
      <c r="A2155">
        <v>2172</v>
      </c>
      <c r="B2155" s="17">
        <v>43398</v>
      </c>
      <c r="C2155" t="s">
        <v>42</v>
      </c>
      <c r="D2155" t="str">
        <f>IFERROR(VLOOKUP($C2155,DATA!A:B,2,0),"")</f>
        <v>Tecnologia</v>
      </c>
      <c r="E2155" t="s">
        <v>349</v>
      </c>
      <c r="F2155" t="s">
        <v>1631</v>
      </c>
      <c r="H2155" s="38">
        <v>450</v>
      </c>
      <c r="I2155" s="38">
        <f>IFERROR(VLOOKUP(C2155,DATA!A:G,5,0),"")</f>
        <v>2600</v>
      </c>
    </row>
    <row r="2156" spans="1:9" x14ac:dyDescent="0.25">
      <c r="A2156">
        <v>2173</v>
      </c>
      <c r="B2156" s="17">
        <v>43398</v>
      </c>
      <c r="C2156" t="s">
        <v>42</v>
      </c>
      <c r="D2156" t="str">
        <f>IFERROR(VLOOKUP($C2156,DATA!A:B,2,0),"")</f>
        <v>Tecnologia</v>
      </c>
      <c r="E2156" t="s">
        <v>349</v>
      </c>
      <c r="F2156" t="s">
        <v>1632</v>
      </c>
      <c r="H2156" s="38">
        <v>270</v>
      </c>
      <c r="I2156" s="38">
        <f>IFERROR(VLOOKUP(C2156,DATA!A:G,5,0),"")</f>
        <v>2600</v>
      </c>
    </row>
    <row r="2157" spans="1:9" x14ac:dyDescent="0.25">
      <c r="A2157">
        <v>2174</v>
      </c>
      <c r="B2157" s="17">
        <v>43398</v>
      </c>
      <c r="C2157" t="s">
        <v>42</v>
      </c>
      <c r="D2157" t="str">
        <f>IFERROR(VLOOKUP($C2157,DATA!A:B,2,0),"")</f>
        <v>Tecnologia</v>
      </c>
      <c r="E2157" t="s">
        <v>349</v>
      </c>
      <c r="F2157" t="s">
        <v>1633</v>
      </c>
      <c r="H2157" s="38">
        <v>450</v>
      </c>
      <c r="I2157" s="38">
        <f>IFERROR(VLOOKUP(C2157,DATA!A:G,5,0),"")</f>
        <v>2600</v>
      </c>
    </row>
    <row r="2158" spans="1:9" x14ac:dyDescent="0.25">
      <c r="A2158">
        <v>2175</v>
      </c>
      <c r="B2158" s="17">
        <v>43398</v>
      </c>
      <c r="C2158" t="s">
        <v>42</v>
      </c>
      <c r="D2158" t="str">
        <f>IFERROR(VLOOKUP($C2158,DATA!A:B,2,0),"")</f>
        <v>Tecnologia</v>
      </c>
      <c r="E2158" t="s">
        <v>349</v>
      </c>
      <c r="F2158" t="s">
        <v>1634</v>
      </c>
      <c r="H2158" s="38">
        <v>450</v>
      </c>
      <c r="I2158" s="38">
        <f>IFERROR(VLOOKUP(C2158,DATA!A:G,5,0),"")</f>
        <v>2600</v>
      </c>
    </row>
    <row r="2159" spans="1:9" x14ac:dyDescent="0.25">
      <c r="A2159">
        <v>2176</v>
      </c>
      <c r="B2159" s="17">
        <v>43398</v>
      </c>
      <c r="C2159" t="s">
        <v>46</v>
      </c>
      <c r="D2159" t="str">
        <f>IFERROR(VLOOKUP($C2159,DATA!A:B,2,0),"")</f>
        <v>Tecnologia</v>
      </c>
      <c r="E2159" t="s">
        <v>349</v>
      </c>
      <c r="F2159" t="s">
        <v>1635</v>
      </c>
      <c r="H2159" s="38">
        <v>1236</v>
      </c>
      <c r="I2159" s="38">
        <f>IFERROR(VLOOKUP(C2159,DATA!A:G,5,0),"")</f>
        <v>5200</v>
      </c>
    </row>
    <row r="2160" spans="1:9" x14ac:dyDescent="0.25">
      <c r="A2160">
        <v>2177</v>
      </c>
      <c r="B2160" s="17">
        <v>43398</v>
      </c>
      <c r="C2160" t="s">
        <v>49</v>
      </c>
      <c r="D2160" t="str">
        <f>IFERROR(VLOOKUP($C2160,DATA!A:B,2,0),"")</f>
        <v>Ciências Humanas</v>
      </c>
      <c r="E2160" t="s">
        <v>349</v>
      </c>
      <c r="F2160" t="s">
        <v>1636</v>
      </c>
      <c r="H2160" s="38">
        <v>1000</v>
      </c>
      <c r="I2160" s="38">
        <f>IFERROR(VLOOKUP(C2160,DATA!A:G,5,0),"")</f>
        <v>2100</v>
      </c>
    </row>
    <row r="2161" spans="1:9" x14ac:dyDescent="0.25">
      <c r="A2161">
        <v>2178</v>
      </c>
      <c r="B2161" s="17">
        <v>43398</v>
      </c>
      <c r="C2161" t="s">
        <v>49</v>
      </c>
      <c r="D2161" t="str">
        <f>IFERROR(VLOOKUP($C2161,DATA!A:B,2,0),"")</f>
        <v>Ciências Humanas</v>
      </c>
      <c r="E2161" t="s">
        <v>349</v>
      </c>
      <c r="F2161" t="s">
        <v>1637</v>
      </c>
      <c r="H2161" s="38">
        <v>1000</v>
      </c>
      <c r="I2161" s="38">
        <f>IFERROR(VLOOKUP(C2161,DATA!A:G,5,0),"")</f>
        <v>2100</v>
      </c>
    </row>
    <row r="2162" spans="1:9" x14ac:dyDescent="0.25">
      <c r="A2162">
        <v>2179</v>
      </c>
      <c r="B2162" s="17">
        <v>43398</v>
      </c>
      <c r="C2162" t="s">
        <v>49</v>
      </c>
      <c r="D2162" t="str">
        <f>IFERROR(VLOOKUP($C2162,DATA!A:B,2,0),"")</f>
        <v>Ciências Humanas</v>
      </c>
      <c r="E2162" t="s">
        <v>349</v>
      </c>
      <c r="F2162" t="s">
        <v>1638</v>
      </c>
      <c r="H2162" s="38">
        <v>1000</v>
      </c>
      <c r="I2162" s="38">
        <f>IFERROR(VLOOKUP(C2162,DATA!A:G,5,0),"")</f>
        <v>2100</v>
      </c>
    </row>
    <row r="2163" spans="1:9" x14ac:dyDescent="0.25">
      <c r="A2163">
        <v>2180</v>
      </c>
      <c r="B2163" s="17">
        <v>43398</v>
      </c>
      <c r="C2163" t="s">
        <v>49</v>
      </c>
      <c r="D2163" t="str">
        <f>IFERROR(VLOOKUP($C2163,DATA!A:B,2,0),"")</f>
        <v>Ciências Humanas</v>
      </c>
      <c r="E2163" t="s">
        <v>349</v>
      </c>
      <c r="F2163" t="s">
        <v>1639</v>
      </c>
      <c r="H2163" s="38">
        <v>1000</v>
      </c>
      <c r="I2163" s="38">
        <f>IFERROR(VLOOKUP(C2163,DATA!A:G,5,0),"")</f>
        <v>2100</v>
      </c>
    </row>
    <row r="2164" spans="1:9" x14ac:dyDescent="0.25">
      <c r="A2164">
        <v>2181</v>
      </c>
      <c r="B2164" s="17">
        <v>43398</v>
      </c>
      <c r="C2164" t="s">
        <v>49</v>
      </c>
      <c r="D2164" t="str">
        <f>IFERROR(VLOOKUP($C2164,DATA!A:B,2,0),"")</f>
        <v>Ciências Humanas</v>
      </c>
      <c r="E2164" t="s">
        <v>349</v>
      </c>
      <c r="F2164" t="s">
        <v>1640</v>
      </c>
      <c r="H2164" s="38">
        <v>1000</v>
      </c>
      <c r="I2164" s="38">
        <f>IFERROR(VLOOKUP(C2164,DATA!A:G,5,0),"")</f>
        <v>2100</v>
      </c>
    </row>
    <row r="2165" spans="1:9" x14ac:dyDescent="0.25">
      <c r="A2165">
        <v>2182</v>
      </c>
      <c r="B2165" s="17">
        <v>43398</v>
      </c>
      <c r="C2165" t="s">
        <v>29</v>
      </c>
      <c r="D2165" t="str">
        <f>IFERROR(VLOOKUP($C2165,DATA!A:B,2,0),"")</f>
        <v>Litoral</v>
      </c>
      <c r="E2165" t="s">
        <v>349</v>
      </c>
      <c r="F2165" t="s">
        <v>1641</v>
      </c>
      <c r="H2165" s="38">
        <v>500</v>
      </c>
      <c r="I2165" s="38">
        <f>IFERROR(VLOOKUP(C2165,DATA!A:G,5,0),"")</f>
        <v>1550</v>
      </c>
    </row>
    <row r="2166" spans="1:9" x14ac:dyDescent="0.25">
      <c r="A2166">
        <v>2183</v>
      </c>
      <c r="B2166" s="17">
        <v>43398</v>
      </c>
      <c r="C2166" t="s">
        <v>24</v>
      </c>
      <c r="D2166" t="str">
        <f>IFERROR(VLOOKUP($C2166,DATA!A:B,2,0),"")</f>
        <v>Ciências da Terra</v>
      </c>
      <c r="E2166" t="s">
        <v>349</v>
      </c>
      <c r="F2166" t="s">
        <v>1642</v>
      </c>
      <c r="H2166" s="38">
        <v>1000</v>
      </c>
      <c r="I2166" s="38">
        <f>IFERROR(VLOOKUP(C2166,DATA!A:G,5,0),"")</f>
        <v>0</v>
      </c>
    </row>
    <row r="2167" spans="1:9" x14ac:dyDescent="0.25">
      <c r="A2167">
        <v>2184</v>
      </c>
      <c r="B2167" s="17">
        <v>43398</v>
      </c>
      <c r="C2167" t="s">
        <v>24</v>
      </c>
      <c r="D2167" t="str">
        <f>IFERROR(VLOOKUP($C2167,DATA!A:B,2,0),"")</f>
        <v>Ciências da Terra</v>
      </c>
      <c r="E2167" t="s">
        <v>349</v>
      </c>
      <c r="F2167" t="s">
        <v>1643</v>
      </c>
      <c r="H2167" s="38">
        <v>1000</v>
      </c>
      <c r="I2167" s="38">
        <f>IFERROR(VLOOKUP(C2167,DATA!A:G,5,0),"")</f>
        <v>0</v>
      </c>
    </row>
    <row r="2168" spans="1:9" x14ac:dyDescent="0.25">
      <c r="A2168">
        <v>2185</v>
      </c>
      <c r="B2168" s="17">
        <v>43398</v>
      </c>
      <c r="C2168" t="s">
        <v>49</v>
      </c>
      <c r="D2168" t="str">
        <f>IFERROR(VLOOKUP($C2168,DATA!A:B,2,0),"")</f>
        <v>Ciências Humanas</v>
      </c>
      <c r="E2168" t="s">
        <v>349</v>
      </c>
      <c r="F2168" t="s">
        <v>1365</v>
      </c>
      <c r="H2168" s="38">
        <v>1000</v>
      </c>
      <c r="I2168" s="38">
        <f>IFERROR(VLOOKUP(C2168,DATA!A:G,5,0),"")</f>
        <v>2100</v>
      </c>
    </row>
    <row r="2169" spans="1:9" x14ac:dyDescent="0.25">
      <c r="A2169">
        <v>2186</v>
      </c>
      <c r="B2169" s="17">
        <v>43398</v>
      </c>
      <c r="C2169" t="s">
        <v>62</v>
      </c>
      <c r="D2169" t="str">
        <f>IFERROR(VLOOKUP($C2169,DATA!A:B,2,0),"")</f>
        <v>Intersetorial - Setor de Ciências Agrárias e Ciências da Terra</v>
      </c>
      <c r="E2169" t="s">
        <v>349</v>
      </c>
      <c r="F2169" t="s">
        <v>1644</v>
      </c>
      <c r="H2169" s="38">
        <v>500</v>
      </c>
      <c r="I2169" s="38">
        <f>IFERROR(VLOOKUP(C2169,DATA!A:G,5,0),"")</f>
        <v>0</v>
      </c>
    </row>
    <row r="2170" spans="1:9" x14ac:dyDescent="0.25">
      <c r="A2170">
        <v>2187</v>
      </c>
      <c r="B2170" s="17">
        <v>43398</v>
      </c>
      <c r="C2170" t="s">
        <v>62</v>
      </c>
      <c r="D2170" t="str">
        <f>IFERROR(VLOOKUP($C2170,DATA!A:B,2,0),"")</f>
        <v>Intersetorial - Setor de Ciências Agrárias e Ciências da Terra</v>
      </c>
      <c r="E2170" t="s">
        <v>349</v>
      </c>
      <c r="F2170" t="s">
        <v>1645</v>
      </c>
      <c r="H2170" s="38">
        <v>500</v>
      </c>
      <c r="I2170" s="38">
        <f>IFERROR(VLOOKUP(C2170,DATA!A:G,5,0),"")</f>
        <v>0</v>
      </c>
    </row>
    <row r="2171" spans="1:9" x14ac:dyDescent="0.25">
      <c r="A2171">
        <v>2188</v>
      </c>
      <c r="B2171" s="17">
        <v>43398</v>
      </c>
      <c r="C2171" t="s">
        <v>24</v>
      </c>
      <c r="D2171" t="str">
        <f>IFERROR(VLOOKUP($C2171,DATA!A:B,2,0),"")</f>
        <v>Ciências da Terra</v>
      </c>
      <c r="E2171" t="s">
        <v>349</v>
      </c>
      <c r="F2171" t="s">
        <v>1646</v>
      </c>
      <c r="H2171" s="38">
        <v>1000</v>
      </c>
      <c r="I2171" s="38">
        <f>IFERROR(VLOOKUP(C2171,DATA!A:G,5,0),"")</f>
        <v>0</v>
      </c>
    </row>
    <row r="2172" spans="1:9" x14ac:dyDescent="0.25">
      <c r="A2172">
        <v>2189</v>
      </c>
      <c r="B2172" s="17">
        <v>43398</v>
      </c>
      <c r="C2172" t="s">
        <v>22</v>
      </c>
      <c r="D2172" t="str">
        <f>IFERROR(VLOOKUP($C2172,DATA!A:B,2,0),"")</f>
        <v>Ciências Biológicas</v>
      </c>
      <c r="E2172" t="s">
        <v>349</v>
      </c>
      <c r="F2172" t="s">
        <v>1647</v>
      </c>
      <c r="H2172" s="38">
        <v>220</v>
      </c>
      <c r="I2172" s="38">
        <f>IFERROR(VLOOKUP(C2172,DATA!A:G,5,0),"")</f>
        <v>5200</v>
      </c>
    </row>
    <row r="2173" spans="1:9" x14ac:dyDescent="0.25">
      <c r="A2173">
        <v>2190</v>
      </c>
      <c r="B2173" s="17">
        <v>43398</v>
      </c>
      <c r="C2173" t="s">
        <v>22</v>
      </c>
      <c r="D2173" t="str">
        <f>IFERROR(VLOOKUP($C2173,DATA!A:B,2,0),"")</f>
        <v>Ciências Biológicas</v>
      </c>
      <c r="E2173" t="s">
        <v>349</v>
      </c>
      <c r="F2173" t="s">
        <v>1648</v>
      </c>
      <c r="H2173" s="38">
        <v>220</v>
      </c>
      <c r="I2173" s="38">
        <f>IFERROR(VLOOKUP(C2173,DATA!A:G,5,0),"")</f>
        <v>5200</v>
      </c>
    </row>
    <row r="2174" spans="1:9" x14ac:dyDescent="0.25">
      <c r="A2174">
        <v>2191</v>
      </c>
      <c r="B2174" s="17">
        <v>43398</v>
      </c>
      <c r="C2174" t="s">
        <v>22</v>
      </c>
      <c r="D2174" t="str">
        <f>IFERROR(VLOOKUP($C2174,DATA!A:B,2,0),"")</f>
        <v>Ciências Biológicas</v>
      </c>
      <c r="E2174" t="s">
        <v>349</v>
      </c>
      <c r="F2174" t="s">
        <v>1649</v>
      </c>
      <c r="H2174" s="38">
        <v>220</v>
      </c>
      <c r="I2174" s="38">
        <f>IFERROR(VLOOKUP(C2174,DATA!A:G,5,0),"")</f>
        <v>5200</v>
      </c>
    </row>
    <row r="2175" spans="1:9" x14ac:dyDescent="0.25">
      <c r="A2175">
        <v>2192</v>
      </c>
      <c r="B2175" s="17">
        <v>43398</v>
      </c>
      <c r="C2175" t="s">
        <v>22</v>
      </c>
      <c r="D2175" t="str">
        <f>IFERROR(VLOOKUP($C2175,DATA!A:B,2,0),"")</f>
        <v>Ciências Biológicas</v>
      </c>
      <c r="E2175" t="s">
        <v>349</v>
      </c>
      <c r="F2175" t="s">
        <v>1650</v>
      </c>
      <c r="H2175" s="38">
        <v>220</v>
      </c>
      <c r="I2175" s="38">
        <f>IFERROR(VLOOKUP(C2175,DATA!A:G,5,0),"")</f>
        <v>5200</v>
      </c>
    </row>
    <row r="2176" spans="1:9" x14ac:dyDescent="0.25">
      <c r="A2176">
        <v>2193</v>
      </c>
      <c r="B2176" s="17">
        <v>43398</v>
      </c>
      <c r="C2176" t="s">
        <v>22</v>
      </c>
      <c r="D2176" t="str">
        <f>IFERROR(VLOOKUP($C2176,DATA!A:B,2,0),"")</f>
        <v>Ciências Biológicas</v>
      </c>
      <c r="E2176" t="s">
        <v>349</v>
      </c>
      <c r="F2176" t="s">
        <v>1651</v>
      </c>
      <c r="H2176" s="38">
        <v>220</v>
      </c>
      <c r="I2176" s="38">
        <f>IFERROR(VLOOKUP(C2176,DATA!A:G,5,0),"")</f>
        <v>5200</v>
      </c>
    </row>
    <row r="2177" spans="1:9" x14ac:dyDescent="0.25">
      <c r="A2177">
        <v>2194</v>
      </c>
      <c r="B2177" s="17">
        <v>43398</v>
      </c>
      <c r="C2177" t="s">
        <v>22</v>
      </c>
      <c r="D2177" t="str">
        <f>IFERROR(VLOOKUP($C2177,DATA!A:B,2,0),"")</f>
        <v>Ciências Biológicas</v>
      </c>
      <c r="E2177" t="s">
        <v>349</v>
      </c>
      <c r="F2177" t="s">
        <v>1652</v>
      </c>
      <c r="H2177" s="38">
        <v>220</v>
      </c>
      <c r="I2177" s="38">
        <f>IFERROR(VLOOKUP(C2177,DATA!A:G,5,0),"")</f>
        <v>5200</v>
      </c>
    </row>
    <row r="2178" spans="1:9" x14ac:dyDescent="0.25">
      <c r="A2178">
        <v>2195</v>
      </c>
      <c r="B2178" s="17">
        <v>43398</v>
      </c>
      <c r="C2178" t="s">
        <v>19</v>
      </c>
      <c r="D2178" t="str">
        <f>IFERROR(VLOOKUP($C2178,DATA!A:B,2,0),"")</f>
        <v>Ciências Humanas</v>
      </c>
      <c r="E2178" t="s">
        <v>349</v>
      </c>
      <c r="F2178" t="s">
        <v>1653</v>
      </c>
      <c r="H2178" s="38">
        <v>531</v>
      </c>
      <c r="I2178" s="38">
        <f>IFERROR(VLOOKUP(C2178,DATA!A:G,5,0),"")</f>
        <v>2100</v>
      </c>
    </row>
    <row r="2179" spans="1:9" x14ac:dyDescent="0.25">
      <c r="A2179">
        <v>2196</v>
      </c>
      <c r="B2179" s="17">
        <v>43398</v>
      </c>
      <c r="C2179" t="s">
        <v>27</v>
      </c>
      <c r="D2179" t="str">
        <f>IFERROR(VLOOKUP($C2179,DATA!A:B,2,0),"")</f>
        <v>Ciências Sociais Aplicadas</v>
      </c>
      <c r="E2179" t="s">
        <v>349</v>
      </c>
      <c r="F2179" t="s">
        <v>1654</v>
      </c>
      <c r="H2179" s="38">
        <v>600</v>
      </c>
      <c r="I2179" s="38">
        <f>IFERROR(VLOOKUP(C2179,DATA!A:G,5,0),"")</f>
        <v>2100</v>
      </c>
    </row>
    <row r="2180" spans="1:9" x14ac:dyDescent="0.25">
      <c r="A2180">
        <v>2197</v>
      </c>
      <c r="B2180" s="17">
        <v>43398</v>
      </c>
      <c r="C2180" t="s">
        <v>49</v>
      </c>
      <c r="D2180" t="str">
        <f>IFERROR(VLOOKUP($C2180,DATA!A:B,2,0),"")</f>
        <v>Ciências Humanas</v>
      </c>
      <c r="E2180" t="s">
        <v>349</v>
      </c>
      <c r="F2180" t="s">
        <v>1655</v>
      </c>
      <c r="H2180" s="38">
        <v>1000</v>
      </c>
      <c r="I2180" s="38">
        <f>IFERROR(VLOOKUP(C2180,DATA!A:G,5,0),"")</f>
        <v>2100</v>
      </c>
    </row>
    <row r="2181" spans="1:9" x14ac:dyDescent="0.25">
      <c r="A2181">
        <v>2198</v>
      </c>
      <c r="B2181" s="17">
        <v>43398</v>
      </c>
      <c r="C2181" t="s">
        <v>68</v>
      </c>
      <c r="D2181" t="str">
        <f>IFERROR(VLOOKUP($C2181,DATA!A:B,2,0),"")</f>
        <v>Ciências Sociais Aplicadas</v>
      </c>
      <c r="E2181" t="s">
        <v>349</v>
      </c>
      <c r="F2181" t="s">
        <v>1656</v>
      </c>
      <c r="H2181" s="38">
        <v>1000</v>
      </c>
      <c r="I2181" s="38">
        <f>IFERROR(VLOOKUP(C2181,DATA!A:G,5,0),"")</f>
        <v>0</v>
      </c>
    </row>
    <row r="2182" spans="1:9" x14ac:dyDescent="0.25">
      <c r="A2182">
        <v>2199</v>
      </c>
      <c r="B2182" s="17">
        <v>43398</v>
      </c>
      <c r="C2182" t="s">
        <v>68</v>
      </c>
      <c r="D2182" t="str">
        <f>IFERROR(VLOOKUP($C2182,DATA!A:B,2,0),"")</f>
        <v>Ciências Sociais Aplicadas</v>
      </c>
      <c r="E2182" t="s">
        <v>349</v>
      </c>
      <c r="F2182" t="s">
        <v>1657</v>
      </c>
      <c r="H2182" s="38">
        <v>1000</v>
      </c>
      <c r="I2182" s="38">
        <f>IFERROR(VLOOKUP(C2182,DATA!A:G,5,0),"")</f>
        <v>0</v>
      </c>
    </row>
    <row r="2183" spans="1:9" x14ac:dyDescent="0.25">
      <c r="A2183">
        <v>2200</v>
      </c>
      <c r="B2183" s="17">
        <v>43398</v>
      </c>
      <c r="C2183" t="s">
        <v>20</v>
      </c>
      <c r="D2183" t="str">
        <f>IFERROR(VLOOKUP($C2183,DATA!A:B,2,0),"")</f>
        <v>Ciências Sociais Aplicadas</v>
      </c>
      <c r="E2183" t="s">
        <v>349</v>
      </c>
      <c r="F2183" t="s">
        <v>1658</v>
      </c>
      <c r="H2183" s="38">
        <v>450</v>
      </c>
      <c r="I2183" s="38">
        <f>IFERROR(VLOOKUP(C2183,DATA!A:G,5,0),"")</f>
        <v>0</v>
      </c>
    </row>
    <row r="2184" spans="1:9" x14ac:dyDescent="0.25">
      <c r="A2184">
        <v>2201</v>
      </c>
      <c r="B2184" s="17">
        <v>43398</v>
      </c>
      <c r="C2184" t="s">
        <v>40</v>
      </c>
      <c r="D2184" t="str">
        <f>IFERROR(VLOOKUP($C2184,DATA!A:B,2,0),"")</f>
        <v>Tecnologia</v>
      </c>
      <c r="E2184" t="s">
        <v>349</v>
      </c>
      <c r="F2184" t="s">
        <v>1659</v>
      </c>
      <c r="H2184" s="38">
        <v>550</v>
      </c>
      <c r="I2184" s="38">
        <f>IFERROR(VLOOKUP(C2184,DATA!A:G,5,0),"")</f>
        <v>2600</v>
      </c>
    </row>
    <row r="2185" spans="1:9" x14ac:dyDescent="0.25">
      <c r="A2185">
        <v>2202</v>
      </c>
      <c r="B2185" s="17">
        <v>43398</v>
      </c>
      <c r="C2185" t="s">
        <v>40</v>
      </c>
      <c r="D2185" t="str">
        <f>IFERROR(VLOOKUP($C2185,DATA!A:B,2,0),"")</f>
        <v>Tecnologia</v>
      </c>
      <c r="E2185" t="s">
        <v>349</v>
      </c>
      <c r="F2185" t="s">
        <v>1660</v>
      </c>
      <c r="H2185" s="38">
        <v>550</v>
      </c>
      <c r="I2185" s="38">
        <f>IFERROR(VLOOKUP(C2185,DATA!A:G,5,0),"")</f>
        <v>2600</v>
      </c>
    </row>
    <row r="2186" spans="1:9" x14ac:dyDescent="0.25">
      <c r="A2186">
        <v>2203</v>
      </c>
      <c r="B2186" s="17">
        <v>43398</v>
      </c>
      <c r="C2186" t="s">
        <v>40</v>
      </c>
      <c r="D2186" t="str">
        <f>IFERROR(VLOOKUP($C2186,DATA!A:B,2,0),"")</f>
        <v>Tecnologia</v>
      </c>
      <c r="E2186" t="s">
        <v>349</v>
      </c>
      <c r="F2186" t="s">
        <v>1661</v>
      </c>
      <c r="H2186" s="38">
        <v>550</v>
      </c>
      <c r="I2186" s="38">
        <f>IFERROR(VLOOKUP(C2186,DATA!A:G,5,0),"")</f>
        <v>2600</v>
      </c>
    </row>
    <row r="2187" spans="1:9" x14ac:dyDescent="0.25">
      <c r="A2187">
        <v>2204</v>
      </c>
      <c r="B2187" s="17">
        <v>43398</v>
      </c>
      <c r="C2187" t="s">
        <v>40</v>
      </c>
      <c r="D2187" t="str">
        <f>IFERROR(VLOOKUP($C2187,DATA!A:B,2,0),"")</f>
        <v>Tecnologia</v>
      </c>
      <c r="E2187" t="s">
        <v>349</v>
      </c>
      <c r="F2187" t="s">
        <v>1662</v>
      </c>
      <c r="H2187" s="38">
        <v>700</v>
      </c>
      <c r="I2187" s="38">
        <f>IFERROR(VLOOKUP(C2187,DATA!A:G,5,0),"")</f>
        <v>2600</v>
      </c>
    </row>
    <row r="2188" spans="1:9" x14ac:dyDescent="0.25">
      <c r="A2188">
        <v>2205</v>
      </c>
      <c r="B2188" s="17">
        <v>43398</v>
      </c>
      <c r="C2188" t="s">
        <v>72</v>
      </c>
      <c r="D2188" t="str">
        <f>IFERROR(VLOOKUP($C2188,DATA!A:B,2,0),"")</f>
        <v>Ciências da Terra</v>
      </c>
      <c r="E2188" t="s">
        <v>349</v>
      </c>
      <c r="F2188" t="s">
        <v>1663</v>
      </c>
      <c r="H2188" s="38">
        <v>400</v>
      </c>
      <c r="I2188" s="38">
        <f>IFERROR(VLOOKUP(C2188,DATA!A:G,5,0),"")</f>
        <v>2600</v>
      </c>
    </row>
    <row r="2189" spans="1:9" x14ac:dyDescent="0.25">
      <c r="A2189">
        <v>2206</v>
      </c>
      <c r="B2189" s="17">
        <v>43398</v>
      </c>
      <c r="C2189" t="s">
        <v>42</v>
      </c>
      <c r="D2189" t="str">
        <f>IFERROR(VLOOKUP($C2189,DATA!A:B,2,0),"")</f>
        <v>Tecnologia</v>
      </c>
      <c r="E2189" t="s">
        <v>349</v>
      </c>
      <c r="F2189" t="s">
        <v>1370</v>
      </c>
      <c r="H2189" s="38">
        <v>450</v>
      </c>
      <c r="I2189" s="38">
        <f>IFERROR(VLOOKUP(C2189,DATA!A:G,5,0),"")</f>
        <v>2600</v>
      </c>
    </row>
    <row r="2190" spans="1:9" x14ac:dyDescent="0.25">
      <c r="A2190">
        <v>2207</v>
      </c>
      <c r="B2190" s="17">
        <v>43398</v>
      </c>
      <c r="C2190" t="s">
        <v>42</v>
      </c>
      <c r="D2190" t="str">
        <f>IFERROR(VLOOKUP($C2190,DATA!A:B,2,0),"")</f>
        <v>Tecnologia</v>
      </c>
      <c r="E2190" t="s">
        <v>349</v>
      </c>
      <c r="F2190" t="s">
        <v>1664</v>
      </c>
      <c r="H2190" s="38">
        <v>450</v>
      </c>
      <c r="I2190" s="38">
        <f>IFERROR(VLOOKUP(C2190,DATA!A:G,5,0),"")</f>
        <v>2600</v>
      </c>
    </row>
    <row r="2191" spans="1:9" x14ac:dyDescent="0.25">
      <c r="A2191">
        <v>2208</v>
      </c>
      <c r="B2191" s="17">
        <v>43398</v>
      </c>
      <c r="C2191" t="s">
        <v>42</v>
      </c>
      <c r="D2191" t="str">
        <f>IFERROR(VLOOKUP($C2191,DATA!A:B,2,0),"")</f>
        <v>Tecnologia</v>
      </c>
      <c r="E2191" t="s">
        <v>349</v>
      </c>
      <c r="F2191" t="s">
        <v>1665</v>
      </c>
      <c r="H2191" s="38">
        <v>1000</v>
      </c>
      <c r="I2191" s="38">
        <f>IFERROR(VLOOKUP(C2191,DATA!A:G,5,0),"")</f>
        <v>2600</v>
      </c>
    </row>
    <row r="2192" spans="1:9" x14ac:dyDescent="0.25">
      <c r="A2192">
        <v>2209</v>
      </c>
      <c r="B2192" s="17">
        <v>43398</v>
      </c>
      <c r="C2192" t="s">
        <v>45</v>
      </c>
      <c r="D2192" t="str">
        <f>IFERROR(VLOOKUP($C2192,DATA!A:B,2,0),"")</f>
        <v>Ciências Agrárias</v>
      </c>
      <c r="E2192" t="s">
        <v>349</v>
      </c>
      <c r="F2192" t="s">
        <v>871</v>
      </c>
      <c r="H2192" s="38">
        <v>1000</v>
      </c>
      <c r="I2192" s="38">
        <f>IFERROR(VLOOKUP(C2192,DATA!A:G,5,0),"")</f>
        <v>2600</v>
      </c>
    </row>
    <row r="2193" spans="1:9" x14ac:dyDescent="0.25">
      <c r="A2193">
        <v>2210</v>
      </c>
      <c r="B2193" s="17">
        <v>43398</v>
      </c>
      <c r="C2193" t="s">
        <v>42</v>
      </c>
      <c r="D2193" t="str">
        <f>IFERROR(VLOOKUP($C2193,DATA!A:B,2,0),"")</f>
        <v>Tecnologia</v>
      </c>
      <c r="E2193" t="s">
        <v>349</v>
      </c>
      <c r="F2193" t="s">
        <v>1666</v>
      </c>
      <c r="H2193" s="38">
        <v>450</v>
      </c>
      <c r="I2193" s="38">
        <f>IFERROR(VLOOKUP(C2193,DATA!A:G,5,0),"")</f>
        <v>2600</v>
      </c>
    </row>
    <row r="2194" spans="1:9" x14ac:dyDescent="0.25">
      <c r="A2194">
        <v>2211</v>
      </c>
      <c r="B2194" s="17">
        <v>43398</v>
      </c>
      <c r="C2194" t="s">
        <v>42</v>
      </c>
      <c r="D2194" t="str">
        <f>IFERROR(VLOOKUP($C2194,DATA!A:B,2,0),"")</f>
        <v>Tecnologia</v>
      </c>
      <c r="E2194" t="s">
        <v>349</v>
      </c>
      <c r="F2194" t="s">
        <v>1667</v>
      </c>
      <c r="H2194" s="38">
        <v>1000</v>
      </c>
      <c r="I2194" s="38">
        <f>IFERROR(VLOOKUP(C2194,DATA!A:G,5,0),"")</f>
        <v>2600</v>
      </c>
    </row>
    <row r="2195" spans="1:9" x14ac:dyDescent="0.25">
      <c r="A2195">
        <v>2212</v>
      </c>
      <c r="B2195" s="17">
        <v>43398</v>
      </c>
      <c r="C2195" t="s">
        <v>42</v>
      </c>
      <c r="D2195" t="str">
        <f>IFERROR(VLOOKUP($C2195,DATA!A:B,2,0),"")</f>
        <v>Tecnologia</v>
      </c>
      <c r="E2195" t="s">
        <v>349</v>
      </c>
      <c r="F2195" t="s">
        <v>1668</v>
      </c>
      <c r="H2195" s="38">
        <v>1000</v>
      </c>
      <c r="I2195" s="38">
        <f>IFERROR(VLOOKUP(C2195,DATA!A:G,5,0),"")</f>
        <v>2600</v>
      </c>
    </row>
    <row r="2196" spans="1:9" x14ac:dyDescent="0.25">
      <c r="A2196">
        <v>2213</v>
      </c>
      <c r="B2196" s="17">
        <v>43398</v>
      </c>
      <c r="C2196" t="s">
        <v>30</v>
      </c>
      <c r="D2196" t="str">
        <f>IFERROR(VLOOKUP($C2196,DATA!A:B,2,0),"")</f>
        <v>Artes, Comunicação e Design</v>
      </c>
      <c r="E2196" t="s">
        <v>349</v>
      </c>
      <c r="F2196" t="s">
        <v>1669</v>
      </c>
      <c r="H2196" s="38">
        <v>800</v>
      </c>
      <c r="I2196" s="38">
        <f>IFERROR(VLOOKUP(C2196,DATA!A:G,5,0),"")</f>
        <v>0</v>
      </c>
    </row>
    <row r="2197" spans="1:9" x14ac:dyDescent="0.25">
      <c r="A2197">
        <v>2214</v>
      </c>
      <c r="B2197" s="17">
        <v>43398</v>
      </c>
      <c r="C2197" t="s">
        <v>30</v>
      </c>
      <c r="D2197" t="str">
        <f>IFERROR(VLOOKUP($C2197,DATA!A:B,2,0),"")</f>
        <v>Artes, Comunicação e Design</v>
      </c>
      <c r="E2197" t="s">
        <v>349</v>
      </c>
      <c r="F2197" t="s">
        <v>1670</v>
      </c>
      <c r="H2197" s="38">
        <v>800</v>
      </c>
      <c r="I2197" s="38">
        <f>IFERROR(VLOOKUP(C2197,DATA!A:G,5,0),"")</f>
        <v>0</v>
      </c>
    </row>
    <row r="2198" spans="1:9" x14ac:dyDescent="0.25">
      <c r="A2198">
        <v>2215</v>
      </c>
      <c r="B2198" s="17">
        <v>43398</v>
      </c>
      <c r="C2198" t="s">
        <v>30</v>
      </c>
      <c r="D2198" t="str">
        <f>IFERROR(VLOOKUP($C2198,DATA!A:B,2,0),"")</f>
        <v>Artes, Comunicação e Design</v>
      </c>
      <c r="E2198" t="s">
        <v>349</v>
      </c>
      <c r="F2198" t="s">
        <v>1671</v>
      </c>
      <c r="H2198" s="38">
        <v>800</v>
      </c>
      <c r="I2198" s="38">
        <f>IFERROR(VLOOKUP(C2198,DATA!A:G,5,0),"")</f>
        <v>0</v>
      </c>
    </row>
    <row r="2199" spans="1:9" x14ac:dyDescent="0.25">
      <c r="A2199">
        <v>2216</v>
      </c>
      <c r="B2199" s="17">
        <v>43398</v>
      </c>
      <c r="C2199" t="s">
        <v>30</v>
      </c>
      <c r="D2199" t="str">
        <f>IFERROR(VLOOKUP($C2199,DATA!A:B,2,0),"")</f>
        <v>Artes, Comunicação e Design</v>
      </c>
      <c r="E2199" t="s">
        <v>349</v>
      </c>
      <c r="F2199" t="s">
        <v>1672</v>
      </c>
      <c r="H2199" s="38">
        <v>600</v>
      </c>
      <c r="I2199" s="38">
        <f>IFERROR(VLOOKUP(C2199,DATA!A:G,5,0),"")</f>
        <v>0</v>
      </c>
    </row>
    <row r="2200" spans="1:9" x14ac:dyDescent="0.25">
      <c r="A2200">
        <v>2217</v>
      </c>
      <c r="B2200" s="17">
        <v>43398</v>
      </c>
      <c r="C2200" t="s">
        <v>30</v>
      </c>
      <c r="D2200" t="str">
        <f>IFERROR(VLOOKUP($C2200,DATA!A:B,2,0),"")</f>
        <v>Artes, Comunicação e Design</v>
      </c>
      <c r="E2200" t="s">
        <v>349</v>
      </c>
      <c r="F2200" t="s">
        <v>1673</v>
      </c>
      <c r="H2200" s="38">
        <v>800</v>
      </c>
      <c r="I2200" s="38">
        <f>IFERROR(VLOOKUP(C2200,DATA!A:G,5,0),"")</f>
        <v>0</v>
      </c>
    </row>
    <row r="2201" spans="1:9" x14ac:dyDescent="0.25">
      <c r="A2201">
        <v>2218</v>
      </c>
      <c r="B2201" s="17">
        <v>43398</v>
      </c>
      <c r="C2201" t="s">
        <v>30</v>
      </c>
      <c r="D2201" t="str">
        <f>IFERROR(VLOOKUP($C2201,DATA!A:B,2,0),"")</f>
        <v>Artes, Comunicação e Design</v>
      </c>
      <c r="E2201" t="s">
        <v>349</v>
      </c>
      <c r="F2201" t="s">
        <v>1674</v>
      </c>
      <c r="H2201" s="38">
        <v>800</v>
      </c>
      <c r="I2201" s="38">
        <f>IFERROR(VLOOKUP(C2201,DATA!A:G,5,0),"")</f>
        <v>0</v>
      </c>
    </row>
    <row r="2202" spans="1:9" x14ac:dyDescent="0.25">
      <c r="A2202">
        <v>2219</v>
      </c>
      <c r="B2202" s="17">
        <v>43398</v>
      </c>
      <c r="C2202" t="s">
        <v>30</v>
      </c>
      <c r="D2202" t="str">
        <f>IFERROR(VLOOKUP($C2202,DATA!A:B,2,0),"")</f>
        <v>Artes, Comunicação e Design</v>
      </c>
      <c r="E2202" t="s">
        <v>349</v>
      </c>
      <c r="F2202" t="s">
        <v>1675</v>
      </c>
      <c r="H2202" s="38">
        <v>800</v>
      </c>
      <c r="I2202" s="38">
        <f>IFERROR(VLOOKUP(C2202,DATA!A:G,5,0),"")</f>
        <v>0</v>
      </c>
    </row>
    <row r="2203" spans="1:9" x14ac:dyDescent="0.25">
      <c r="A2203">
        <v>2220</v>
      </c>
      <c r="B2203" s="17">
        <v>43398</v>
      </c>
      <c r="C2203" t="s">
        <v>30</v>
      </c>
      <c r="D2203" t="str">
        <f>IFERROR(VLOOKUP($C2203,DATA!A:B,2,0),"")</f>
        <v>Artes, Comunicação e Design</v>
      </c>
      <c r="E2203" t="s">
        <v>349</v>
      </c>
      <c r="F2203" t="s">
        <v>1676</v>
      </c>
      <c r="H2203" s="38">
        <v>800</v>
      </c>
      <c r="I2203" s="38">
        <f>IFERROR(VLOOKUP(C2203,DATA!A:G,5,0),"")</f>
        <v>0</v>
      </c>
    </row>
    <row r="2204" spans="1:9" x14ac:dyDescent="0.25">
      <c r="A2204">
        <v>2221</v>
      </c>
      <c r="B2204" s="17">
        <v>43398</v>
      </c>
      <c r="C2204" t="s">
        <v>30</v>
      </c>
      <c r="D2204" t="str">
        <f>IFERROR(VLOOKUP($C2204,DATA!A:B,2,0),"")</f>
        <v>Artes, Comunicação e Design</v>
      </c>
      <c r="E2204" t="s">
        <v>349</v>
      </c>
      <c r="F2204" t="s">
        <v>1677</v>
      </c>
      <c r="H2204" s="38">
        <v>600</v>
      </c>
      <c r="I2204" s="38">
        <f>IFERROR(VLOOKUP(C2204,DATA!A:G,5,0),"")</f>
        <v>0</v>
      </c>
    </row>
    <row r="2205" spans="1:9" x14ac:dyDescent="0.25">
      <c r="A2205">
        <v>2222</v>
      </c>
      <c r="B2205" s="17">
        <v>43398</v>
      </c>
      <c r="C2205" t="s">
        <v>30</v>
      </c>
      <c r="D2205" t="str">
        <f>IFERROR(VLOOKUP($C2205,DATA!A:B,2,0),"")</f>
        <v>Artes, Comunicação e Design</v>
      </c>
      <c r="E2205" t="s">
        <v>349</v>
      </c>
      <c r="F2205" t="s">
        <v>1678</v>
      </c>
      <c r="H2205" s="38">
        <v>800</v>
      </c>
      <c r="I2205" s="38">
        <f>IFERROR(VLOOKUP(C2205,DATA!A:G,5,0),"")</f>
        <v>0</v>
      </c>
    </row>
    <row r="2206" spans="1:9" x14ac:dyDescent="0.25">
      <c r="A2206">
        <v>2223</v>
      </c>
      <c r="B2206" s="17">
        <v>43398</v>
      </c>
      <c r="C2206" t="s">
        <v>30</v>
      </c>
      <c r="D2206" t="str">
        <f>IFERROR(VLOOKUP($C2206,DATA!A:B,2,0),"")</f>
        <v>Artes, Comunicação e Design</v>
      </c>
      <c r="E2206" t="s">
        <v>349</v>
      </c>
      <c r="F2206" t="s">
        <v>1679</v>
      </c>
      <c r="H2206" s="38">
        <v>800</v>
      </c>
      <c r="I2206" s="38">
        <f>IFERROR(VLOOKUP(C2206,DATA!A:G,5,0),"")</f>
        <v>0</v>
      </c>
    </row>
    <row r="2207" spans="1:9" x14ac:dyDescent="0.25">
      <c r="A2207">
        <v>2224</v>
      </c>
      <c r="B2207" s="17">
        <v>43398</v>
      </c>
      <c r="C2207" t="s">
        <v>30</v>
      </c>
      <c r="D2207" t="str">
        <f>IFERROR(VLOOKUP($C2207,DATA!A:B,2,0),"")</f>
        <v>Artes, Comunicação e Design</v>
      </c>
      <c r="E2207" t="s">
        <v>349</v>
      </c>
      <c r="F2207" t="s">
        <v>1680</v>
      </c>
      <c r="H2207" s="38">
        <v>800</v>
      </c>
      <c r="I2207" s="38">
        <f>IFERROR(VLOOKUP(C2207,DATA!A:G,5,0),"")</f>
        <v>0</v>
      </c>
    </row>
    <row r="2208" spans="1:9" x14ac:dyDescent="0.25">
      <c r="A2208">
        <v>2225</v>
      </c>
      <c r="B2208" s="17">
        <v>43398</v>
      </c>
      <c r="C2208" t="s">
        <v>30</v>
      </c>
      <c r="D2208" t="str">
        <f>IFERROR(VLOOKUP($C2208,DATA!A:B,2,0),"")</f>
        <v>Artes, Comunicação e Design</v>
      </c>
      <c r="E2208" t="s">
        <v>349</v>
      </c>
      <c r="F2208" t="s">
        <v>1681</v>
      </c>
      <c r="H2208" s="38">
        <v>800</v>
      </c>
      <c r="I2208" s="38">
        <f>IFERROR(VLOOKUP(C2208,DATA!A:G,5,0),"")</f>
        <v>0</v>
      </c>
    </row>
    <row r="2209" spans="1:9" x14ac:dyDescent="0.25">
      <c r="A2209">
        <v>2226</v>
      </c>
      <c r="B2209" s="17">
        <v>43398</v>
      </c>
      <c r="C2209" t="s">
        <v>72</v>
      </c>
      <c r="D2209" t="str">
        <f>IFERROR(VLOOKUP($C2209,DATA!A:B,2,0),"")</f>
        <v>Ciências da Terra</v>
      </c>
      <c r="E2209" t="s">
        <v>349</v>
      </c>
      <c r="F2209" t="s">
        <v>1682</v>
      </c>
      <c r="H2209" s="38">
        <v>1000</v>
      </c>
      <c r="I2209" s="38">
        <f>IFERROR(VLOOKUP(C2209,DATA!A:G,5,0),"")</f>
        <v>2600</v>
      </c>
    </row>
    <row r="2210" spans="1:9" x14ac:dyDescent="0.25">
      <c r="A2210">
        <v>2227</v>
      </c>
      <c r="B2210" s="17">
        <v>43398</v>
      </c>
      <c r="C2210" t="s">
        <v>24</v>
      </c>
      <c r="D2210" t="str">
        <f>IFERROR(VLOOKUP($C2210,DATA!A:B,2,0),"")</f>
        <v>Ciências da Terra</v>
      </c>
      <c r="E2210" t="s">
        <v>349</v>
      </c>
      <c r="F2210" t="s">
        <v>1683</v>
      </c>
      <c r="H2210" s="38">
        <v>1000</v>
      </c>
      <c r="I2210" s="38">
        <f>IFERROR(VLOOKUP(C2210,DATA!A:G,5,0),"")</f>
        <v>0</v>
      </c>
    </row>
    <row r="2211" spans="1:9" x14ac:dyDescent="0.25">
      <c r="A2211">
        <v>2228</v>
      </c>
      <c r="B2211" s="17">
        <v>43398</v>
      </c>
      <c r="C2211" t="s">
        <v>46</v>
      </c>
      <c r="D2211" t="str">
        <f>IFERROR(VLOOKUP($C2211,DATA!A:B,2,0),"")</f>
        <v>Tecnologia</v>
      </c>
      <c r="E2211" t="s">
        <v>349</v>
      </c>
      <c r="F2211" t="s">
        <v>1684</v>
      </c>
      <c r="H2211" s="38">
        <v>1400</v>
      </c>
      <c r="I2211" s="38">
        <f>IFERROR(VLOOKUP(C2211,DATA!A:G,5,0),"")</f>
        <v>5200</v>
      </c>
    </row>
    <row r="2212" spans="1:9" x14ac:dyDescent="0.25">
      <c r="A2212">
        <v>2229</v>
      </c>
      <c r="B2212" s="17">
        <v>43398</v>
      </c>
      <c r="C2212" t="s">
        <v>46</v>
      </c>
      <c r="D2212" t="str">
        <f>IFERROR(VLOOKUP($C2212,DATA!A:B,2,0),"")</f>
        <v>Tecnologia</v>
      </c>
      <c r="E2212" t="s">
        <v>349</v>
      </c>
      <c r="F2212" t="s">
        <v>796</v>
      </c>
      <c r="H2212" s="38">
        <v>700</v>
      </c>
      <c r="I2212" s="38">
        <f>IFERROR(VLOOKUP(C2212,DATA!A:G,5,0),"")</f>
        <v>5200</v>
      </c>
    </row>
    <row r="2213" spans="1:9" x14ac:dyDescent="0.25">
      <c r="A2213">
        <v>2230</v>
      </c>
      <c r="B2213" s="17">
        <v>43398</v>
      </c>
      <c r="C2213" t="s">
        <v>46</v>
      </c>
      <c r="D2213" t="str">
        <f>IFERROR(VLOOKUP($C2213,DATA!A:B,2,0),"")</f>
        <v>Tecnologia</v>
      </c>
      <c r="E2213" t="s">
        <v>349</v>
      </c>
      <c r="F2213" t="s">
        <v>1685</v>
      </c>
      <c r="H2213" s="38">
        <v>700</v>
      </c>
      <c r="I2213" s="38">
        <f>IFERROR(VLOOKUP(C2213,DATA!A:G,5,0),"")</f>
        <v>5200</v>
      </c>
    </row>
    <row r="2214" spans="1:9" x14ac:dyDescent="0.25">
      <c r="A2214">
        <v>2231</v>
      </c>
      <c r="B2214" s="17">
        <v>43398</v>
      </c>
      <c r="C2214" t="s">
        <v>42</v>
      </c>
      <c r="D2214" t="str">
        <f>IFERROR(VLOOKUP($C2214,DATA!A:B,2,0),"")</f>
        <v>Tecnologia</v>
      </c>
      <c r="E2214" t="s">
        <v>349</v>
      </c>
      <c r="F2214" t="s">
        <v>1686</v>
      </c>
      <c r="H2214" s="38">
        <v>450</v>
      </c>
      <c r="I2214" s="38">
        <f>IFERROR(VLOOKUP(C2214,DATA!A:G,5,0),"")</f>
        <v>2600</v>
      </c>
    </row>
    <row r="2215" spans="1:9" x14ac:dyDescent="0.25">
      <c r="A2215">
        <v>2232</v>
      </c>
      <c r="B2215" s="17">
        <v>43398</v>
      </c>
      <c r="C2215" t="s">
        <v>24</v>
      </c>
      <c r="D2215" t="str">
        <f>IFERROR(VLOOKUP($C2215,DATA!A:B,2,0),"")</f>
        <v>Ciências da Terra</v>
      </c>
      <c r="E2215" t="s">
        <v>349</v>
      </c>
      <c r="F2215" t="s">
        <v>1687</v>
      </c>
      <c r="H2215" s="38">
        <v>1000</v>
      </c>
      <c r="I2215" s="38">
        <f>IFERROR(VLOOKUP(C2215,DATA!A:G,5,0),"")</f>
        <v>0</v>
      </c>
    </row>
    <row r="2216" spans="1:9" x14ac:dyDescent="0.25">
      <c r="A2216">
        <v>2233</v>
      </c>
      <c r="B2216" s="17">
        <v>43416</v>
      </c>
      <c r="C2216" t="s">
        <v>36</v>
      </c>
      <c r="D2216" t="str">
        <f>IFERROR(VLOOKUP($C2216,DATA!A:B,2,0),"")</f>
        <v>Ciências da Saúde</v>
      </c>
      <c r="E2216" t="s">
        <v>112</v>
      </c>
      <c r="F2216" t="s">
        <v>1688</v>
      </c>
      <c r="H2216" s="38">
        <v>3654.14</v>
      </c>
      <c r="I2216" s="38">
        <f>IFERROR(VLOOKUP(C2216,DATA!A:G,5,0),"")</f>
        <v>2600</v>
      </c>
    </row>
    <row r="2217" spans="1:9" x14ac:dyDescent="0.25">
      <c r="A2217">
        <v>2234</v>
      </c>
      <c r="B2217" s="17">
        <v>43416</v>
      </c>
      <c r="C2217" t="s">
        <v>36</v>
      </c>
      <c r="D2217" t="str">
        <f>IFERROR(VLOOKUP($C2217,DATA!A:B,2,0),"")</f>
        <v>Ciências da Saúde</v>
      </c>
      <c r="E2217" t="s">
        <v>112</v>
      </c>
      <c r="F2217" t="s">
        <v>1710</v>
      </c>
      <c r="H2217" s="38">
        <v>4810.91</v>
      </c>
      <c r="I2217" s="38">
        <f>IFERROR(VLOOKUP(C2217,DATA!A:G,5,0),"")</f>
        <v>2600</v>
      </c>
    </row>
    <row r="2218" spans="1:9" x14ac:dyDescent="0.25">
      <c r="A2218">
        <v>2235</v>
      </c>
      <c r="B2218" s="17">
        <v>43416</v>
      </c>
      <c r="C2218" t="s">
        <v>44</v>
      </c>
      <c r="D2218" t="str">
        <f>IFERROR(VLOOKUP($C2218,DATA!A:B,2,0),"")</f>
        <v>Tecnologia</v>
      </c>
      <c r="E2218" t="s">
        <v>112</v>
      </c>
      <c r="F2218" t="s">
        <v>1689</v>
      </c>
      <c r="H2218" s="38">
        <v>4559.7</v>
      </c>
      <c r="I2218" s="38">
        <f>IFERROR(VLOOKUP(C2218,DATA!A:G,5,0),"")</f>
        <v>2100</v>
      </c>
    </row>
    <row r="2219" spans="1:9" x14ac:dyDescent="0.25">
      <c r="A2219">
        <v>2236</v>
      </c>
      <c r="B2219" s="17">
        <v>43416</v>
      </c>
      <c r="C2219" t="s">
        <v>44</v>
      </c>
      <c r="D2219" t="str">
        <f>IFERROR(VLOOKUP($C2219,DATA!A:B,2,0),"")</f>
        <v>Tecnologia</v>
      </c>
      <c r="E2219" t="s">
        <v>112</v>
      </c>
      <c r="F2219" t="s">
        <v>1690</v>
      </c>
      <c r="H2219" s="38">
        <v>5185.8100000000004</v>
      </c>
      <c r="I2219" s="38">
        <f>IFERROR(VLOOKUP(C2219,DATA!A:G,5,0),"")</f>
        <v>2100</v>
      </c>
    </row>
    <row r="2220" spans="1:9" x14ac:dyDescent="0.25">
      <c r="A2220">
        <v>2237</v>
      </c>
      <c r="B2220" s="17">
        <v>43416</v>
      </c>
      <c r="C2220" t="s">
        <v>7</v>
      </c>
      <c r="D2220" t="str">
        <f>IFERROR(VLOOKUP($C2220,DATA!A:B,2,0),"")</f>
        <v>Ciências Sociais Aplicadas</v>
      </c>
      <c r="E2220" t="s">
        <v>111</v>
      </c>
      <c r="F2220" t="s">
        <v>1691</v>
      </c>
      <c r="H2220" s="38">
        <v>328.34</v>
      </c>
      <c r="I2220" s="38">
        <f>IFERROR(VLOOKUP(C2220,DATA!A:G,5,0),"")</f>
        <v>2100</v>
      </c>
    </row>
    <row r="2221" spans="1:9" x14ac:dyDescent="0.25">
      <c r="A2221">
        <v>2238</v>
      </c>
      <c r="B2221" s="17">
        <v>43416</v>
      </c>
      <c r="C2221" t="s">
        <v>7</v>
      </c>
      <c r="D2221" t="str">
        <f>IFERROR(VLOOKUP($C2221,DATA!A:B,2,0),"")</f>
        <v>Ciências Sociais Aplicadas</v>
      </c>
      <c r="E2221" t="s">
        <v>111</v>
      </c>
      <c r="F2221" t="s">
        <v>1692</v>
      </c>
      <c r="H2221" s="38">
        <v>709.64</v>
      </c>
      <c r="I2221" s="38">
        <f>IFERROR(VLOOKUP(C2221,DATA!A:G,5,0),"")</f>
        <v>2100</v>
      </c>
    </row>
    <row r="2222" spans="1:9" x14ac:dyDescent="0.25">
      <c r="A2222">
        <v>2239</v>
      </c>
      <c r="B2222" s="17">
        <v>43416</v>
      </c>
      <c r="C2222" t="s">
        <v>7</v>
      </c>
      <c r="D2222" t="str">
        <f>IFERROR(VLOOKUP($C2222,DATA!A:B,2,0),"")</f>
        <v>Ciências Sociais Aplicadas</v>
      </c>
      <c r="E2222" t="s">
        <v>111</v>
      </c>
      <c r="F2222" t="s">
        <v>1693</v>
      </c>
      <c r="H2222" s="38">
        <v>144.16999999999999</v>
      </c>
      <c r="I2222" s="38">
        <f>IFERROR(VLOOKUP(C2222,DATA!A:G,5,0),"")</f>
        <v>2100</v>
      </c>
    </row>
    <row r="2223" spans="1:9" x14ac:dyDescent="0.25">
      <c r="A2223">
        <v>2240</v>
      </c>
      <c r="B2223" s="17">
        <v>43416</v>
      </c>
      <c r="C2223" t="s">
        <v>10</v>
      </c>
      <c r="D2223" t="str">
        <f>IFERROR(VLOOKUP($C2223,DATA!A:B,2,0),"")</f>
        <v>Ciências Humanas</v>
      </c>
      <c r="E2223" t="s">
        <v>111</v>
      </c>
      <c r="F2223" t="s">
        <v>1694</v>
      </c>
      <c r="H2223" s="38">
        <v>1142.01</v>
      </c>
      <c r="I2223" s="38">
        <f>IFERROR(VLOOKUP(C2223,DATA!A:G,5,0),"")</f>
        <v>1650</v>
      </c>
    </row>
    <row r="2224" spans="1:9" x14ac:dyDescent="0.25">
      <c r="A2224">
        <v>2241</v>
      </c>
      <c r="B2224" s="17">
        <v>43416</v>
      </c>
      <c r="C2224" t="s">
        <v>20</v>
      </c>
      <c r="D2224" t="str">
        <f>IFERROR(VLOOKUP($C2224,DATA!A:B,2,0),"")</f>
        <v>Ciências Sociais Aplicadas</v>
      </c>
      <c r="E2224" t="s">
        <v>111</v>
      </c>
      <c r="F2224" t="s">
        <v>601</v>
      </c>
      <c r="H2224" s="38">
        <v>1380.34</v>
      </c>
      <c r="I2224" s="38">
        <f>IFERROR(VLOOKUP(C2224,DATA!A:G,5,0),"")</f>
        <v>0</v>
      </c>
    </row>
    <row r="2225" spans="1:9" x14ac:dyDescent="0.25">
      <c r="A2225">
        <v>2242</v>
      </c>
      <c r="B2225" s="17">
        <v>43416</v>
      </c>
      <c r="C2225" t="s">
        <v>40</v>
      </c>
      <c r="D2225" t="str">
        <f>IFERROR(VLOOKUP($C2225,DATA!A:B,2,0),"")</f>
        <v>Tecnologia</v>
      </c>
      <c r="E2225" t="s">
        <v>111</v>
      </c>
      <c r="F2225" t="s">
        <v>1695</v>
      </c>
      <c r="H2225" s="38">
        <v>1028.3399999999999</v>
      </c>
      <c r="I2225" s="38">
        <f>IFERROR(VLOOKUP(C2225,DATA!A:G,5,0),"")</f>
        <v>2600</v>
      </c>
    </row>
    <row r="2226" spans="1:9" x14ac:dyDescent="0.25">
      <c r="A2226">
        <v>2243</v>
      </c>
      <c r="B2226" s="17">
        <v>43416</v>
      </c>
      <c r="C2226" t="s">
        <v>42</v>
      </c>
      <c r="D2226" t="str">
        <f>IFERROR(VLOOKUP($C2226,DATA!A:B,2,0),"")</f>
        <v>Tecnologia</v>
      </c>
      <c r="E2226" t="s">
        <v>111</v>
      </c>
      <c r="F2226" t="s">
        <v>1696</v>
      </c>
      <c r="H2226" s="38">
        <v>1451.44</v>
      </c>
      <c r="I2226" s="38">
        <f>IFERROR(VLOOKUP(C2226,DATA!A:G,5,0),"")</f>
        <v>2600</v>
      </c>
    </row>
    <row r="2227" spans="1:9" x14ac:dyDescent="0.25">
      <c r="A2227">
        <v>2244</v>
      </c>
      <c r="B2227" s="17">
        <v>43416</v>
      </c>
      <c r="C2227" t="s">
        <v>42</v>
      </c>
      <c r="D2227" t="str">
        <f>IFERROR(VLOOKUP($C2227,DATA!A:B,2,0),"")</f>
        <v>Tecnologia</v>
      </c>
      <c r="E2227" t="s">
        <v>111</v>
      </c>
      <c r="F2227" t="s">
        <v>1292</v>
      </c>
      <c r="H2227" s="38">
        <v>315.11</v>
      </c>
      <c r="I2227" s="38">
        <f>IFERROR(VLOOKUP(C2227,DATA!A:G,5,0),"")</f>
        <v>2600</v>
      </c>
    </row>
    <row r="2228" spans="1:9" x14ac:dyDescent="0.25">
      <c r="A2228">
        <v>2245</v>
      </c>
      <c r="B2228" s="17">
        <v>43416</v>
      </c>
      <c r="C2228" t="s">
        <v>42</v>
      </c>
      <c r="D2228" t="str">
        <f>IFERROR(VLOOKUP($C2228,DATA!A:B,2,0),"")</f>
        <v>Tecnologia</v>
      </c>
      <c r="E2228" t="s">
        <v>111</v>
      </c>
      <c r="F2228" t="s">
        <v>1697</v>
      </c>
      <c r="H2228" s="38">
        <v>626.34</v>
      </c>
      <c r="I2228" s="38">
        <f>IFERROR(VLOOKUP(C2228,DATA!A:G,5,0),"")</f>
        <v>2600</v>
      </c>
    </row>
    <row r="2229" spans="1:9" x14ac:dyDescent="0.25">
      <c r="A2229">
        <v>2246</v>
      </c>
      <c r="B2229" s="17">
        <v>43416</v>
      </c>
      <c r="C2229" t="s">
        <v>49</v>
      </c>
      <c r="D2229" t="str">
        <f>IFERROR(VLOOKUP($C2229,DATA!A:B,2,0),"")</f>
        <v>Ciências Humanas</v>
      </c>
      <c r="E2229" t="s">
        <v>111</v>
      </c>
      <c r="F2229" t="s">
        <v>1698</v>
      </c>
      <c r="H2229" s="38">
        <v>400.64</v>
      </c>
      <c r="I2229" s="38">
        <f>IFERROR(VLOOKUP(C2229,DATA!A:G,5,0),"")</f>
        <v>2100</v>
      </c>
    </row>
    <row r="2230" spans="1:9" x14ac:dyDescent="0.25">
      <c r="A2230">
        <v>2247</v>
      </c>
      <c r="B2230" s="17">
        <v>43416</v>
      </c>
      <c r="C2230" t="s">
        <v>49</v>
      </c>
      <c r="D2230" t="str">
        <f>IFERROR(VLOOKUP($C2230,DATA!A:B,2,0),"")</f>
        <v>Ciências Humanas</v>
      </c>
      <c r="E2230" t="s">
        <v>111</v>
      </c>
      <c r="F2230" t="s">
        <v>1699</v>
      </c>
      <c r="H2230" s="38">
        <v>2467.34</v>
      </c>
      <c r="I2230" s="38">
        <f>IFERROR(VLOOKUP(C2230,DATA!A:G,5,0),"")</f>
        <v>2100</v>
      </c>
    </row>
    <row r="2231" spans="1:9" x14ac:dyDescent="0.25">
      <c r="A2231">
        <v>2248</v>
      </c>
      <c r="B2231" s="17">
        <v>43416</v>
      </c>
      <c r="C2231" t="s">
        <v>55</v>
      </c>
      <c r="D2231" t="str">
        <f>IFERROR(VLOOKUP($C2231,DATA!A:B,2,0),"")</f>
        <v>Ciências da Terra</v>
      </c>
      <c r="E2231" t="s">
        <v>111</v>
      </c>
      <c r="F2231" t="s">
        <v>1609</v>
      </c>
      <c r="H2231" s="38">
        <v>83.13</v>
      </c>
      <c r="I2231" s="38">
        <f>IFERROR(VLOOKUP(C2231,DATA!A:G,5,0),"")</f>
        <v>2100</v>
      </c>
    </row>
    <row r="2232" spans="1:9" x14ac:dyDescent="0.25">
      <c r="A2232">
        <v>2249</v>
      </c>
      <c r="B2232" s="17">
        <v>43416</v>
      </c>
      <c r="C2232" t="s">
        <v>55</v>
      </c>
      <c r="D2232" t="str">
        <f>IFERROR(VLOOKUP($C2232,DATA!A:B,2,0),"")</f>
        <v>Ciências da Terra</v>
      </c>
      <c r="E2232" t="s">
        <v>111</v>
      </c>
      <c r="F2232" t="s">
        <v>1700</v>
      </c>
      <c r="H2232" s="38">
        <v>1004.37</v>
      </c>
      <c r="I2232" s="38">
        <f>IFERROR(VLOOKUP(C2232,DATA!A:G,5,0),"")</f>
        <v>2100</v>
      </c>
    </row>
    <row r="2233" spans="1:9" x14ac:dyDescent="0.25">
      <c r="A2233">
        <v>2250</v>
      </c>
      <c r="B2233" s="17">
        <v>43416</v>
      </c>
      <c r="C2233" t="s">
        <v>57</v>
      </c>
      <c r="D2233" t="str">
        <f>IFERROR(VLOOKUP($C2233,DATA!A:B,2,0),"")</f>
        <v>Ciências Exatas</v>
      </c>
      <c r="E2233" t="s">
        <v>111</v>
      </c>
      <c r="F2233" t="s">
        <v>1702</v>
      </c>
      <c r="H2233" s="38">
        <v>384.34</v>
      </c>
      <c r="I2233" s="38">
        <f>IFERROR(VLOOKUP(C2233,DATA!A:G,5,0),"")</f>
        <v>2600</v>
      </c>
    </row>
    <row r="2234" spans="1:9" x14ac:dyDescent="0.25">
      <c r="A2234">
        <v>2251</v>
      </c>
      <c r="B2234" s="17">
        <v>43416</v>
      </c>
      <c r="C2234" t="s">
        <v>57</v>
      </c>
      <c r="D2234" t="str">
        <f>IFERROR(VLOOKUP($C2234,DATA!A:B,2,0),"")</f>
        <v>Ciências Exatas</v>
      </c>
      <c r="E2234" t="s">
        <v>111</v>
      </c>
      <c r="F2234" t="s">
        <v>1701</v>
      </c>
      <c r="H2234" s="38">
        <v>611.15</v>
      </c>
      <c r="I2234" s="38">
        <f>IFERROR(VLOOKUP(C2234,DATA!A:G,5,0),"")</f>
        <v>2600</v>
      </c>
    </row>
    <row r="2235" spans="1:9" x14ac:dyDescent="0.25">
      <c r="A2235">
        <v>2252</v>
      </c>
      <c r="B2235" s="17">
        <v>43416</v>
      </c>
      <c r="C2235" t="s">
        <v>62</v>
      </c>
      <c r="D2235" t="str">
        <f>IFERROR(VLOOKUP($C2235,DATA!A:B,2,0),"")</f>
        <v>Intersetorial - Setor de Ciências Agrárias e Ciências da Terra</v>
      </c>
      <c r="E2235" t="s">
        <v>111</v>
      </c>
      <c r="F2235" t="s">
        <v>1703</v>
      </c>
      <c r="H2235" s="38">
        <v>539.1</v>
      </c>
      <c r="I2235" s="38">
        <f>IFERROR(VLOOKUP(C2235,DATA!A:G,5,0),"")</f>
        <v>0</v>
      </c>
    </row>
    <row r="2236" spans="1:9" x14ac:dyDescent="0.25">
      <c r="A2236">
        <v>2253</v>
      </c>
      <c r="B2236" s="17">
        <v>43416</v>
      </c>
      <c r="C2236" t="s">
        <v>62</v>
      </c>
      <c r="D2236" t="str">
        <f>IFERROR(VLOOKUP($C2236,DATA!A:B,2,0),"")</f>
        <v>Intersetorial - Setor de Ciências Agrárias e Ciências da Terra</v>
      </c>
      <c r="E2236" t="s">
        <v>111</v>
      </c>
      <c r="F2236" t="s">
        <v>1704</v>
      </c>
      <c r="H2236" s="38">
        <v>1119.3699999999999</v>
      </c>
      <c r="I2236" s="38">
        <f>IFERROR(VLOOKUP(C2236,DATA!A:G,5,0),"")</f>
        <v>0</v>
      </c>
    </row>
    <row r="2237" spans="1:9" x14ac:dyDescent="0.25">
      <c r="A2237">
        <v>2254</v>
      </c>
      <c r="B2237" s="17">
        <v>43416</v>
      </c>
      <c r="C2237" t="s">
        <v>69</v>
      </c>
      <c r="D2237" t="str">
        <f>IFERROR(VLOOKUP($C2237,DATA!A:B,2,0),"")</f>
        <v>Ciências Humanas</v>
      </c>
      <c r="E2237" t="s">
        <v>111</v>
      </c>
      <c r="F2237" t="s">
        <v>1705</v>
      </c>
      <c r="H2237" s="38">
        <v>600.37</v>
      </c>
      <c r="I2237" s="38">
        <f>IFERROR(VLOOKUP(C2237,DATA!A:G,5,0),"")</f>
        <v>0</v>
      </c>
    </row>
    <row r="2238" spans="1:9" x14ac:dyDescent="0.25">
      <c r="A2238">
        <v>2255</v>
      </c>
      <c r="B2238" s="17">
        <v>43416</v>
      </c>
      <c r="C2238" t="s">
        <v>87</v>
      </c>
      <c r="D2238" t="str">
        <f>IFERROR(VLOOKUP($C2238,DATA!A:B,2,0),"")</f>
        <v>Ciências da Saúde</v>
      </c>
      <c r="E2238" t="s">
        <v>111</v>
      </c>
      <c r="F2238" t="s">
        <v>1523</v>
      </c>
      <c r="H2238" s="38">
        <v>426.21</v>
      </c>
      <c r="I2238" s="38">
        <f>IFERROR(VLOOKUP(C2238,DATA!A:G,5,0),"")</f>
        <v>0</v>
      </c>
    </row>
    <row r="2239" spans="1:9" x14ac:dyDescent="0.25">
      <c r="A2239">
        <v>2256</v>
      </c>
      <c r="B2239" s="17">
        <v>43416</v>
      </c>
      <c r="C2239" t="s">
        <v>87</v>
      </c>
      <c r="D2239" t="str">
        <f>IFERROR(VLOOKUP($C2239,DATA!A:B,2,0),"")</f>
        <v>Ciências da Saúde</v>
      </c>
      <c r="E2239" t="s">
        <v>111</v>
      </c>
      <c r="F2239" t="s">
        <v>1706</v>
      </c>
      <c r="H2239" s="38">
        <v>555.41999999999996</v>
      </c>
      <c r="I2239" s="38">
        <f>IFERROR(VLOOKUP(C2239,DATA!A:G,5,0),"")</f>
        <v>0</v>
      </c>
    </row>
    <row r="2240" spans="1:9" x14ac:dyDescent="0.25">
      <c r="A2240">
        <v>2257</v>
      </c>
      <c r="B2240" s="17">
        <v>43416</v>
      </c>
      <c r="C2240" t="s">
        <v>73</v>
      </c>
      <c r="D2240" t="str">
        <f>IFERROR(VLOOKUP($C2240,DATA!A:B,2,0),"")</f>
        <v>Ciências Humanas</v>
      </c>
      <c r="E2240" t="s">
        <v>111</v>
      </c>
      <c r="F2240" t="s">
        <v>1707</v>
      </c>
      <c r="H2240" s="38">
        <v>527.34</v>
      </c>
      <c r="I2240" s="38">
        <f>IFERROR(VLOOKUP(C2240,DATA!A:G,5,0),"")</f>
        <v>2100</v>
      </c>
    </row>
    <row r="2241" spans="1:9" x14ac:dyDescent="0.25">
      <c r="A2241">
        <v>2258</v>
      </c>
      <c r="B2241" s="17">
        <v>43416</v>
      </c>
      <c r="C2241" t="s">
        <v>68</v>
      </c>
      <c r="D2241" t="str">
        <f>IFERROR(VLOOKUP($C2241,DATA!A:B,2,0),"")</f>
        <v>Ciências Sociais Aplicadas</v>
      </c>
      <c r="E2241" t="s">
        <v>114</v>
      </c>
      <c r="F2241" t="s">
        <v>1708</v>
      </c>
      <c r="H2241" s="38">
        <v>2257.7800000000002</v>
      </c>
      <c r="I2241" s="38">
        <f>IFERROR(VLOOKUP(C2241,DATA!A:G,5,0),"")</f>
        <v>0</v>
      </c>
    </row>
    <row r="2242" spans="1:9" x14ac:dyDescent="0.25">
      <c r="A2242">
        <v>2259</v>
      </c>
      <c r="B2242" s="17">
        <v>43416</v>
      </c>
      <c r="C2242" t="s">
        <v>73</v>
      </c>
      <c r="D2242" t="str">
        <f>IFERROR(VLOOKUP($C2242,DATA!A:B,2,0),"")</f>
        <v>Ciências Humanas</v>
      </c>
      <c r="E2242" t="s">
        <v>114</v>
      </c>
      <c r="F2242" t="s">
        <v>1709</v>
      </c>
      <c r="H2242" s="38">
        <v>2863.88</v>
      </c>
      <c r="I2242" s="38">
        <f>IFERROR(VLOOKUP(C2242,DATA!A:G,5,0),"")</f>
        <v>2100</v>
      </c>
    </row>
    <row r="2243" spans="1:9" x14ac:dyDescent="0.25">
      <c r="A2243">
        <v>2260</v>
      </c>
      <c r="B2243" s="17">
        <v>43416</v>
      </c>
      <c r="C2243" t="s">
        <v>36</v>
      </c>
      <c r="D2243" t="str">
        <f>IFERROR(VLOOKUP($C2243,DATA!A:B,2,0),"")</f>
        <v>Ciências da Saúde</v>
      </c>
      <c r="E2243" t="s">
        <v>114</v>
      </c>
      <c r="F2243" t="s">
        <v>1710</v>
      </c>
      <c r="H2243" s="38">
        <v>1939.42</v>
      </c>
      <c r="I2243" s="38">
        <f>IFERROR(VLOOKUP(C2243,DATA!A:G,5,0),"")</f>
        <v>2600</v>
      </c>
    </row>
    <row r="2244" spans="1:9" x14ac:dyDescent="0.25">
      <c r="A2244">
        <v>2261</v>
      </c>
      <c r="B2244" s="17">
        <v>43416</v>
      </c>
      <c r="C2244" t="s">
        <v>10</v>
      </c>
      <c r="D2244" t="str">
        <f>IFERROR(VLOOKUP($C2244,DATA!A:B,2,0),"")</f>
        <v>Ciências Humanas</v>
      </c>
      <c r="E2244" t="s">
        <v>116</v>
      </c>
      <c r="F2244" t="s">
        <v>1694</v>
      </c>
      <c r="H2244" s="38">
        <v>395.9</v>
      </c>
      <c r="I2244" s="38">
        <f>IFERROR(VLOOKUP(C2244,DATA!A:G,5,0),"")</f>
        <v>1650</v>
      </c>
    </row>
    <row r="2245" spans="1:9" x14ac:dyDescent="0.25">
      <c r="A2245">
        <v>2262</v>
      </c>
      <c r="B2245" s="17">
        <v>43416</v>
      </c>
      <c r="C2245" t="s">
        <v>18</v>
      </c>
      <c r="D2245" t="str">
        <f>IFERROR(VLOOKUP($C2245,DATA!A:B,2,0),"")</f>
        <v>Ciências Agrárias</v>
      </c>
      <c r="E2245" t="s">
        <v>116</v>
      </c>
      <c r="F2245" t="s">
        <v>1711</v>
      </c>
      <c r="H2245" s="38">
        <v>902.7</v>
      </c>
      <c r="I2245" s="38">
        <f>IFERROR(VLOOKUP(C2245,DATA!A:G,5,0),"")</f>
        <v>2600</v>
      </c>
    </row>
    <row r="2246" spans="1:9" x14ac:dyDescent="0.25">
      <c r="A2246">
        <v>2263</v>
      </c>
      <c r="B2246" s="17">
        <v>43416</v>
      </c>
      <c r="C2246" t="s">
        <v>36</v>
      </c>
      <c r="D2246" t="str">
        <f>IFERROR(VLOOKUP($C2246,DATA!A:B,2,0),"")</f>
        <v>Ciências da Saúde</v>
      </c>
      <c r="E2246" t="s">
        <v>116</v>
      </c>
      <c r="F2246" t="s">
        <v>1712</v>
      </c>
      <c r="H2246" s="38">
        <v>100.3</v>
      </c>
      <c r="I2246" s="38">
        <f>IFERROR(VLOOKUP(C2246,DATA!A:G,5,0),"")</f>
        <v>2600</v>
      </c>
    </row>
    <row r="2247" spans="1:9" x14ac:dyDescent="0.25">
      <c r="A2247">
        <v>2264</v>
      </c>
      <c r="B2247" s="17">
        <v>43416</v>
      </c>
      <c r="C2247" t="s">
        <v>38</v>
      </c>
      <c r="D2247" t="str">
        <f>IFERROR(VLOOKUP($C2247,DATA!A:B,2,0),"")</f>
        <v>Tecnologia</v>
      </c>
      <c r="E2247" t="s">
        <v>116</v>
      </c>
      <c r="F2247" t="s">
        <v>1713</v>
      </c>
      <c r="H2247" s="38">
        <v>200.6</v>
      </c>
      <c r="I2247" s="38">
        <f>IFERROR(VLOOKUP(C2247,DATA!A:G,5,0),"")</f>
        <v>5200</v>
      </c>
    </row>
    <row r="2248" spans="1:9" x14ac:dyDescent="0.25">
      <c r="A2248">
        <v>2265</v>
      </c>
      <c r="B2248" s="17">
        <v>43416</v>
      </c>
      <c r="C2248" t="s">
        <v>38</v>
      </c>
      <c r="D2248" t="str">
        <f>IFERROR(VLOOKUP($C2248,DATA!A:B,2,0),"")</f>
        <v>Tecnologia</v>
      </c>
      <c r="E2248" t="s">
        <v>116</v>
      </c>
      <c r="F2248" t="s">
        <v>1714</v>
      </c>
      <c r="H2248" s="38">
        <v>295.60000000000002</v>
      </c>
      <c r="I2248" s="38">
        <f>IFERROR(VLOOKUP(C2248,DATA!A:G,5,0),"")</f>
        <v>5200</v>
      </c>
    </row>
    <row r="2249" spans="1:9" x14ac:dyDescent="0.25">
      <c r="A2249">
        <v>2266</v>
      </c>
      <c r="B2249" s="17">
        <v>43416</v>
      </c>
      <c r="C2249" t="s">
        <v>38</v>
      </c>
      <c r="D2249" t="str">
        <f>IFERROR(VLOOKUP($C2249,DATA!A:B,2,0),"")</f>
        <v>Tecnologia</v>
      </c>
      <c r="E2249" t="s">
        <v>116</v>
      </c>
      <c r="F2249" t="s">
        <v>306</v>
      </c>
      <c r="H2249" s="38">
        <v>100.3</v>
      </c>
      <c r="I2249" s="38">
        <f>IFERROR(VLOOKUP(C2249,DATA!A:G,5,0),"")</f>
        <v>5200</v>
      </c>
    </row>
    <row r="2250" spans="1:9" x14ac:dyDescent="0.25">
      <c r="A2250">
        <v>2267</v>
      </c>
      <c r="B2250" s="17">
        <v>43416</v>
      </c>
      <c r="C2250" t="s">
        <v>42</v>
      </c>
      <c r="D2250" t="str">
        <f>IFERROR(VLOOKUP($C2250,DATA!A:B,2,0),"")</f>
        <v>Tecnologia</v>
      </c>
      <c r="E2250" t="s">
        <v>116</v>
      </c>
      <c r="F2250" t="s">
        <v>1292</v>
      </c>
      <c r="H2250" s="38">
        <v>395.9</v>
      </c>
      <c r="I2250" s="38">
        <f>IFERROR(VLOOKUP(C2250,DATA!A:G,5,0),"")</f>
        <v>2600</v>
      </c>
    </row>
    <row r="2251" spans="1:9" x14ac:dyDescent="0.25">
      <c r="A2251">
        <v>2268</v>
      </c>
      <c r="B2251" s="17">
        <v>43416</v>
      </c>
      <c r="C2251" t="s">
        <v>49</v>
      </c>
      <c r="D2251" t="str">
        <f>IFERROR(VLOOKUP($C2251,DATA!A:B,2,0),"")</f>
        <v>Ciências Humanas</v>
      </c>
      <c r="E2251" t="s">
        <v>116</v>
      </c>
      <c r="F2251" t="s">
        <v>1699</v>
      </c>
      <c r="H2251" s="38">
        <v>696.8</v>
      </c>
      <c r="I2251" s="38">
        <f>IFERROR(VLOOKUP(C2251,DATA!A:G,5,0),"")</f>
        <v>2100</v>
      </c>
    </row>
    <row r="2252" spans="1:9" x14ac:dyDescent="0.25">
      <c r="A2252">
        <v>2269</v>
      </c>
      <c r="B2252" s="17">
        <v>43416</v>
      </c>
      <c r="C2252" t="s">
        <v>57</v>
      </c>
      <c r="D2252" t="str">
        <f>IFERROR(VLOOKUP($C2252,DATA!A:B,2,0),"")</f>
        <v>Ciências Exatas</v>
      </c>
      <c r="E2252" t="s">
        <v>116</v>
      </c>
      <c r="F2252" t="s">
        <v>1701</v>
      </c>
      <c r="H2252" s="38">
        <v>195.3</v>
      </c>
      <c r="I2252" s="38">
        <f>IFERROR(VLOOKUP(C2252,DATA!A:G,5,0),"")</f>
        <v>2600</v>
      </c>
    </row>
    <row r="2253" spans="1:9" x14ac:dyDescent="0.25">
      <c r="A2253">
        <v>2270</v>
      </c>
      <c r="B2253" s="17">
        <v>43416</v>
      </c>
      <c r="C2253" t="s">
        <v>59</v>
      </c>
      <c r="D2253" t="str">
        <f>IFERROR(VLOOKUP($C2253,DATA!A:B,2,0),"")</f>
        <v>Ciências Exatas</v>
      </c>
      <c r="E2253" t="s">
        <v>116</v>
      </c>
      <c r="F2253" t="s">
        <v>1715</v>
      </c>
      <c r="H2253" s="38">
        <v>501.5</v>
      </c>
      <c r="I2253" s="38">
        <f>IFERROR(VLOOKUP(C2253,DATA!A:G,5,0),"")</f>
        <v>2600</v>
      </c>
    </row>
    <row r="2254" spans="1:9" x14ac:dyDescent="0.25">
      <c r="A2254">
        <v>2271</v>
      </c>
      <c r="B2254" s="17">
        <v>43416</v>
      </c>
      <c r="C2254" t="s">
        <v>62</v>
      </c>
      <c r="D2254" t="str">
        <f>IFERROR(VLOOKUP($C2254,DATA!A:B,2,0),"")</f>
        <v>Intersetorial - Setor de Ciências Agrárias e Ciências da Terra</v>
      </c>
      <c r="E2254" t="s">
        <v>116</v>
      </c>
      <c r="F2254" t="s">
        <v>1703</v>
      </c>
      <c r="H2254" s="38">
        <v>295.60000000000002</v>
      </c>
      <c r="I2254" s="38">
        <f>IFERROR(VLOOKUP(C2254,DATA!A:G,5,0),"")</f>
        <v>0</v>
      </c>
    </row>
    <row r="2255" spans="1:9" x14ac:dyDescent="0.25">
      <c r="A2255">
        <v>2272</v>
      </c>
      <c r="B2255" s="17">
        <v>43416</v>
      </c>
      <c r="C2255" t="s">
        <v>62</v>
      </c>
      <c r="D2255" t="str">
        <f>IFERROR(VLOOKUP($C2255,DATA!A:B,2,0),"")</f>
        <v>Intersetorial - Setor de Ciências Agrárias e Ciências da Terra</v>
      </c>
      <c r="E2255" t="s">
        <v>116</v>
      </c>
      <c r="F2255" t="s">
        <v>1704</v>
      </c>
      <c r="H2255" s="38">
        <v>395.9</v>
      </c>
      <c r="I2255" s="38">
        <f>IFERROR(VLOOKUP(C2255,DATA!A:G,5,0),"")</f>
        <v>0</v>
      </c>
    </row>
    <row r="2256" spans="1:9" x14ac:dyDescent="0.25">
      <c r="A2256">
        <v>2273</v>
      </c>
      <c r="B2256" s="17">
        <v>43416</v>
      </c>
      <c r="C2256" t="s">
        <v>62</v>
      </c>
      <c r="D2256" t="str">
        <f>IFERROR(VLOOKUP($C2256,DATA!A:B,2,0),"")</f>
        <v>Intersetorial - Setor de Ciências Agrárias e Ciências da Terra</v>
      </c>
      <c r="E2256" t="s">
        <v>116</v>
      </c>
      <c r="F2256" t="s">
        <v>1716</v>
      </c>
      <c r="H2256" s="38">
        <v>100.3</v>
      </c>
      <c r="I2256" s="38">
        <f>IFERROR(VLOOKUP(C2256,DATA!A:G,5,0),"")</f>
        <v>0</v>
      </c>
    </row>
    <row r="2257" spans="1:9" x14ac:dyDescent="0.25">
      <c r="A2257">
        <v>2274</v>
      </c>
      <c r="B2257" s="17">
        <v>43416</v>
      </c>
      <c r="C2257" t="s">
        <v>69</v>
      </c>
      <c r="D2257" t="str">
        <f>IFERROR(VLOOKUP($C2257,DATA!A:B,2,0),"")</f>
        <v>Ciências Humanas</v>
      </c>
      <c r="E2257" t="s">
        <v>116</v>
      </c>
      <c r="F2257" t="s">
        <v>1705</v>
      </c>
      <c r="H2257" s="38">
        <v>195.3</v>
      </c>
      <c r="I2257" s="38">
        <f>IFERROR(VLOOKUP(C2257,DATA!A:G,5,0),"")</f>
        <v>0</v>
      </c>
    </row>
    <row r="2258" spans="1:9" x14ac:dyDescent="0.25">
      <c r="A2258">
        <v>2275</v>
      </c>
      <c r="B2258" s="17">
        <v>43416</v>
      </c>
      <c r="C2258" t="s">
        <v>7</v>
      </c>
      <c r="D2258" t="str">
        <f>IFERROR(VLOOKUP($C2258,DATA!A:B,2,0),"")</f>
        <v>Ciências Sociais Aplicadas</v>
      </c>
      <c r="E2258" t="s">
        <v>113</v>
      </c>
      <c r="F2258" t="s">
        <v>1471</v>
      </c>
      <c r="H2258" s="38">
        <v>563.54</v>
      </c>
      <c r="I2258" s="38">
        <f>IFERROR(VLOOKUP(C2258,DATA!A:G,5,0),"")</f>
        <v>2100</v>
      </c>
    </row>
    <row r="2259" spans="1:9" x14ac:dyDescent="0.25">
      <c r="A2259">
        <v>2276</v>
      </c>
      <c r="B2259" s="17">
        <v>43416</v>
      </c>
      <c r="C2259" t="s">
        <v>7</v>
      </c>
      <c r="D2259" t="str">
        <f>IFERROR(VLOOKUP($C2259,DATA!A:B,2,0),"")</f>
        <v>Ciências Sociais Aplicadas</v>
      </c>
      <c r="E2259" t="s">
        <v>113</v>
      </c>
      <c r="F2259" t="s">
        <v>1159</v>
      </c>
      <c r="H2259" s="38">
        <v>468.54</v>
      </c>
      <c r="I2259" s="38">
        <f>IFERROR(VLOOKUP(C2259,DATA!A:G,5,0),"")</f>
        <v>2100</v>
      </c>
    </row>
    <row r="2260" spans="1:9" x14ac:dyDescent="0.25">
      <c r="A2260">
        <v>2277</v>
      </c>
      <c r="B2260" s="17">
        <v>43416</v>
      </c>
      <c r="C2260" t="s">
        <v>20</v>
      </c>
      <c r="D2260" t="str">
        <f>IFERROR(VLOOKUP($C2260,DATA!A:B,2,0),"")</f>
        <v>Ciências Sociais Aplicadas</v>
      </c>
      <c r="E2260" t="s">
        <v>113</v>
      </c>
      <c r="F2260" t="s">
        <v>601</v>
      </c>
      <c r="H2260" s="38">
        <v>613.86</v>
      </c>
      <c r="I2260" s="38">
        <f>IFERROR(VLOOKUP(C2260,DATA!A:G,5,0),"")</f>
        <v>0</v>
      </c>
    </row>
    <row r="2261" spans="1:9" x14ac:dyDescent="0.25">
      <c r="A2261">
        <v>2278</v>
      </c>
      <c r="B2261" s="17">
        <v>43416</v>
      </c>
      <c r="C2261" t="s">
        <v>30</v>
      </c>
      <c r="D2261" t="str">
        <f>IFERROR(VLOOKUP($C2261,DATA!A:B,2,0),"")</f>
        <v>Artes, Comunicação e Design</v>
      </c>
      <c r="E2261" t="s">
        <v>113</v>
      </c>
      <c r="F2261" t="s">
        <v>1717</v>
      </c>
      <c r="H2261" s="38">
        <v>801.72</v>
      </c>
      <c r="I2261" s="38">
        <f>IFERROR(VLOOKUP(C2261,DATA!A:G,5,0),"")</f>
        <v>0</v>
      </c>
    </row>
    <row r="2262" spans="1:9" x14ac:dyDescent="0.25">
      <c r="A2262">
        <v>2279</v>
      </c>
      <c r="B2262" s="17">
        <v>43416</v>
      </c>
      <c r="C2262" t="s">
        <v>30</v>
      </c>
      <c r="D2262" t="str">
        <f>IFERROR(VLOOKUP($C2262,DATA!A:B,2,0),"")</f>
        <v>Artes, Comunicação e Design</v>
      </c>
      <c r="E2262" t="s">
        <v>113</v>
      </c>
      <c r="F2262" t="s">
        <v>1718</v>
      </c>
      <c r="H2262" s="38">
        <v>536.22</v>
      </c>
      <c r="I2262" s="38">
        <f>IFERROR(VLOOKUP(C2262,DATA!A:G,5,0),"")</f>
        <v>0</v>
      </c>
    </row>
    <row r="2263" spans="1:9" x14ac:dyDescent="0.25">
      <c r="A2263">
        <v>2280</v>
      </c>
      <c r="B2263" s="17">
        <v>43416</v>
      </c>
      <c r="C2263" t="s">
        <v>30</v>
      </c>
      <c r="D2263" t="str">
        <f>IFERROR(VLOOKUP($C2263,DATA!A:B,2,0),"")</f>
        <v>Artes, Comunicação e Design</v>
      </c>
      <c r="E2263" t="s">
        <v>113</v>
      </c>
      <c r="F2263" t="s">
        <v>1719</v>
      </c>
      <c r="H2263" s="38">
        <v>536.22</v>
      </c>
      <c r="I2263" s="38">
        <f>IFERROR(VLOOKUP(C2263,DATA!A:G,5,0),"")</f>
        <v>0</v>
      </c>
    </row>
    <row r="2264" spans="1:9" x14ac:dyDescent="0.25">
      <c r="A2264">
        <v>2281</v>
      </c>
      <c r="B2264" s="17">
        <v>43416</v>
      </c>
      <c r="C2264" t="s">
        <v>30</v>
      </c>
      <c r="D2264" t="str">
        <f>IFERROR(VLOOKUP($C2264,DATA!A:B,2,0),"")</f>
        <v>Artes, Comunicação e Design</v>
      </c>
      <c r="E2264" t="s">
        <v>113</v>
      </c>
      <c r="F2264" t="s">
        <v>1720</v>
      </c>
      <c r="H2264" s="38">
        <v>539.34</v>
      </c>
      <c r="I2264" s="38">
        <f>IFERROR(VLOOKUP(C2264,DATA!A:G,5,0),"")</f>
        <v>0</v>
      </c>
    </row>
    <row r="2265" spans="1:9" x14ac:dyDescent="0.25">
      <c r="A2265">
        <v>2282</v>
      </c>
      <c r="B2265" s="17">
        <v>43416</v>
      </c>
      <c r="C2265" t="s">
        <v>40</v>
      </c>
      <c r="D2265" t="str">
        <f>IFERROR(VLOOKUP($C2265,DATA!A:B,2,0),"")</f>
        <v>Tecnologia</v>
      </c>
      <c r="E2265" t="s">
        <v>113</v>
      </c>
      <c r="F2265" t="s">
        <v>1695</v>
      </c>
      <c r="H2265" s="38">
        <v>584.36</v>
      </c>
      <c r="I2265" s="38">
        <f>IFERROR(VLOOKUP(C2265,DATA!A:G,5,0),"")</f>
        <v>2600</v>
      </c>
    </row>
    <row r="2266" spans="1:9" x14ac:dyDescent="0.25">
      <c r="A2266">
        <v>2283</v>
      </c>
      <c r="B2266" s="17">
        <v>43416</v>
      </c>
      <c r="C2266" t="s">
        <v>42</v>
      </c>
      <c r="D2266" t="str">
        <f>IFERROR(VLOOKUP($C2266,DATA!A:B,2,0),"")</f>
        <v>Tecnologia</v>
      </c>
      <c r="E2266" t="s">
        <v>113</v>
      </c>
      <c r="F2266" t="s">
        <v>1696</v>
      </c>
      <c r="H2266" s="38">
        <v>1194.5</v>
      </c>
      <c r="I2266" s="38">
        <f>IFERROR(VLOOKUP(C2266,DATA!A:G,5,0),"")</f>
        <v>2600</v>
      </c>
    </row>
    <row r="2267" spans="1:9" x14ac:dyDescent="0.25">
      <c r="A2267">
        <v>2284</v>
      </c>
      <c r="B2267" s="17">
        <v>43416</v>
      </c>
      <c r="C2267" t="s">
        <v>42</v>
      </c>
      <c r="D2267" t="str">
        <f>IFERROR(VLOOKUP($C2267,DATA!A:B,2,0),"")</f>
        <v>Tecnologia</v>
      </c>
      <c r="E2267" t="s">
        <v>113</v>
      </c>
      <c r="F2267" t="s">
        <v>1697</v>
      </c>
      <c r="H2267" s="38">
        <v>389.66</v>
      </c>
      <c r="I2267" s="38">
        <f>IFERROR(VLOOKUP(C2267,DATA!A:G,5,0),"")</f>
        <v>2600</v>
      </c>
    </row>
    <row r="2268" spans="1:9" x14ac:dyDescent="0.25">
      <c r="A2268">
        <v>2285</v>
      </c>
      <c r="B2268" s="17">
        <v>43416</v>
      </c>
      <c r="C2268" t="s">
        <v>49</v>
      </c>
      <c r="D2268" t="str">
        <f>IFERROR(VLOOKUP($C2268,DATA!A:B,2,0),"")</f>
        <v>Ciências Humanas</v>
      </c>
      <c r="E2268" t="s">
        <v>113</v>
      </c>
      <c r="F2268" t="s">
        <v>1599</v>
      </c>
      <c r="H2268" s="38">
        <v>618.82000000000005</v>
      </c>
      <c r="I2268" s="38">
        <f>IFERROR(VLOOKUP(C2268,DATA!A:G,5,0),"")</f>
        <v>2100</v>
      </c>
    </row>
    <row r="2269" spans="1:9" x14ac:dyDescent="0.25">
      <c r="A2269">
        <v>2287</v>
      </c>
      <c r="B2269" s="17">
        <v>43416</v>
      </c>
      <c r="C2269" t="s">
        <v>49</v>
      </c>
      <c r="D2269" t="str">
        <f>IFERROR(VLOOKUP($C2269,DATA!A:B,2,0),"")</f>
        <v>Ciências Humanas</v>
      </c>
      <c r="E2269" t="s">
        <v>113</v>
      </c>
      <c r="F2269" t="s">
        <v>1602</v>
      </c>
      <c r="H2269" s="38">
        <v>274.77999999999997</v>
      </c>
      <c r="I2269" s="38">
        <f>IFERROR(VLOOKUP(C2269,DATA!A:G,5,0),"")</f>
        <v>2100</v>
      </c>
    </row>
    <row r="2270" spans="1:9" x14ac:dyDescent="0.25">
      <c r="A2270">
        <v>2288</v>
      </c>
      <c r="B2270" s="17">
        <v>43416</v>
      </c>
      <c r="C2270" t="s">
        <v>49</v>
      </c>
      <c r="D2270" t="str">
        <f>IFERROR(VLOOKUP($C2270,DATA!A:B,2,0),"")</f>
        <v>Ciências Humanas</v>
      </c>
      <c r="E2270" t="s">
        <v>113</v>
      </c>
      <c r="F2270" t="s">
        <v>1603</v>
      </c>
      <c r="H2270" s="38">
        <v>751.64</v>
      </c>
      <c r="I2270" s="38">
        <f>IFERROR(VLOOKUP(C2270,DATA!A:G,5,0),"")</f>
        <v>2100</v>
      </c>
    </row>
    <row r="2271" spans="1:9" x14ac:dyDescent="0.25">
      <c r="A2271">
        <v>2289</v>
      </c>
      <c r="B2271" s="17">
        <v>43416</v>
      </c>
      <c r="C2271" t="s">
        <v>49</v>
      </c>
      <c r="D2271" t="str">
        <f>IFERROR(VLOOKUP($C2271,DATA!A:B,2,0),"")</f>
        <v>Ciências Humanas</v>
      </c>
      <c r="E2271" t="s">
        <v>113</v>
      </c>
      <c r="F2271" t="s">
        <v>1604</v>
      </c>
      <c r="H2271" s="38">
        <v>253.96</v>
      </c>
      <c r="I2271" s="38">
        <f>IFERROR(VLOOKUP(C2271,DATA!A:G,5,0),"")</f>
        <v>2100</v>
      </c>
    </row>
    <row r="2272" spans="1:9" x14ac:dyDescent="0.25">
      <c r="A2272">
        <v>2290</v>
      </c>
      <c r="B2272" s="17">
        <v>43416</v>
      </c>
      <c r="C2272" t="s">
        <v>49</v>
      </c>
      <c r="D2272" t="str">
        <f>IFERROR(VLOOKUP($C2272,DATA!A:B,2,0),"")</f>
        <v>Ciências Humanas</v>
      </c>
      <c r="E2272" t="s">
        <v>113</v>
      </c>
      <c r="F2272" t="s">
        <v>1605</v>
      </c>
      <c r="H2272" s="38">
        <v>274.77999999999997</v>
      </c>
      <c r="I2272" s="38">
        <f>IFERROR(VLOOKUP(C2272,DATA!A:G,5,0),"")</f>
        <v>2100</v>
      </c>
    </row>
    <row r="2273" spans="1:9" x14ac:dyDescent="0.25">
      <c r="A2273">
        <v>2291</v>
      </c>
      <c r="B2273" s="17">
        <v>43416</v>
      </c>
      <c r="C2273" t="s">
        <v>49</v>
      </c>
      <c r="D2273" t="str">
        <f>IFERROR(VLOOKUP($C2273,DATA!A:B,2,0),"")</f>
        <v>Ciências Humanas</v>
      </c>
      <c r="E2273" t="s">
        <v>113</v>
      </c>
      <c r="F2273" t="s">
        <v>1721</v>
      </c>
      <c r="H2273" s="38">
        <v>253.96</v>
      </c>
      <c r="I2273" s="38">
        <f>IFERROR(VLOOKUP(C2273,DATA!A:G,5,0),"")</f>
        <v>2100</v>
      </c>
    </row>
    <row r="2274" spans="1:9" x14ac:dyDescent="0.25">
      <c r="A2274">
        <v>2292</v>
      </c>
      <c r="B2274" s="17">
        <v>43416</v>
      </c>
      <c r="C2274" t="s">
        <v>56</v>
      </c>
      <c r="D2274" t="str">
        <f>IFERROR(VLOOKUP($C2274,DATA!A:B,2,0),"")</f>
        <v>Ciências Humanas</v>
      </c>
      <c r="E2274" t="s">
        <v>113</v>
      </c>
      <c r="F2274" t="s">
        <v>1722</v>
      </c>
      <c r="H2274" s="38">
        <v>371.96</v>
      </c>
      <c r="I2274" s="38">
        <f>IFERROR(VLOOKUP(C2274,DATA!A:G,5,0),"")</f>
        <v>2100</v>
      </c>
    </row>
    <row r="2275" spans="1:9" x14ac:dyDescent="0.25">
      <c r="A2275">
        <v>2293</v>
      </c>
      <c r="B2275" s="17">
        <v>43416</v>
      </c>
      <c r="C2275" t="s">
        <v>59</v>
      </c>
      <c r="D2275" t="str">
        <f>IFERROR(VLOOKUP($C2275,DATA!A:B,2,0),"")</f>
        <v>Ciências Exatas</v>
      </c>
      <c r="E2275" t="s">
        <v>113</v>
      </c>
      <c r="F2275" t="s">
        <v>1723</v>
      </c>
      <c r="H2275" s="38">
        <v>439.04</v>
      </c>
      <c r="I2275" s="38">
        <f>IFERROR(VLOOKUP(C2275,DATA!A:G,5,0),"")</f>
        <v>2600</v>
      </c>
    </row>
    <row r="2276" spans="1:9" x14ac:dyDescent="0.25">
      <c r="A2276">
        <v>2294</v>
      </c>
      <c r="B2276" s="17">
        <v>43416</v>
      </c>
      <c r="C2276" t="s">
        <v>59</v>
      </c>
      <c r="D2276" t="str">
        <f>IFERROR(VLOOKUP($C2276,DATA!A:B,2,0),"")</f>
        <v>Ciências Exatas</v>
      </c>
      <c r="E2276" t="s">
        <v>113</v>
      </c>
      <c r="F2276" t="s">
        <v>1724</v>
      </c>
      <c r="H2276" s="38">
        <v>439.04</v>
      </c>
      <c r="I2276" s="38">
        <f>IFERROR(VLOOKUP(C2276,DATA!A:G,5,0),"")</f>
        <v>2600</v>
      </c>
    </row>
    <row r="2277" spans="1:9" x14ac:dyDescent="0.25">
      <c r="A2277">
        <v>2295</v>
      </c>
      <c r="B2277" s="17">
        <v>43416</v>
      </c>
      <c r="C2277" t="s">
        <v>59</v>
      </c>
      <c r="D2277" t="str">
        <f>IFERROR(VLOOKUP($C2277,DATA!A:B,2,0),"")</f>
        <v>Ciências Exatas</v>
      </c>
      <c r="E2277" t="s">
        <v>113</v>
      </c>
      <c r="F2277" t="s">
        <v>1725</v>
      </c>
      <c r="H2277" s="38">
        <v>439.04</v>
      </c>
      <c r="I2277" s="38">
        <f>IFERROR(VLOOKUP(C2277,DATA!A:G,5,0),"")</f>
        <v>2600</v>
      </c>
    </row>
    <row r="2278" spans="1:9" x14ac:dyDescent="0.25">
      <c r="A2278">
        <v>2296</v>
      </c>
      <c r="B2278" s="17">
        <v>43416</v>
      </c>
      <c r="C2278" t="s">
        <v>59</v>
      </c>
      <c r="D2278" t="str">
        <f>IFERROR(VLOOKUP($C2278,DATA!A:B,2,0),"")</f>
        <v>Ciências Exatas</v>
      </c>
      <c r="E2278" t="s">
        <v>113</v>
      </c>
      <c r="F2278" t="s">
        <v>1726</v>
      </c>
      <c r="H2278" s="38">
        <v>439.04</v>
      </c>
      <c r="I2278" s="38">
        <f>IFERROR(VLOOKUP(C2278,DATA!A:G,5,0),"")</f>
        <v>2600</v>
      </c>
    </row>
    <row r="2279" spans="1:9" x14ac:dyDescent="0.25">
      <c r="A2279">
        <v>2297</v>
      </c>
      <c r="B2279" s="17">
        <v>43416</v>
      </c>
      <c r="C2279" t="s">
        <v>59</v>
      </c>
      <c r="D2279" t="str">
        <f>IFERROR(VLOOKUP($C2279,DATA!A:B,2,0),"")</f>
        <v>Ciências Exatas</v>
      </c>
      <c r="E2279" t="s">
        <v>113</v>
      </c>
      <c r="F2279" t="s">
        <v>1727</v>
      </c>
      <c r="H2279" s="38">
        <v>439.04</v>
      </c>
      <c r="I2279" s="38">
        <f>IFERROR(VLOOKUP(C2279,DATA!A:G,5,0),"")</f>
        <v>2600</v>
      </c>
    </row>
    <row r="2280" spans="1:9" x14ac:dyDescent="0.25">
      <c r="A2280">
        <v>2298</v>
      </c>
      <c r="B2280" s="17">
        <v>43416</v>
      </c>
      <c r="C2280" t="s">
        <v>59</v>
      </c>
      <c r="D2280" t="str">
        <f>IFERROR(VLOOKUP($C2280,DATA!A:B,2,0),"")</f>
        <v>Ciências Exatas</v>
      </c>
      <c r="E2280" t="s">
        <v>113</v>
      </c>
      <c r="F2280" t="s">
        <v>1728</v>
      </c>
      <c r="H2280" s="38">
        <v>439.04</v>
      </c>
      <c r="I2280" s="38">
        <f>IFERROR(VLOOKUP(C2280,DATA!A:G,5,0),"")</f>
        <v>2600</v>
      </c>
    </row>
    <row r="2281" spans="1:9" x14ac:dyDescent="0.25">
      <c r="A2281">
        <v>2299</v>
      </c>
      <c r="B2281" s="17">
        <v>43416</v>
      </c>
      <c r="C2281" t="s">
        <v>59</v>
      </c>
      <c r="D2281" t="str">
        <f>IFERROR(VLOOKUP($C2281,DATA!A:B,2,0),"")</f>
        <v>Ciências Exatas</v>
      </c>
      <c r="E2281" t="s">
        <v>113</v>
      </c>
      <c r="F2281" t="s">
        <v>240</v>
      </c>
      <c r="H2281" s="38">
        <v>439.04</v>
      </c>
      <c r="I2281" s="38">
        <f>IFERROR(VLOOKUP(C2281,DATA!A:G,5,0),"")</f>
        <v>2600</v>
      </c>
    </row>
    <row r="2282" spans="1:9" x14ac:dyDescent="0.25">
      <c r="A2282">
        <v>2300</v>
      </c>
      <c r="B2282" s="17">
        <v>43416</v>
      </c>
      <c r="C2282" t="s">
        <v>59</v>
      </c>
      <c r="D2282" t="str">
        <f>IFERROR(VLOOKUP($C2282,DATA!A:B,2,0),"")</f>
        <v>Ciências Exatas</v>
      </c>
      <c r="E2282" t="s">
        <v>113</v>
      </c>
      <c r="F2282" t="s">
        <v>1729</v>
      </c>
      <c r="H2282" s="38">
        <v>439.04</v>
      </c>
      <c r="I2282" s="38">
        <f>IFERROR(VLOOKUP(C2282,DATA!A:G,5,0),"")</f>
        <v>2600</v>
      </c>
    </row>
    <row r="2283" spans="1:9" x14ac:dyDescent="0.25">
      <c r="A2283">
        <v>2301</v>
      </c>
      <c r="B2283" s="17">
        <v>43416</v>
      </c>
      <c r="C2283" t="s">
        <v>68</v>
      </c>
      <c r="D2283" t="str">
        <f>IFERROR(VLOOKUP($C2283,DATA!A:B,2,0),"")</f>
        <v>Ciências Sociais Aplicadas</v>
      </c>
      <c r="E2283" t="s">
        <v>113</v>
      </c>
      <c r="F2283" t="s">
        <v>1730</v>
      </c>
      <c r="H2283" s="38">
        <v>380.04</v>
      </c>
      <c r="I2283" s="38">
        <f>IFERROR(VLOOKUP(C2283,DATA!A:G,5,0),"")</f>
        <v>0</v>
      </c>
    </row>
    <row r="2284" spans="1:9" x14ac:dyDescent="0.25">
      <c r="A2284">
        <v>2302</v>
      </c>
      <c r="B2284" s="17">
        <v>43416</v>
      </c>
      <c r="C2284" t="s">
        <v>68</v>
      </c>
      <c r="D2284" t="str">
        <f>IFERROR(VLOOKUP($C2284,DATA!A:B,2,0),"")</f>
        <v>Ciências Sociais Aplicadas</v>
      </c>
      <c r="E2284" t="s">
        <v>113</v>
      </c>
      <c r="F2284" t="s">
        <v>1730</v>
      </c>
      <c r="H2284" s="38">
        <v>312.36</v>
      </c>
      <c r="I2284" s="38">
        <f>IFERROR(VLOOKUP(C2284,DATA!A:G,5,0),"")</f>
        <v>0</v>
      </c>
    </row>
    <row r="2285" spans="1:9" x14ac:dyDescent="0.25">
      <c r="A2285">
        <v>2303</v>
      </c>
      <c r="B2285" s="17">
        <v>43416</v>
      </c>
      <c r="C2285" t="s">
        <v>72</v>
      </c>
      <c r="D2285" t="str">
        <f>IFERROR(VLOOKUP($C2285,DATA!A:B,2,0),"")</f>
        <v>Ciências da Terra</v>
      </c>
      <c r="E2285" t="s">
        <v>113</v>
      </c>
      <c r="F2285" t="s">
        <v>1575</v>
      </c>
      <c r="H2285" s="38">
        <v>536.22</v>
      </c>
      <c r="I2285" s="38">
        <f>IFERROR(VLOOKUP(C2285,DATA!A:G,5,0),"")</f>
        <v>2600</v>
      </c>
    </row>
    <row r="2286" spans="1:9" x14ac:dyDescent="0.25">
      <c r="A2286">
        <v>2304</v>
      </c>
      <c r="B2286" s="17">
        <v>43416</v>
      </c>
      <c r="C2286" t="s">
        <v>72</v>
      </c>
      <c r="D2286" t="str">
        <f>IFERROR(VLOOKUP($C2286,DATA!A:B,2,0),"")</f>
        <v>Ciências da Terra</v>
      </c>
      <c r="E2286" t="s">
        <v>113</v>
      </c>
      <c r="F2286" t="s">
        <v>1253</v>
      </c>
      <c r="H2286" s="38">
        <v>798.6</v>
      </c>
      <c r="I2286" s="38">
        <f>IFERROR(VLOOKUP(C2286,DATA!A:G,5,0),"")</f>
        <v>2600</v>
      </c>
    </row>
    <row r="2287" spans="1:9" x14ac:dyDescent="0.25">
      <c r="A2287">
        <v>2305</v>
      </c>
      <c r="B2287" s="17">
        <v>43426</v>
      </c>
      <c r="C2287" t="s">
        <v>7</v>
      </c>
      <c r="D2287" t="str">
        <f>IFERROR(VLOOKUP($C2287,DATA!A:B,2,0),"")</f>
        <v>Ciências Sociais Aplicadas</v>
      </c>
      <c r="E2287" t="s">
        <v>111</v>
      </c>
      <c r="F2287" t="s">
        <v>1731</v>
      </c>
      <c r="H2287" s="38">
        <v>984.34</v>
      </c>
      <c r="I2287" s="38">
        <f>IFERROR(VLOOKUP(C2287,DATA!A:G,5,0),"")</f>
        <v>2100</v>
      </c>
    </row>
    <row r="2288" spans="1:9" x14ac:dyDescent="0.25">
      <c r="A2288">
        <v>2306</v>
      </c>
      <c r="B2288" s="17">
        <v>43426</v>
      </c>
      <c r="C2288" t="s">
        <v>10</v>
      </c>
      <c r="D2288" t="str">
        <f>IFERROR(VLOOKUP($C2288,DATA!A:B,2,0),"")</f>
        <v>Ciências Humanas</v>
      </c>
      <c r="E2288" t="s">
        <v>111</v>
      </c>
      <c r="F2288" t="s">
        <v>1732</v>
      </c>
      <c r="H2288" s="38">
        <v>854.56</v>
      </c>
      <c r="I2288" s="38">
        <f>IFERROR(VLOOKUP(C2288,DATA!A:G,5,0),"")</f>
        <v>1650</v>
      </c>
    </row>
    <row r="2289" spans="1:9" x14ac:dyDescent="0.25">
      <c r="A2289">
        <v>2307</v>
      </c>
      <c r="B2289" s="17">
        <v>43426</v>
      </c>
      <c r="C2289" t="s">
        <v>11</v>
      </c>
      <c r="D2289" t="str">
        <f>IFERROR(VLOOKUP($C2289,DATA!A:B,2,0),"")</f>
        <v>Palotina</v>
      </c>
      <c r="E2289" t="s">
        <v>111</v>
      </c>
      <c r="F2289" t="s">
        <v>1733</v>
      </c>
      <c r="H2289" s="38">
        <v>451.42</v>
      </c>
      <c r="I2289" s="38">
        <f>IFERROR(VLOOKUP(C2289,DATA!A:G,5,0),"")</f>
        <v>1550</v>
      </c>
    </row>
    <row r="2290" spans="1:9" x14ac:dyDescent="0.25">
      <c r="A2290">
        <v>2308</v>
      </c>
      <c r="B2290" s="17">
        <v>43426</v>
      </c>
      <c r="C2290" t="s">
        <v>40</v>
      </c>
      <c r="D2290" t="str">
        <f>IFERROR(VLOOKUP($C2290,DATA!A:B,2,0),"")</f>
        <v>Tecnologia</v>
      </c>
      <c r="E2290" t="s">
        <v>111</v>
      </c>
      <c r="F2290" t="s">
        <v>1734</v>
      </c>
      <c r="H2290" s="38">
        <v>333.4</v>
      </c>
      <c r="I2290" s="38">
        <f>IFERROR(VLOOKUP(C2290,DATA!A:G,5,0),"")</f>
        <v>2600</v>
      </c>
    </row>
    <row r="2291" spans="1:9" x14ac:dyDescent="0.25">
      <c r="A2291">
        <v>2309</v>
      </c>
      <c r="B2291" s="17">
        <v>43426</v>
      </c>
      <c r="C2291" t="s">
        <v>27</v>
      </c>
      <c r="D2291" t="str">
        <f>IFERROR(VLOOKUP($C2291,DATA!A:B,2,0),"")</f>
        <v>Ciências Sociais Aplicadas</v>
      </c>
      <c r="E2291" t="s">
        <v>111</v>
      </c>
      <c r="F2291" t="s">
        <v>1735</v>
      </c>
      <c r="H2291" s="38">
        <v>868.56</v>
      </c>
      <c r="I2291" s="38">
        <f>IFERROR(VLOOKUP(C2291,DATA!A:G,5,0),"")</f>
        <v>2100</v>
      </c>
    </row>
    <row r="2292" spans="1:9" x14ac:dyDescent="0.25">
      <c r="A2292">
        <v>2310</v>
      </c>
      <c r="B2292" s="17">
        <v>43426</v>
      </c>
      <c r="C2292" t="s">
        <v>38</v>
      </c>
      <c r="D2292" t="str">
        <f>IFERROR(VLOOKUP($C2292,DATA!A:B,2,0),"")</f>
        <v>Tecnologia</v>
      </c>
      <c r="E2292" t="s">
        <v>111</v>
      </c>
      <c r="F2292" t="s">
        <v>1736</v>
      </c>
      <c r="H2292" s="38">
        <v>468.64</v>
      </c>
      <c r="I2292" s="38">
        <f>IFERROR(VLOOKUP(C2292,DATA!A:G,5,0),"")</f>
        <v>5200</v>
      </c>
    </row>
    <row r="2293" spans="1:9" x14ac:dyDescent="0.25">
      <c r="A2293">
        <v>2311</v>
      </c>
      <c r="B2293" s="17">
        <v>43426</v>
      </c>
      <c r="C2293" t="s">
        <v>40</v>
      </c>
      <c r="D2293" t="str">
        <f>IFERROR(VLOOKUP($C2293,DATA!A:B,2,0),"")</f>
        <v>Tecnologia</v>
      </c>
      <c r="E2293" t="s">
        <v>111</v>
      </c>
      <c r="F2293" t="s">
        <v>1737</v>
      </c>
      <c r="H2293" s="38">
        <v>1169.42</v>
      </c>
      <c r="I2293" s="38">
        <f>IFERROR(VLOOKUP(C2293,DATA!A:G,5,0),"")</f>
        <v>2600</v>
      </c>
    </row>
    <row r="2294" spans="1:9" x14ac:dyDescent="0.25">
      <c r="A2294">
        <v>2312</v>
      </c>
      <c r="B2294" s="17">
        <v>43426</v>
      </c>
      <c r="C2294" t="s">
        <v>42</v>
      </c>
      <c r="D2294" t="str">
        <f>IFERROR(VLOOKUP($C2294,DATA!A:B,2,0),"")</f>
        <v>Tecnologia</v>
      </c>
      <c r="E2294" t="s">
        <v>111</v>
      </c>
      <c r="F2294" t="s">
        <v>1738</v>
      </c>
      <c r="H2294" s="38">
        <v>1004.37</v>
      </c>
      <c r="I2294" s="38">
        <f>IFERROR(VLOOKUP(C2294,DATA!A:G,5,0),"")</f>
        <v>2600</v>
      </c>
    </row>
    <row r="2295" spans="1:9" x14ac:dyDescent="0.25">
      <c r="A2295">
        <v>2313</v>
      </c>
      <c r="B2295" s="17">
        <v>43426</v>
      </c>
      <c r="C2295" t="s">
        <v>45</v>
      </c>
      <c r="D2295" t="str">
        <f>IFERROR(VLOOKUP($C2295,DATA!A:B,2,0),"")</f>
        <v>Ciências Agrárias</v>
      </c>
      <c r="E2295" t="s">
        <v>111</v>
      </c>
      <c r="F2295" t="s">
        <v>1739</v>
      </c>
      <c r="H2295" s="38">
        <v>943.34</v>
      </c>
      <c r="I2295" s="38">
        <f>IFERROR(VLOOKUP(C2295,DATA!A:G,5,0),"")</f>
        <v>2600</v>
      </c>
    </row>
    <row r="2296" spans="1:9" x14ac:dyDescent="0.25">
      <c r="A2296">
        <v>2314</v>
      </c>
      <c r="B2296" s="17">
        <v>43426</v>
      </c>
      <c r="C2296" t="s">
        <v>46</v>
      </c>
      <c r="D2296" t="str">
        <f>IFERROR(VLOOKUP($C2296,DATA!A:B,2,0),"")</f>
        <v>Tecnologia</v>
      </c>
      <c r="E2296" t="s">
        <v>111</v>
      </c>
      <c r="F2296" t="s">
        <v>1740</v>
      </c>
      <c r="H2296" s="38">
        <v>266.95999999999998</v>
      </c>
      <c r="I2296" s="38">
        <f>IFERROR(VLOOKUP(C2296,DATA!A:G,5,0),"")</f>
        <v>5200</v>
      </c>
    </row>
    <row r="2297" spans="1:9" x14ac:dyDescent="0.25">
      <c r="A2297">
        <v>2315</v>
      </c>
      <c r="B2297" s="17">
        <v>43426</v>
      </c>
      <c r="C2297" t="s">
        <v>46</v>
      </c>
      <c r="D2297" t="str">
        <f>IFERROR(VLOOKUP($C2297,DATA!A:B,2,0),"")</f>
        <v>Tecnologia</v>
      </c>
      <c r="E2297" t="s">
        <v>111</v>
      </c>
      <c r="F2297" t="s">
        <v>1741</v>
      </c>
      <c r="H2297" s="38">
        <v>1948.48</v>
      </c>
      <c r="I2297" s="38">
        <f>IFERROR(VLOOKUP(C2297,DATA!A:G,5,0),"")</f>
        <v>5200</v>
      </c>
    </row>
    <row r="2298" spans="1:9" x14ac:dyDescent="0.25">
      <c r="A2298">
        <v>2316</v>
      </c>
      <c r="B2298" s="17">
        <v>43426</v>
      </c>
      <c r="C2298" t="s">
        <v>22</v>
      </c>
      <c r="D2298" t="str">
        <f>IFERROR(VLOOKUP($C2298,DATA!A:B,2,0),"")</f>
        <v>Ciências Biológicas</v>
      </c>
      <c r="E2298" t="s">
        <v>111</v>
      </c>
      <c r="F2298" t="s">
        <v>1742</v>
      </c>
      <c r="H2298" s="38">
        <v>751.42</v>
      </c>
      <c r="I2298" s="38">
        <f>IFERROR(VLOOKUP(C2298,DATA!A:G,5,0),"")</f>
        <v>5200</v>
      </c>
    </row>
    <row r="2299" spans="1:9" x14ac:dyDescent="0.25">
      <c r="A2299">
        <v>2317</v>
      </c>
      <c r="B2299" s="17">
        <v>43426</v>
      </c>
      <c r="C2299" t="s">
        <v>22</v>
      </c>
      <c r="D2299" t="str">
        <f>IFERROR(VLOOKUP($C2299,DATA!A:B,2,0),"")</f>
        <v>Ciências Biológicas</v>
      </c>
      <c r="E2299" t="s">
        <v>111</v>
      </c>
      <c r="F2299" t="s">
        <v>1743</v>
      </c>
      <c r="H2299" s="38">
        <v>1451.22</v>
      </c>
      <c r="I2299" s="38">
        <f>IFERROR(VLOOKUP(C2299,DATA!A:G,5,0),"")</f>
        <v>5200</v>
      </c>
    </row>
    <row r="2300" spans="1:9" x14ac:dyDescent="0.25">
      <c r="A2300">
        <v>2318</v>
      </c>
      <c r="B2300" s="17">
        <v>43426</v>
      </c>
      <c r="C2300" t="s">
        <v>62</v>
      </c>
      <c r="D2300" t="str">
        <f>IFERROR(VLOOKUP($C2300,DATA!A:B,2,0),"")</f>
        <v>Intersetorial - Setor de Ciências Agrárias e Ciências da Terra</v>
      </c>
      <c r="E2300" t="s">
        <v>111</v>
      </c>
      <c r="F2300" t="s">
        <v>1744</v>
      </c>
      <c r="H2300" s="38">
        <v>840.34</v>
      </c>
      <c r="I2300" s="38">
        <f>IFERROR(VLOOKUP(C2300,DATA!A:G,5,0),"")</f>
        <v>0</v>
      </c>
    </row>
    <row r="2301" spans="1:9" x14ac:dyDescent="0.25">
      <c r="A2301">
        <v>2319</v>
      </c>
      <c r="B2301" s="17">
        <v>43426</v>
      </c>
      <c r="C2301" t="s">
        <v>68</v>
      </c>
      <c r="D2301" t="str">
        <f>IFERROR(VLOOKUP($C2301,DATA!A:B,2,0),"")</f>
        <v>Ciências Sociais Aplicadas</v>
      </c>
      <c r="E2301" t="s">
        <v>111</v>
      </c>
      <c r="F2301" t="s">
        <v>1745</v>
      </c>
      <c r="H2301" s="38">
        <v>456.37</v>
      </c>
      <c r="I2301" s="38">
        <f>IFERROR(VLOOKUP(C2301,DATA!A:G,5,0),"")</f>
        <v>0</v>
      </c>
    </row>
    <row r="2302" spans="1:9" x14ac:dyDescent="0.25">
      <c r="A2302">
        <v>2320</v>
      </c>
      <c r="B2302" s="17">
        <v>43426</v>
      </c>
      <c r="C2302" t="s">
        <v>68</v>
      </c>
      <c r="D2302" t="str">
        <f>IFERROR(VLOOKUP($C2302,DATA!A:B,2,0),"")</f>
        <v>Ciências Sociais Aplicadas</v>
      </c>
      <c r="E2302" t="s">
        <v>111</v>
      </c>
      <c r="F2302" t="s">
        <v>820</v>
      </c>
      <c r="H2302" s="38">
        <v>456.37</v>
      </c>
      <c r="I2302" s="38">
        <f>IFERROR(VLOOKUP(C2302,DATA!A:G,5,0),"")</f>
        <v>0</v>
      </c>
    </row>
    <row r="2303" spans="1:9" x14ac:dyDescent="0.25">
      <c r="A2303">
        <v>2321</v>
      </c>
      <c r="B2303" s="17">
        <v>43426</v>
      </c>
      <c r="C2303" t="s">
        <v>73</v>
      </c>
      <c r="D2303" t="str">
        <f>IFERROR(VLOOKUP($C2303,DATA!A:B,2,0),"")</f>
        <v>Ciências Humanas</v>
      </c>
      <c r="E2303" t="s">
        <v>111</v>
      </c>
      <c r="F2303" t="s">
        <v>1746</v>
      </c>
      <c r="H2303" s="38">
        <v>592.34</v>
      </c>
      <c r="I2303" s="38">
        <f>IFERROR(VLOOKUP(C2303,DATA!A:G,5,0),"")</f>
        <v>2100</v>
      </c>
    </row>
    <row r="2304" spans="1:9" x14ac:dyDescent="0.25">
      <c r="A2304">
        <v>2322</v>
      </c>
      <c r="B2304" s="17">
        <v>43426</v>
      </c>
      <c r="C2304" t="s">
        <v>73</v>
      </c>
      <c r="D2304" t="str">
        <f>IFERROR(VLOOKUP($C2304,DATA!A:B,2,0),"")</f>
        <v>Ciências Humanas</v>
      </c>
      <c r="E2304" t="s">
        <v>111</v>
      </c>
      <c r="F2304" t="s">
        <v>799</v>
      </c>
      <c r="H2304" s="38">
        <v>1434.56</v>
      </c>
      <c r="I2304" s="38">
        <f>IFERROR(VLOOKUP(C2304,DATA!A:G,5,0),"")</f>
        <v>2100</v>
      </c>
    </row>
    <row r="2305" spans="1:9" x14ac:dyDescent="0.25">
      <c r="A2305">
        <v>2323</v>
      </c>
      <c r="B2305" s="17">
        <v>43426</v>
      </c>
      <c r="C2305" t="s">
        <v>7</v>
      </c>
      <c r="D2305" t="str">
        <f>IFERROR(VLOOKUP($C2305,DATA!A:B,2,0),"")</f>
        <v>Ciências Sociais Aplicadas</v>
      </c>
      <c r="E2305" t="s">
        <v>113</v>
      </c>
      <c r="F2305" t="s">
        <v>1731</v>
      </c>
      <c r="H2305" s="38">
        <v>186.28</v>
      </c>
      <c r="I2305" s="38">
        <f>IFERROR(VLOOKUP(C2305,DATA!A:G,5,0),"")</f>
        <v>2100</v>
      </c>
    </row>
    <row r="2306" spans="1:9" x14ac:dyDescent="0.25">
      <c r="A2306">
        <v>2324</v>
      </c>
      <c r="B2306" s="17">
        <v>43426</v>
      </c>
      <c r="C2306" t="s">
        <v>7</v>
      </c>
      <c r="D2306" t="str">
        <f>IFERROR(VLOOKUP($C2306,DATA!A:B,2,0),"")</f>
        <v>Ciências Sociais Aplicadas</v>
      </c>
      <c r="E2306" t="s">
        <v>113</v>
      </c>
      <c r="F2306" t="s">
        <v>1691</v>
      </c>
      <c r="H2306" s="38">
        <v>174.48</v>
      </c>
      <c r="I2306" s="38">
        <f>IFERROR(VLOOKUP(C2306,DATA!A:G,5,0),"")</f>
        <v>2100</v>
      </c>
    </row>
    <row r="2307" spans="1:9" x14ac:dyDescent="0.25">
      <c r="A2307">
        <v>2325</v>
      </c>
      <c r="B2307" s="17">
        <v>43426</v>
      </c>
      <c r="C2307" t="s">
        <v>7</v>
      </c>
      <c r="D2307" t="str">
        <f>IFERROR(VLOOKUP($C2307,DATA!A:B,2,0),"")</f>
        <v>Ciências Sociais Aplicadas</v>
      </c>
      <c r="E2307" t="s">
        <v>113</v>
      </c>
      <c r="F2307" t="s">
        <v>1693</v>
      </c>
      <c r="H2307" s="38">
        <v>563.54</v>
      </c>
      <c r="I2307" s="38">
        <f>IFERROR(VLOOKUP(C2307,DATA!A:G,5,0),"")</f>
        <v>2100</v>
      </c>
    </row>
    <row r="2308" spans="1:9" x14ac:dyDescent="0.25">
      <c r="A2308">
        <v>2326</v>
      </c>
      <c r="B2308" s="17">
        <v>43426</v>
      </c>
      <c r="C2308" t="s">
        <v>7</v>
      </c>
      <c r="D2308" t="str">
        <f>IFERROR(VLOOKUP($C2308,DATA!A:B,2,0),"")</f>
        <v>Ciências Sociais Aplicadas</v>
      </c>
      <c r="E2308" t="s">
        <v>113</v>
      </c>
      <c r="F2308" t="s">
        <v>1471</v>
      </c>
      <c r="H2308" s="38">
        <v>563.54</v>
      </c>
      <c r="I2308" s="38">
        <f>IFERROR(VLOOKUP(C2308,DATA!A:G,5,0),"")</f>
        <v>2100</v>
      </c>
    </row>
    <row r="2309" spans="1:9" x14ac:dyDescent="0.25">
      <c r="A2309">
        <v>2327</v>
      </c>
      <c r="B2309" s="17">
        <v>43426</v>
      </c>
      <c r="C2309" t="s">
        <v>40</v>
      </c>
      <c r="D2309" t="str">
        <f>IFERROR(VLOOKUP($C2309,DATA!A:B,2,0),"")</f>
        <v>Tecnologia</v>
      </c>
      <c r="E2309" t="s">
        <v>113</v>
      </c>
      <c r="F2309" t="s">
        <v>1734</v>
      </c>
      <c r="H2309" s="38">
        <v>375.08</v>
      </c>
      <c r="I2309" s="38">
        <f>IFERROR(VLOOKUP(C2309,DATA!A:G,5,0),"")</f>
        <v>2600</v>
      </c>
    </row>
    <row r="2310" spans="1:9" x14ac:dyDescent="0.25">
      <c r="A2310">
        <v>2328</v>
      </c>
      <c r="B2310" s="17">
        <v>43426</v>
      </c>
      <c r="C2310" t="s">
        <v>43</v>
      </c>
      <c r="D2310" t="str">
        <f>IFERROR(VLOOKUP($C2310,DATA!A:B,2,0),"")</f>
        <v>Intersetorial - Setor de Ciências Exatas e Tecnologia</v>
      </c>
      <c r="E2310" t="s">
        <v>113</v>
      </c>
      <c r="F2310" t="s">
        <v>1747</v>
      </c>
      <c r="H2310" s="38">
        <v>498.04</v>
      </c>
      <c r="I2310" s="38">
        <f>IFERROR(VLOOKUP(C2310,DATA!A:G,5,0),"")</f>
        <v>2600</v>
      </c>
    </row>
    <row r="2311" spans="1:9" x14ac:dyDescent="0.25">
      <c r="A2311">
        <v>2329</v>
      </c>
      <c r="B2311" s="17">
        <v>43426</v>
      </c>
      <c r="C2311" t="s">
        <v>45</v>
      </c>
      <c r="D2311" t="str">
        <f>IFERROR(VLOOKUP($C2311,DATA!A:B,2,0),"")</f>
        <v>Ciências Agrárias</v>
      </c>
      <c r="E2311" t="s">
        <v>113</v>
      </c>
      <c r="F2311" t="s">
        <v>1739</v>
      </c>
      <c r="H2311" s="38">
        <v>354.26</v>
      </c>
      <c r="I2311" s="38">
        <f>IFERROR(VLOOKUP(C2311,DATA!A:G,5,0),"")</f>
        <v>2600</v>
      </c>
    </row>
    <row r="2312" spans="1:9" x14ac:dyDescent="0.25">
      <c r="A2312">
        <v>2330</v>
      </c>
      <c r="B2312" s="17">
        <v>43426</v>
      </c>
      <c r="C2312" t="s">
        <v>46</v>
      </c>
      <c r="D2312" t="str">
        <f>IFERROR(VLOOKUP($C2312,DATA!A:B,2,0),"")</f>
        <v>Tecnologia</v>
      </c>
      <c r="E2312" t="s">
        <v>113</v>
      </c>
      <c r="F2312" t="s">
        <v>1741</v>
      </c>
      <c r="H2312" s="38">
        <v>412.91</v>
      </c>
      <c r="I2312" s="38">
        <f>IFERROR(VLOOKUP(C2312,DATA!A:G,5,0),"")</f>
        <v>5200</v>
      </c>
    </row>
    <row r="2313" spans="1:9" x14ac:dyDescent="0.25">
      <c r="A2313">
        <v>2331</v>
      </c>
      <c r="B2313" s="17">
        <v>43426</v>
      </c>
      <c r="C2313" t="s">
        <v>46</v>
      </c>
      <c r="D2313" t="str">
        <f>IFERROR(VLOOKUP($C2313,DATA!A:B,2,0),"")</f>
        <v>Tecnologia</v>
      </c>
      <c r="E2313" t="s">
        <v>113</v>
      </c>
      <c r="F2313" t="s">
        <v>1740</v>
      </c>
      <c r="H2313" s="38">
        <v>302.48</v>
      </c>
      <c r="I2313" s="38">
        <f>IFERROR(VLOOKUP(C2313,DATA!A:G,5,0),"")</f>
        <v>5200</v>
      </c>
    </row>
    <row r="2314" spans="1:9" x14ac:dyDescent="0.25">
      <c r="A2314">
        <v>2332</v>
      </c>
      <c r="B2314" s="17">
        <v>43426</v>
      </c>
      <c r="C2314" t="s">
        <v>22</v>
      </c>
      <c r="D2314" t="str">
        <f>IFERROR(VLOOKUP($C2314,DATA!A:B,2,0),"")</f>
        <v>Ciências Biológicas</v>
      </c>
      <c r="E2314" t="s">
        <v>113</v>
      </c>
      <c r="F2314" t="s">
        <v>1743</v>
      </c>
      <c r="H2314" s="38">
        <v>375.08</v>
      </c>
      <c r="I2314" s="38">
        <f>IFERROR(VLOOKUP(C2314,DATA!A:G,5,0),"")</f>
        <v>5200</v>
      </c>
    </row>
    <row r="2315" spans="1:9" x14ac:dyDescent="0.25">
      <c r="A2315">
        <v>2333</v>
      </c>
      <c r="B2315" s="17">
        <v>43426</v>
      </c>
      <c r="C2315" t="s">
        <v>22</v>
      </c>
      <c r="D2315" t="str">
        <f>IFERROR(VLOOKUP($C2315,DATA!A:B,2,0),"")</f>
        <v>Ciências Biológicas</v>
      </c>
      <c r="E2315" t="s">
        <v>113</v>
      </c>
      <c r="F2315" t="s">
        <v>1742</v>
      </c>
      <c r="H2315" s="38">
        <v>354.26</v>
      </c>
      <c r="I2315" s="38">
        <f>IFERROR(VLOOKUP(C2315,DATA!A:G,5,0),"")</f>
        <v>5200</v>
      </c>
    </row>
    <row r="2316" spans="1:9" x14ac:dyDescent="0.25">
      <c r="A2316">
        <v>2334</v>
      </c>
      <c r="B2316" s="17">
        <v>43426</v>
      </c>
      <c r="C2316" t="s">
        <v>22</v>
      </c>
      <c r="D2316" t="str">
        <f>IFERROR(VLOOKUP($C2316,DATA!A:B,2,0),"")</f>
        <v>Ciências Biológicas</v>
      </c>
      <c r="E2316" t="s">
        <v>113</v>
      </c>
      <c r="F2316" t="s">
        <v>1748</v>
      </c>
      <c r="H2316" s="38">
        <v>380.04</v>
      </c>
      <c r="I2316" s="38">
        <f>IFERROR(VLOOKUP(C2316,DATA!A:G,5,0),"")</f>
        <v>5200</v>
      </c>
    </row>
    <row r="2317" spans="1:9" x14ac:dyDescent="0.25">
      <c r="A2317">
        <v>2335</v>
      </c>
      <c r="B2317" s="17">
        <v>43426</v>
      </c>
      <c r="C2317" t="s">
        <v>22</v>
      </c>
      <c r="D2317" t="str">
        <f>IFERROR(VLOOKUP($C2317,DATA!A:B,2,0),"")</f>
        <v>Ciências Biológicas</v>
      </c>
      <c r="E2317" t="s">
        <v>113</v>
      </c>
      <c r="F2317" t="s">
        <v>1749</v>
      </c>
      <c r="H2317" s="38">
        <v>978.72</v>
      </c>
      <c r="I2317" s="38">
        <f>IFERROR(VLOOKUP(C2317,DATA!A:G,5,0),"")</f>
        <v>5200</v>
      </c>
    </row>
    <row r="2318" spans="1:9" x14ac:dyDescent="0.25">
      <c r="A2318">
        <v>2336</v>
      </c>
      <c r="B2318" s="17">
        <v>43426</v>
      </c>
      <c r="C2318" t="s">
        <v>22</v>
      </c>
      <c r="D2318" t="str">
        <f>IFERROR(VLOOKUP($C2318,DATA!A:B,2,0),"")</f>
        <v>Ciências Biológicas</v>
      </c>
      <c r="E2318" t="s">
        <v>113</v>
      </c>
      <c r="F2318" t="s">
        <v>1750</v>
      </c>
      <c r="H2318" s="38">
        <v>577.86</v>
      </c>
      <c r="I2318" s="38">
        <f>IFERROR(VLOOKUP(C2318,DATA!A:G,5,0),"")</f>
        <v>5200</v>
      </c>
    </row>
    <row r="2319" spans="1:9" x14ac:dyDescent="0.25">
      <c r="A2319">
        <v>2337</v>
      </c>
      <c r="B2319" s="17">
        <v>43426</v>
      </c>
      <c r="C2319" t="s">
        <v>57</v>
      </c>
      <c r="D2319" t="str">
        <f>IFERROR(VLOOKUP($C2319,DATA!A:B,2,0),"")</f>
        <v>Ciências Exatas</v>
      </c>
      <c r="E2319" t="s">
        <v>113</v>
      </c>
      <c r="F2319" t="s">
        <v>1702</v>
      </c>
      <c r="H2319" s="38">
        <v>174.48</v>
      </c>
      <c r="I2319" s="38">
        <f>IFERROR(VLOOKUP(C2319,DATA!A:G,5,0),"")</f>
        <v>2600</v>
      </c>
    </row>
    <row r="2320" spans="1:9" x14ac:dyDescent="0.25">
      <c r="A2320">
        <v>2338</v>
      </c>
      <c r="B2320" s="17">
        <v>43426</v>
      </c>
      <c r="C2320" t="s">
        <v>62</v>
      </c>
      <c r="D2320" t="str">
        <f>IFERROR(VLOOKUP($C2320,DATA!A:B,2,0),"")</f>
        <v>Intersetorial - Setor de Ciências Agrárias e Ciências da Terra</v>
      </c>
      <c r="E2320" t="s">
        <v>113</v>
      </c>
      <c r="F2320" t="s">
        <v>1744</v>
      </c>
      <c r="H2320" s="38">
        <v>161.28</v>
      </c>
      <c r="I2320" s="38">
        <f>IFERROR(VLOOKUP(C2320,DATA!A:G,5,0),"")</f>
        <v>0</v>
      </c>
    </row>
    <row r="2321" spans="1:9" x14ac:dyDescent="0.25">
      <c r="A2321">
        <v>2339</v>
      </c>
      <c r="B2321" s="17">
        <v>43426</v>
      </c>
      <c r="C2321" t="s">
        <v>67</v>
      </c>
      <c r="D2321" t="str">
        <f>IFERROR(VLOOKUP($C2321,DATA!A:B,2,0),"")</f>
        <v>Tecnologia</v>
      </c>
      <c r="E2321" t="s">
        <v>113</v>
      </c>
      <c r="F2321" t="s">
        <v>1751</v>
      </c>
      <c r="H2321" s="38">
        <v>908.52</v>
      </c>
      <c r="I2321" s="38">
        <f>IFERROR(VLOOKUP(C2321,DATA!A:G,5,0),"")</f>
        <v>0</v>
      </c>
    </row>
    <row r="2322" spans="1:9" x14ac:dyDescent="0.25">
      <c r="A2322">
        <v>2340</v>
      </c>
      <c r="B2322" s="17">
        <v>43426</v>
      </c>
      <c r="C2322" t="s">
        <v>67</v>
      </c>
      <c r="D2322" t="str">
        <f>IFERROR(VLOOKUP($C2322,DATA!A:B,2,0),"")</f>
        <v>Tecnologia</v>
      </c>
      <c r="E2322" t="s">
        <v>113</v>
      </c>
      <c r="F2322" t="s">
        <v>1752</v>
      </c>
      <c r="H2322" s="38">
        <v>908.52</v>
      </c>
      <c r="I2322" s="38">
        <f>IFERROR(VLOOKUP(C2322,DATA!A:G,5,0),"")</f>
        <v>0</v>
      </c>
    </row>
    <row r="2323" spans="1:9" x14ac:dyDescent="0.25">
      <c r="A2323">
        <v>2341</v>
      </c>
      <c r="B2323" s="17">
        <v>43426</v>
      </c>
      <c r="C2323" t="s">
        <v>68</v>
      </c>
      <c r="D2323" t="str">
        <f>IFERROR(VLOOKUP($C2323,DATA!A:B,2,0),"")</f>
        <v>Ciências Sociais Aplicadas</v>
      </c>
      <c r="E2323" t="s">
        <v>113</v>
      </c>
      <c r="F2323" t="s">
        <v>1745</v>
      </c>
      <c r="H2323" s="38">
        <v>318.86</v>
      </c>
      <c r="I2323" s="38">
        <f>IFERROR(VLOOKUP(C2323,DATA!A:G,5,0),"")</f>
        <v>0</v>
      </c>
    </row>
    <row r="2324" spans="1:9" x14ac:dyDescent="0.25">
      <c r="A2324">
        <v>2342</v>
      </c>
      <c r="B2324" s="17">
        <v>43426</v>
      </c>
      <c r="C2324" t="s">
        <v>68</v>
      </c>
      <c r="D2324" t="str">
        <f>IFERROR(VLOOKUP($C2324,DATA!A:B,2,0),"")</f>
        <v>Ciências Sociais Aplicadas</v>
      </c>
      <c r="E2324" t="s">
        <v>113</v>
      </c>
      <c r="F2324" t="s">
        <v>820</v>
      </c>
      <c r="H2324" s="38">
        <v>318.86</v>
      </c>
      <c r="I2324" s="38">
        <f>IFERROR(VLOOKUP(C2324,DATA!A:G,5,0),"")</f>
        <v>0</v>
      </c>
    </row>
    <row r="2325" spans="1:9" x14ac:dyDescent="0.25">
      <c r="A2325">
        <v>2343</v>
      </c>
      <c r="B2325" s="17">
        <v>43426</v>
      </c>
      <c r="C2325" t="s">
        <v>77</v>
      </c>
      <c r="D2325" t="str">
        <f>IFERROR(VLOOKUP($C2325,DATA!A:B,2,0),"")</f>
        <v>Ciências Biológicas</v>
      </c>
      <c r="E2325" t="s">
        <v>113</v>
      </c>
      <c r="F2325" t="s">
        <v>1753</v>
      </c>
      <c r="H2325" s="38">
        <v>798.6</v>
      </c>
      <c r="I2325" s="38">
        <f>IFERROR(VLOOKUP(C2325,DATA!A:G,5,0),"")</f>
        <v>2600</v>
      </c>
    </row>
    <row r="2326" spans="1:9" x14ac:dyDescent="0.25">
      <c r="A2326">
        <v>2344</v>
      </c>
      <c r="B2326" s="17">
        <v>43426</v>
      </c>
      <c r="C2326" t="s">
        <v>7</v>
      </c>
      <c r="D2326" t="str">
        <f>IFERROR(VLOOKUP($C2326,DATA!A:B,2,0),"")</f>
        <v>Ciências Sociais Aplicadas</v>
      </c>
      <c r="E2326" t="s">
        <v>116</v>
      </c>
      <c r="F2326" t="s">
        <v>1692</v>
      </c>
      <c r="H2326" s="38">
        <v>195.3</v>
      </c>
      <c r="I2326" s="38">
        <f>IFERROR(VLOOKUP(C2326,DATA!A:G,5,0),"")</f>
        <v>2100</v>
      </c>
    </row>
    <row r="2327" spans="1:9" x14ac:dyDescent="0.25">
      <c r="A2327">
        <v>2345</v>
      </c>
      <c r="B2327" s="17">
        <v>43426</v>
      </c>
      <c r="C2327" t="s">
        <v>7</v>
      </c>
      <c r="D2327" t="str">
        <f>IFERROR(VLOOKUP($C2327,DATA!A:B,2,0),"")</f>
        <v>Ciências Sociais Aplicadas</v>
      </c>
      <c r="E2327" t="s">
        <v>116</v>
      </c>
      <c r="F2327" t="s">
        <v>1754</v>
      </c>
      <c r="H2327" s="38">
        <v>295.60000000000002</v>
      </c>
      <c r="I2327" s="38">
        <f>IFERROR(VLOOKUP(C2327,DATA!A:G,5,0),"")</f>
        <v>2100</v>
      </c>
    </row>
    <row r="2328" spans="1:9" x14ac:dyDescent="0.25">
      <c r="A2328">
        <v>2346</v>
      </c>
      <c r="B2328" s="17">
        <v>43426</v>
      </c>
      <c r="C2328" t="s">
        <v>11</v>
      </c>
      <c r="D2328" t="str">
        <f>IFERROR(VLOOKUP($C2328,DATA!A:B,2,0),"")</f>
        <v>Palotina</v>
      </c>
      <c r="E2328" t="s">
        <v>116</v>
      </c>
      <c r="F2328" t="s">
        <v>1733</v>
      </c>
      <c r="H2328" s="38">
        <v>360.5</v>
      </c>
      <c r="I2328" s="38">
        <f>IFERROR(VLOOKUP(C2328,DATA!A:G,5,0),"")</f>
        <v>1550</v>
      </c>
    </row>
    <row r="2329" spans="1:9" x14ac:dyDescent="0.25">
      <c r="A2329">
        <v>2347</v>
      </c>
      <c r="B2329" s="17">
        <v>43426</v>
      </c>
      <c r="C2329" t="s">
        <v>27</v>
      </c>
      <c r="D2329" t="str">
        <f>IFERROR(VLOOKUP($C2329,DATA!A:B,2,0),"")</f>
        <v>Ciências Sociais Aplicadas</v>
      </c>
      <c r="E2329" t="s">
        <v>116</v>
      </c>
      <c r="F2329" t="s">
        <v>1735</v>
      </c>
      <c r="H2329" s="38">
        <v>174.48</v>
      </c>
      <c r="I2329" s="38">
        <f>IFERROR(VLOOKUP(C2329,DATA!A:G,5,0),"")</f>
        <v>2100</v>
      </c>
    </row>
    <row r="2330" spans="1:9" x14ac:dyDescent="0.25">
      <c r="A2330">
        <v>2348</v>
      </c>
      <c r="B2330" s="17">
        <v>43426</v>
      </c>
      <c r="C2330" t="s">
        <v>36</v>
      </c>
      <c r="D2330" t="str">
        <f>IFERROR(VLOOKUP($C2330,DATA!A:B,2,0),"")</f>
        <v>Ciências da Saúde</v>
      </c>
      <c r="E2330" t="s">
        <v>116</v>
      </c>
      <c r="F2330" t="s">
        <v>1529</v>
      </c>
      <c r="H2330" s="38">
        <v>295.60000000000002</v>
      </c>
      <c r="I2330" s="38">
        <f>IFERROR(VLOOKUP(C2330,DATA!A:G,5,0),"")</f>
        <v>2600</v>
      </c>
    </row>
    <row r="2331" spans="1:9" x14ac:dyDescent="0.25">
      <c r="A2331">
        <v>2349</v>
      </c>
      <c r="B2331" s="17">
        <v>43426</v>
      </c>
      <c r="C2331" t="s">
        <v>42</v>
      </c>
      <c r="D2331" t="str">
        <f>IFERROR(VLOOKUP($C2331,DATA!A:B,2,0),"")</f>
        <v>Tecnologia</v>
      </c>
      <c r="E2331" t="s">
        <v>116</v>
      </c>
      <c r="F2331" t="s">
        <v>1738</v>
      </c>
      <c r="H2331" s="38">
        <v>395.9</v>
      </c>
      <c r="I2331" s="38">
        <f>IFERROR(VLOOKUP(C2331,DATA!A:G,5,0),"")</f>
        <v>2600</v>
      </c>
    </row>
    <row r="2332" spans="1:9" x14ac:dyDescent="0.25">
      <c r="A2332">
        <v>2350</v>
      </c>
      <c r="B2332" s="17">
        <v>43426</v>
      </c>
      <c r="C2332" t="s">
        <v>87</v>
      </c>
      <c r="D2332" t="str">
        <f>IFERROR(VLOOKUP($C2332,DATA!A:B,2,0),"")</f>
        <v>Ciências da Saúde</v>
      </c>
      <c r="E2332" t="s">
        <v>116</v>
      </c>
      <c r="F2332" t="s">
        <v>1706</v>
      </c>
      <c r="H2332" s="38">
        <v>295.60000000000002</v>
      </c>
      <c r="I2332" s="38">
        <f>IFERROR(VLOOKUP(C2332,DATA!A:G,5,0),"")</f>
        <v>0</v>
      </c>
    </row>
    <row r="2333" spans="1:9" x14ac:dyDescent="0.25">
      <c r="A2333">
        <v>2351</v>
      </c>
      <c r="B2333" s="17">
        <v>43426</v>
      </c>
      <c r="C2333" t="s">
        <v>87</v>
      </c>
      <c r="D2333" t="str">
        <f>IFERROR(VLOOKUP($C2333,DATA!A:B,2,0),"")</f>
        <v>Ciências da Saúde</v>
      </c>
      <c r="E2333" t="s">
        <v>116</v>
      </c>
      <c r="F2333" t="s">
        <v>1523</v>
      </c>
      <c r="H2333" s="38">
        <v>300.89999999999998</v>
      </c>
      <c r="I2333" s="38">
        <f>IFERROR(VLOOKUP(C2333,DATA!A:G,5,0),"")</f>
        <v>0</v>
      </c>
    </row>
    <row r="2334" spans="1:9" x14ac:dyDescent="0.25">
      <c r="A2334">
        <v>2352</v>
      </c>
      <c r="B2334" s="17">
        <v>43426</v>
      </c>
      <c r="C2334" t="s">
        <v>17</v>
      </c>
      <c r="D2334" t="str">
        <f>IFERROR(VLOOKUP($C2334,DATA!A:B,2,0),"")</f>
        <v>Palotina</v>
      </c>
      <c r="E2334" t="s">
        <v>114</v>
      </c>
      <c r="F2334" t="s">
        <v>1755</v>
      </c>
      <c r="H2334" s="38">
        <v>1957.06</v>
      </c>
      <c r="I2334" s="38">
        <f>IFERROR(VLOOKUP(C2334,DATA!A:G,5,0),"")</f>
        <v>1550</v>
      </c>
    </row>
    <row r="2335" spans="1:9" x14ac:dyDescent="0.25">
      <c r="A2335">
        <v>2353</v>
      </c>
      <c r="B2335" s="17">
        <v>43426</v>
      </c>
      <c r="C2335" t="s">
        <v>17</v>
      </c>
      <c r="D2335" t="str">
        <f>IFERROR(VLOOKUP($C2335,DATA!A:B,2,0),"")</f>
        <v>Palotina</v>
      </c>
      <c r="E2335" t="s">
        <v>114</v>
      </c>
      <c r="F2335" t="s">
        <v>1756</v>
      </c>
      <c r="H2335" s="38">
        <v>1957.06</v>
      </c>
      <c r="I2335" s="38">
        <f>IFERROR(VLOOKUP(C2335,DATA!A:G,5,0),"")</f>
        <v>1550</v>
      </c>
    </row>
    <row r="2336" spans="1:9" x14ac:dyDescent="0.25">
      <c r="A2336">
        <v>2354</v>
      </c>
      <c r="B2336" s="17">
        <v>43426</v>
      </c>
      <c r="C2336" t="s">
        <v>38</v>
      </c>
      <c r="D2336" t="str">
        <f>IFERROR(VLOOKUP($C2336,DATA!A:B,2,0),"")</f>
        <v>Tecnologia</v>
      </c>
      <c r="E2336" t="s">
        <v>114</v>
      </c>
      <c r="F2336" t="s">
        <v>1757</v>
      </c>
      <c r="H2336" s="38">
        <v>2223.25</v>
      </c>
      <c r="I2336" s="38">
        <f>IFERROR(VLOOKUP(C2336,DATA!A:G,5,0),"")</f>
        <v>5200</v>
      </c>
    </row>
    <row r="2337" spans="1:9" x14ac:dyDescent="0.25">
      <c r="A2337">
        <v>2355</v>
      </c>
      <c r="B2337" s="17">
        <v>43426</v>
      </c>
      <c r="C2337" t="s">
        <v>45</v>
      </c>
      <c r="D2337" t="str">
        <f>IFERROR(VLOOKUP($C2337,DATA!A:B,2,0),"")</f>
        <v>Ciências Agrárias</v>
      </c>
      <c r="E2337" t="s">
        <v>114</v>
      </c>
      <c r="F2337" t="s">
        <v>1758</v>
      </c>
      <c r="H2337" s="38">
        <v>6223.76</v>
      </c>
      <c r="I2337" s="38">
        <f>IFERROR(VLOOKUP(C2337,DATA!A:G,5,0),"")</f>
        <v>2600</v>
      </c>
    </row>
    <row r="2338" spans="1:9" x14ac:dyDescent="0.25">
      <c r="A2338">
        <v>2356</v>
      </c>
      <c r="B2338" s="17">
        <v>43426</v>
      </c>
      <c r="C2338" t="s">
        <v>73</v>
      </c>
      <c r="D2338" t="str">
        <f>IFERROR(VLOOKUP($C2338,DATA!A:B,2,0),"")</f>
        <v>Ciências Humanas</v>
      </c>
      <c r="E2338" t="s">
        <v>114</v>
      </c>
      <c r="F2338" t="s">
        <v>1759</v>
      </c>
      <c r="H2338" s="38">
        <v>3843.23</v>
      </c>
      <c r="I2338" s="38">
        <f>IFERROR(VLOOKUP(C2338,DATA!A:G,5,0),"")</f>
        <v>2100</v>
      </c>
    </row>
    <row r="2339" spans="1:9" x14ac:dyDescent="0.25">
      <c r="A2339">
        <v>2357</v>
      </c>
      <c r="B2339" s="17">
        <v>43426</v>
      </c>
      <c r="C2339" t="s">
        <v>55</v>
      </c>
      <c r="D2339" t="str">
        <f>IFERROR(VLOOKUP($C2339,DATA!A:B,2,0),"")</f>
        <v>Ciências da Terra</v>
      </c>
      <c r="E2339" t="s">
        <v>117</v>
      </c>
      <c r="F2339" t="s">
        <v>1760</v>
      </c>
      <c r="H2339" s="38">
        <v>147</v>
      </c>
      <c r="I2339" s="38">
        <f>IFERROR(VLOOKUP(C2339,DATA!A:G,5,0),"")</f>
        <v>2100</v>
      </c>
    </row>
    <row r="2340" spans="1:9" x14ac:dyDescent="0.25">
      <c r="A2340">
        <v>2358</v>
      </c>
      <c r="B2340" s="17">
        <v>43426</v>
      </c>
      <c r="C2340" t="s">
        <v>55</v>
      </c>
      <c r="D2340" t="str">
        <f>IFERROR(VLOOKUP($C2340,DATA!A:B,2,0),"")</f>
        <v>Ciências da Terra</v>
      </c>
      <c r="E2340" t="s">
        <v>117</v>
      </c>
      <c r="F2340" t="s">
        <v>621</v>
      </c>
      <c r="H2340" s="38">
        <v>210</v>
      </c>
      <c r="I2340" s="38">
        <f>IFERROR(VLOOKUP(C2340,DATA!A:G,5,0),"")</f>
        <v>2100</v>
      </c>
    </row>
    <row r="2341" spans="1:9" x14ac:dyDescent="0.25">
      <c r="A2341">
        <v>2359</v>
      </c>
      <c r="B2341" s="17">
        <v>43426</v>
      </c>
      <c r="C2341" t="s">
        <v>55</v>
      </c>
      <c r="D2341" t="str">
        <f>IFERROR(VLOOKUP($C2341,DATA!A:B,2,0),"")</f>
        <v>Ciências da Terra</v>
      </c>
      <c r="E2341" t="s">
        <v>117</v>
      </c>
      <c r="F2341" t="s">
        <v>1329</v>
      </c>
      <c r="H2341" s="38">
        <v>210</v>
      </c>
      <c r="I2341" s="38">
        <f>IFERROR(VLOOKUP(C2341,DATA!A:G,5,0),"")</f>
        <v>2100</v>
      </c>
    </row>
    <row r="2342" spans="1:9" x14ac:dyDescent="0.25">
      <c r="A2342">
        <v>2360</v>
      </c>
      <c r="B2342" s="17">
        <v>43426</v>
      </c>
      <c r="C2342" t="s">
        <v>55</v>
      </c>
      <c r="D2342" t="str">
        <f>IFERROR(VLOOKUP($C2342,DATA!A:B,2,0),"")</f>
        <v>Ciências da Terra</v>
      </c>
      <c r="E2342" t="s">
        <v>117</v>
      </c>
      <c r="F2342" t="s">
        <v>1486</v>
      </c>
      <c r="H2342" s="38">
        <v>105</v>
      </c>
      <c r="I2342" s="38">
        <f>IFERROR(VLOOKUP(C2342,DATA!A:G,5,0),"")</f>
        <v>2100</v>
      </c>
    </row>
    <row r="2343" spans="1:9" x14ac:dyDescent="0.25">
      <c r="A2343">
        <v>2361</v>
      </c>
      <c r="B2343" s="17">
        <v>43426</v>
      </c>
      <c r="C2343" t="s">
        <v>59</v>
      </c>
      <c r="D2343" t="str">
        <f>IFERROR(VLOOKUP($C2343,DATA!A:B,2,0),"")</f>
        <v>Ciências Exatas</v>
      </c>
      <c r="E2343" t="s">
        <v>117</v>
      </c>
      <c r="F2343" t="s">
        <v>1761</v>
      </c>
      <c r="H2343" s="38">
        <v>147</v>
      </c>
      <c r="I2343" s="38">
        <f>IFERROR(VLOOKUP(C2343,DATA!A:G,5,0),"")</f>
        <v>2600</v>
      </c>
    </row>
    <row r="2344" spans="1:9" x14ac:dyDescent="0.25">
      <c r="A2344">
        <v>2362</v>
      </c>
      <c r="B2344" s="17">
        <v>43426</v>
      </c>
      <c r="C2344" t="s">
        <v>62</v>
      </c>
      <c r="D2344" t="str">
        <f>IFERROR(VLOOKUP($C2344,DATA!A:B,2,0),"")</f>
        <v>Intersetorial - Setor de Ciências Agrárias e Ciências da Terra</v>
      </c>
      <c r="E2344" t="s">
        <v>117</v>
      </c>
      <c r="F2344" t="s">
        <v>1762</v>
      </c>
      <c r="H2344" s="38">
        <v>147</v>
      </c>
      <c r="I2344" s="38">
        <f>IFERROR(VLOOKUP(C2344,DATA!A:G,5,0),"")</f>
        <v>0</v>
      </c>
    </row>
    <row r="2345" spans="1:9" x14ac:dyDescent="0.25">
      <c r="A2345">
        <v>2363</v>
      </c>
      <c r="B2345" s="17">
        <v>43426</v>
      </c>
      <c r="C2345" t="s">
        <v>62</v>
      </c>
      <c r="D2345" t="str">
        <f>IFERROR(VLOOKUP($C2345,DATA!A:B,2,0),"")</f>
        <v>Intersetorial - Setor de Ciências Agrárias e Ciências da Terra</v>
      </c>
      <c r="E2345" t="s">
        <v>117</v>
      </c>
      <c r="F2345" t="s">
        <v>1491</v>
      </c>
      <c r="H2345" s="38">
        <v>294</v>
      </c>
      <c r="I2345" s="38">
        <f>IFERROR(VLOOKUP(C2345,DATA!A:G,5,0),"")</f>
        <v>0</v>
      </c>
    </row>
    <row r="2346" spans="1:9" x14ac:dyDescent="0.25">
      <c r="A2346">
        <v>2364</v>
      </c>
      <c r="B2346" s="17">
        <v>43426</v>
      </c>
      <c r="C2346" t="s">
        <v>76</v>
      </c>
      <c r="D2346" t="str">
        <f>IFERROR(VLOOKUP($C2346,DATA!A:B,2,0),"")</f>
        <v>Ciências Humanas</v>
      </c>
      <c r="E2346" t="s">
        <v>117</v>
      </c>
      <c r="F2346" t="s">
        <v>1339</v>
      </c>
      <c r="H2346" s="38">
        <v>210</v>
      </c>
      <c r="I2346" s="38">
        <f>IFERROR(VLOOKUP(C2346,DATA!A:G,5,0),"")</f>
        <v>1200</v>
      </c>
    </row>
    <row r="2347" spans="1:9" x14ac:dyDescent="0.25">
      <c r="A2347">
        <v>2365</v>
      </c>
      <c r="B2347" s="17">
        <v>43440</v>
      </c>
      <c r="C2347" t="s">
        <v>40</v>
      </c>
      <c r="D2347" t="str">
        <f>IFERROR(VLOOKUP($C2347,DATA!A:B,2,0),"")</f>
        <v>Tecnologia</v>
      </c>
      <c r="E2347" t="s">
        <v>111</v>
      </c>
      <c r="F2347" t="s">
        <v>1695</v>
      </c>
      <c r="H2347" s="38">
        <v>977.9</v>
      </c>
      <c r="I2347" s="38">
        <f>IFERROR(VLOOKUP(C2347,DATA!A:G,5,0),"")</f>
        <v>2600</v>
      </c>
    </row>
    <row r="2348" spans="1:9" x14ac:dyDescent="0.25">
      <c r="A2348">
        <v>2366</v>
      </c>
      <c r="B2348" s="17">
        <v>43440</v>
      </c>
      <c r="C2348" t="s">
        <v>69</v>
      </c>
      <c r="D2348" t="str">
        <f>IFERROR(VLOOKUP($C2348,DATA!A:B,2,0),"")</f>
        <v>Ciências Humanas</v>
      </c>
      <c r="E2348" t="s">
        <v>111</v>
      </c>
      <c r="F2348" t="s">
        <v>1763</v>
      </c>
      <c r="H2348" s="38">
        <v>430.37</v>
      </c>
      <c r="I2348" s="38">
        <f>IFERROR(VLOOKUP(C2348,DATA!A:G,5,0),"")</f>
        <v>0</v>
      </c>
    </row>
    <row r="2349" spans="1:9" x14ac:dyDescent="0.25">
      <c r="A2349">
        <v>2367</v>
      </c>
      <c r="B2349" s="17">
        <v>43440</v>
      </c>
      <c r="C2349" t="s">
        <v>38</v>
      </c>
      <c r="D2349" t="str">
        <f>IFERROR(VLOOKUP($C2349,DATA!A:B,2,0),"")</f>
        <v>Tecnologia</v>
      </c>
      <c r="E2349" t="s">
        <v>111</v>
      </c>
      <c r="F2349" t="s">
        <v>1764</v>
      </c>
      <c r="H2349" s="38">
        <v>1524.37</v>
      </c>
      <c r="I2349" s="38">
        <f>IFERROR(VLOOKUP(C2349,DATA!A:G,5,0),"")</f>
        <v>5200</v>
      </c>
    </row>
    <row r="2350" spans="1:9" x14ac:dyDescent="0.25">
      <c r="A2350">
        <v>2368</v>
      </c>
      <c r="B2350" s="17">
        <v>43440</v>
      </c>
      <c r="C2350" t="s">
        <v>25</v>
      </c>
      <c r="D2350" t="str">
        <f>IFERROR(VLOOKUP($C2350,DATA!A:B,2,0),"")</f>
        <v>Ciências Agrárias</v>
      </c>
      <c r="E2350" t="s">
        <v>111</v>
      </c>
      <c r="F2350" t="s">
        <v>1765</v>
      </c>
      <c r="H2350" s="38">
        <v>2147.56</v>
      </c>
      <c r="I2350" s="38">
        <f>IFERROR(VLOOKUP(C2350,DATA!A:G,5,0),"")</f>
        <v>0</v>
      </c>
    </row>
    <row r="2351" spans="1:9" x14ac:dyDescent="0.25">
      <c r="A2351">
        <v>2369</v>
      </c>
      <c r="B2351" s="17">
        <v>43440</v>
      </c>
      <c r="C2351" t="s">
        <v>43</v>
      </c>
      <c r="D2351" t="str">
        <f>IFERROR(VLOOKUP($C2351,DATA!A:B,2,0),"")</f>
        <v>Intersetorial - Setor de Ciências Exatas e Tecnologia</v>
      </c>
      <c r="E2351" t="s">
        <v>111</v>
      </c>
      <c r="F2351" t="s">
        <v>1766</v>
      </c>
      <c r="H2351" s="38">
        <v>670.84</v>
      </c>
      <c r="I2351" s="38">
        <f>IFERROR(VLOOKUP(C2351,DATA!A:G,5,0),"")</f>
        <v>2600</v>
      </c>
    </row>
    <row r="2352" spans="1:9" x14ac:dyDescent="0.25">
      <c r="A2352">
        <v>2370</v>
      </c>
      <c r="B2352" s="17">
        <v>43440</v>
      </c>
      <c r="C2352" t="s">
        <v>17</v>
      </c>
      <c r="D2352" t="str">
        <f>IFERROR(VLOOKUP($C2352,DATA!A:B,2,0),"")</f>
        <v>Palotina</v>
      </c>
      <c r="E2352" t="s">
        <v>111</v>
      </c>
      <c r="F2352" t="s">
        <v>1549</v>
      </c>
      <c r="H2352" s="38">
        <v>1590.66</v>
      </c>
      <c r="I2352" s="38">
        <f>IFERROR(VLOOKUP(C2352,DATA!A:G,5,0),"")</f>
        <v>1550</v>
      </c>
    </row>
    <row r="2353" spans="1:9" x14ac:dyDescent="0.25">
      <c r="A2353">
        <v>2371</v>
      </c>
      <c r="B2353" s="17">
        <v>43440</v>
      </c>
      <c r="C2353" t="s">
        <v>49</v>
      </c>
      <c r="D2353" t="str">
        <f>IFERROR(VLOOKUP($C2353,DATA!A:B,2,0),"")</f>
        <v>Ciências Humanas</v>
      </c>
      <c r="E2353" t="s">
        <v>111</v>
      </c>
      <c r="F2353" t="s">
        <v>1767</v>
      </c>
      <c r="H2353" s="38">
        <v>414.17</v>
      </c>
      <c r="I2353" s="38">
        <f>IFERROR(VLOOKUP(C2353,DATA!A:G,5,0),"")</f>
        <v>2100</v>
      </c>
    </row>
    <row r="2354" spans="1:9" x14ac:dyDescent="0.25">
      <c r="A2354">
        <v>2372</v>
      </c>
      <c r="B2354" s="17">
        <v>43440</v>
      </c>
      <c r="C2354" t="s">
        <v>24</v>
      </c>
      <c r="D2354" t="str">
        <f>IFERROR(VLOOKUP($C2354,DATA!A:B,2,0),"")</f>
        <v>Ciências da Terra</v>
      </c>
      <c r="E2354" t="s">
        <v>111</v>
      </c>
      <c r="F2354" t="s">
        <v>1768</v>
      </c>
      <c r="H2354" s="38">
        <v>485.44</v>
      </c>
      <c r="I2354" s="38">
        <f>IFERROR(VLOOKUP(C2354,DATA!A:G,5,0),"")</f>
        <v>0</v>
      </c>
    </row>
    <row r="2355" spans="1:9" x14ac:dyDescent="0.25">
      <c r="A2355">
        <v>2373</v>
      </c>
      <c r="B2355" s="17">
        <v>43440</v>
      </c>
      <c r="C2355" t="s">
        <v>30</v>
      </c>
      <c r="D2355" t="str">
        <f>IFERROR(VLOOKUP($C2355,DATA!A:B,2,0),"")</f>
        <v>Artes, Comunicação e Design</v>
      </c>
      <c r="E2355" t="s">
        <v>111</v>
      </c>
      <c r="F2355" t="s">
        <v>1181</v>
      </c>
      <c r="H2355" s="38">
        <v>153.52000000000001</v>
      </c>
      <c r="I2355" s="38">
        <f>IFERROR(VLOOKUP(C2355,DATA!A:G,5,0),"")</f>
        <v>0</v>
      </c>
    </row>
    <row r="2356" spans="1:9" x14ac:dyDescent="0.25">
      <c r="A2356">
        <v>2374</v>
      </c>
      <c r="B2356" s="17">
        <v>43440</v>
      </c>
      <c r="C2356" t="s">
        <v>10</v>
      </c>
      <c r="D2356" t="str">
        <f>IFERROR(VLOOKUP($C2356,DATA!A:B,2,0),"")</f>
        <v>Ciências Humanas</v>
      </c>
      <c r="E2356" t="s">
        <v>111</v>
      </c>
      <c r="F2356" t="s">
        <v>1769</v>
      </c>
      <c r="H2356" s="38">
        <v>887.37</v>
      </c>
      <c r="I2356" s="38">
        <f>IFERROR(VLOOKUP(C2356,DATA!A:G,5,0),"")</f>
        <v>1650</v>
      </c>
    </row>
    <row r="2357" spans="1:9" x14ac:dyDescent="0.25">
      <c r="A2357">
        <v>2375</v>
      </c>
      <c r="B2357" s="17">
        <v>43440</v>
      </c>
      <c r="C2357" t="s">
        <v>7</v>
      </c>
      <c r="D2357" t="str">
        <f>IFERROR(VLOOKUP($C2357,DATA!A:B,2,0),"")</f>
        <v>Ciências Sociais Aplicadas</v>
      </c>
      <c r="E2357" t="s">
        <v>111</v>
      </c>
      <c r="F2357" t="s">
        <v>1770</v>
      </c>
      <c r="H2357" s="38">
        <v>1281.1500000000001</v>
      </c>
      <c r="I2357" s="38">
        <f>IFERROR(VLOOKUP(C2357,DATA!A:G,5,0),"")</f>
        <v>2100</v>
      </c>
    </row>
    <row r="2358" spans="1:9" x14ac:dyDescent="0.25">
      <c r="A2358">
        <v>2376</v>
      </c>
      <c r="B2358" s="17">
        <v>43440</v>
      </c>
      <c r="C2358" t="s">
        <v>10</v>
      </c>
      <c r="D2358" t="str">
        <f>IFERROR(VLOOKUP($C2358,DATA!A:B,2,0),"")</f>
        <v>Ciências Humanas</v>
      </c>
      <c r="E2358" t="s">
        <v>111</v>
      </c>
      <c r="F2358" t="s">
        <v>1771</v>
      </c>
      <c r="H2358" s="38">
        <v>906.34</v>
      </c>
      <c r="I2358" s="38">
        <f>IFERROR(VLOOKUP(C2358,DATA!A:G,5,0),"")</f>
        <v>1650</v>
      </c>
    </row>
    <row r="2359" spans="1:9" x14ac:dyDescent="0.25">
      <c r="A2359">
        <v>2377</v>
      </c>
      <c r="B2359" s="17">
        <v>43440</v>
      </c>
      <c r="C2359" t="s">
        <v>7</v>
      </c>
      <c r="D2359" t="str">
        <f>IFERROR(VLOOKUP($C2359,DATA!A:B,2,0),"")</f>
        <v>Ciências Sociais Aplicadas</v>
      </c>
      <c r="E2359" t="s">
        <v>111</v>
      </c>
      <c r="F2359" t="s">
        <v>1754</v>
      </c>
      <c r="H2359" s="38">
        <v>740.64</v>
      </c>
      <c r="I2359" s="38">
        <f>IFERROR(VLOOKUP(C2359,DATA!A:G,5,0),"")</f>
        <v>2100</v>
      </c>
    </row>
    <row r="2360" spans="1:9" x14ac:dyDescent="0.25">
      <c r="A2360">
        <v>2378</v>
      </c>
      <c r="B2360" s="17">
        <v>43440</v>
      </c>
      <c r="C2360" t="s">
        <v>69</v>
      </c>
      <c r="D2360" t="str">
        <f>IFERROR(VLOOKUP($C2360,DATA!A:B,2,0),"")</f>
        <v>Ciências Humanas</v>
      </c>
      <c r="E2360" t="s">
        <v>111</v>
      </c>
      <c r="F2360" t="s">
        <v>1772</v>
      </c>
      <c r="H2360" s="38">
        <v>462.56</v>
      </c>
      <c r="I2360" s="38">
        <f>IFERROR(VLOOKUP(C2360,DATA!A:G,5,0),"")</f>
        <v>0</v>
      </c>
    </row>
    <row r="2361" spans="1:9" x14ac:dyDescent="0.25">
      <c r="A2361">
        <v>2379</v>
      </c>
      <c r="B2361" s="17">
        <v>43440</v>
      </c>
      <c r="C2361" t="s">
        <v>69</v>
      </c>
      <c r="D2361" t="str">
        <f>IFERROR(VLOOKUP($C2361,DATA!A:B,2,0),"")</f>
        <v>Ciências Humanas</v>
      </c>
      <c r="E2361" t="s">
        <v>111</v>
      </c>
      <c r="F2361" t="s">
        <v>1316</v>
      </c>
      <c r="H2361" s="38">
        <v>358.15</v>
      </c>
      <c r="I2361" s="38">
        <f>IFERROR(VLOOKUP(C2361,DATA!A:G,5,0),"")</f>
        <v>0</v>
      </c>
    </row>
    <row r="2362" spans="1:9" x14ac:dyDescent="0.25">
      <c r="A2362">
        <v>2380</v>
      </c>
      <c r="B2362" s="17">
        <v>43440</v>
      </c>
      <c r="C2362" t="s">
        <v>69</v>
      </c>
      <c r="D2362" t="str">
        <f>IFERROR(VLOOKUP($C2362,DATA!A:B,2,0),"")</f>
        <v>Ciências Humanas</v>
      </c>
      <c r="E2362" t="s">
        <v>111</v>
      </c>
      <c r="F2362" t="s">
        <v>1773</v>
      </c>
      <c r="H2362" s="38">
        <v>282.66000000000003</v>
      </c>
      <c r="I2362" s="38">
        <f>IFERROR(VLOOKUP(C2362,DATA!A:G,5,0),"")</f>
        <v>0</v>
      </c>
    </row>
    <row r="2363" spans="1:9" x14ac:dyDescent="0.25">
      <c r="A2363">
        <v>2381</v>
      </c>
      <c r="B2363" s="17">
        <v>43440</v>
      </c>
      <c r="C2363" t="s">
        <v>69</v>
      </c>
      <c r="D2363" t="str">
        <f>IFERROR(VLOOKUP($C2363,DATA!A:B,2,0),"")</f>
        <v>Ciências Humanas</v>
      </c>
      <c r="E2363" t="s">
        <v>111</v>
      </c>
      <c r="F2363" t="s">
        <v>1774</v>
      </c>
      <c r="H2363" s="38">
        <v>282.66000000000003</v>
      </c>
      <c r="I2363" s="38">
        <f>IFERROR(VLOOKUP(C2363,DATA!A:G,5,0),"")</f>
        <v>0</v>
      </c>
    </row>
    <row r="2364" spans="1:9" x14ac:dyDescent="0.25">
      <c r="A2364">
        <v>2382</v>
      </c>
      <c r="B2364" s="17">
        <v>43440</v>
      </c>
      <c r="C2364" t="s">
        <v>69</v>
      </c>
      <c r="D2364" t="str">
        <f>IFERROR(VLOOKUP($C2364,DATA!A:B,2,0),"")</f>
        <v>Ciências Humanas</v>
      </c>
      <c r="E2364" t="s">
        <v>111</v>
      </c>
      <c r="F2364" t="s">
        <v>266</v>
      </c>
      <c r="H2364" s="38">
        <v>274.56</v>
      </c>
      <c r="I2364" s="38">
        <f>IFERROR(VLOOKUP(C2364,DATA!A:G,5,0),"")</f>
        <v>0</v>
      </c>
    </row>
    <row r="2365" spans="1:9" x14ac:dyDescent="0.25">
      <c r="A2365">
        <v>2383</v>
      </c>
      <c r="B2365" s="17">
        <v>43440</v>
      </c>
      <c r="C2365" t="s">
        <v>69</v>
      </c>
      <c r="D2365" t="str">
        <f>IFERROR(VLOOKUP($C2365,DATA!A:B,2,0),"")</f>
        <v>Ciências Humanas</v>
      </c>
      <c r="E2365" t="s">
        <v>111</v>
      </c>
      <c r="F2365" t="s">
        <v>1775</v>
      </c>
      <c r="H2365" s="38">
        <v>674.76</v>
      </c>
      <c r="I2365" s="38">
        <f>IFERROR(VLOOKUP(C2365,DATA!A:G,5,0),"")</f>
        <v>0</v>
      </c>
    </row>
    <row r="2366" spans="1:9" x14ac:dyDescent="0.25">
      <c r="A2366">
        <v>2384</v>
      </c>
      <c r="B2366" s="17">
        <v>43440</v>
      </c>
      <c r="C2366" t="s">
        <v>69</v>
      </c>
      <c r="D2366" t="str">
        <f>IFERROR(VLOOKUP($C2366,DATA!A:B,2,0),"")</f>
        <v>Ciências Humanas</v>
      </c>
      <c r="E2366" t="s">
        <v>111</v>
      </c>
      <c r="F2366" t="s">
        <v>1776</v>
      </c>
      <c r="H2366" s="38">
        <v>1184.3800000000001</v>
      </c>
      <c r="I2366" s="38">
        <f>IFERROR(VLOOKUP(C2366,DATA!A:G,5,0),"")</f>
        <v>0</v>
      </c>
    </row>
    <row r="2367" spans="1:9" x14ac:dyDescent="0.25">
      <c r="A2367">
        <v>2385</v>
      </c>
      <c r="B2367" s="17">
        <v>43440</v>
      </c>
      <c r="C2367" t="s">
        <v>69</v>
      </c>
      <c r="D2367" t="str">
        <f>IFERROR(VLOOKUP($C2367,DATA!A:B,2,0),"")</f>
        <v>Ciências Humanas</v>
      </c>
      <c r="E2367" t="s">
        <v>111</v>
      </c>
      <c r="F2367" t="s">
        <v>1777</v>
      </c>
      <c r="H2367" s="38">
        <v>1184.44</v>
      </c>
      <c r="I2367" s="38">
        <f>IFERROR(VLOOKUP(C2367,DATA!A:G,5,0),"")</f>
        <v>0</v>
      </c>
    </row>
    <row r="2368" spans="1:9" x14ac:dyDescent="0.25">
      <c r="A2368">
        <v>2386</v>
      </c>
      <c r="B2368" s="17">
        <v>43440</v>
      </c>
      <c r="C2368" t="s">
        <v>69</v>
      </c>
      <c r="D2368" t="str">
        <f>IFERROR(VLOOKUP($C2368,DATA!A:B,2,0),"")</f>
        <v>Ciências Humanas</v>
      </c>
      <c r="E2368" t="s">
        <v>111</v>
      </c>
      <c r="F2368" t="s">
        <v>1778</v>
      </c>
      <c r="H2368" s="38">
        <v>651.16999999999996</v>
      </c>
      <c r="I2368" s="38">
        <f>IFERROR(VLOOKUP(C2368,DATA!A:G,5,0),"")</f>
        <v>0</v>
      </c>
    </row>
    <row r="2369" spans="1:9" x14ac:dyDescent="0.25">
      <c r="A2369">
        <v>2387</v>
      </c>
      <c r="B2369" s="17">
        <v>43440</v>
      </c>
      <c r="C2369" t="s">
        <v>45</v>
      </c>
      <c r="D2369" t="str">
        <f>IFERROR(VLOOKUP($C2369,DATA!A:B,2,0),"")</f>
        <v>Ciências Agrárias</v>
      </c>
      <c r="E2369" t="s">
        <v>112</v>
      </c>
      <c r="F2369" t="s">
        <v>1203</v>
      </c>
      <c r="H2369" s="38">
        <v>2065.2800000000002</v>
      </c>
      <c r="I2369" s="38">
        <f>IFERROR(VLOOKUP(C2369,DATA!A:G,5,0),"")</f>
        <v>2600</v>
      </c>
    </row>
    <row r="2370" spans="1:9" x14ac:dyDescent="0.25">
      <c r="A2370">
        <v>2388</v>
      </c>
      <c r="B2370" s="17">
        <v>43440</v>
      </c>
      <c r="C2370" t="s">
        <v>73</v>
      </c>
      <c r="D2370" t="str">
        <f>IFERROR(VLOOKUP($C2370,DATA!A:B,2,0),"")</f>
        <v>Ciências Humanas</v>
      </c>
      <c r="E2370" t="s">
        <v>113</v>
      </c>
      <c r="F2370" t="s">
        <v>799</v>
      </c>
      <c r="H2370" s="38">
        <v>593.04</v>
      </c>
      <c r="I2370" s="38">
        <f>IFERROR(VLOOKUP(C2370,DATA!A:G,5,0),"")</f>
        <v>2100</v>
      </c>
    </row>
    <row r="2371" spans="1:9" x14ac:dyDescent="0.25">
      <c r="A2371">
        <v>2389</v>
      </c>
      <c r="B2371" s="17">
        <v>43440</v>
      </c>
      <c r="C2371" t="s">
        <v>25</v>
      </c>
      <c r="D2371" t="str">
        <f>IFERROR(VLOOKUP($C2371,DATA!A:B,2,0),"")</f>
        <v>Ciências Agrárias</v>
      </c>
      <c r="E2371" t="s">
        <v>113</v>
      </c>
      <c r="F2371" t="s">
        <v>1765</v>
      </c>
      <c r="H2371" s="38">
        <v>593.04</v>
      </c>
      <c r="I2371" s="38">
        <f>IFERROR(VLOOKUP(C2371,DATA!A:G,5,0),"")</f>
        <v>0</v>
      </c>
    </row>
    <row r="2372" spans="1:9" x14ac:dyDescent="0.25">
      <c r="A2372">
        <v>2390</v>
      </c>
      <c r="B2372" s="17">
        <v>43440</v>
      </c>
      <c r="C2372" t="s">
        <v>17</v>
      </c>
      <c r="D2372" t="str">
        <f>IFERROR(VLOOKUP($C2372,DATA!A:B,2,0),"")</f>
        <v>Palotina</v>
      </c>
      <c r="E2372" t="s">
        <v>113</v>
      </c>
      <c r="F2372" t="s">
        <v>1549</v>
      </c>
      <c r="H2372" s="38">
        <v>796.42</v>
      </c>
      <c r="I2372" s="38">
        <f>IFERROR(VLOOKUP(C2372,DATA!A:G,5,0),"")</f>
        <v>1550</v>
      </c>
    </row>
    <row r="2373" spans="1:9" x14ac:dyDescent="0.25">
      <c r="A2373">
        <v>2391</v>
      </c>
      <c r="B2373" s="17">
        <v>43440</v>
      </c>
      <c r="C2373" t="s">
        <v>62</v>
      </c>
      <c r="D2373" t="str">
        <f>IFERROR(VLOOKUP($C2373,DATA!A:B,2,0),"")</f>
        <v>Intersetorial - Setor de Ciências Agrárias e Ciências da Terra</v>
      </c>
      <c r="E2373" t="s">
        <v>113</v>
      </c>
      <c r="F2373" t="s">
        <v>1240</v>
      </c>
      <c r="H2373" s="38">
        <v>359.26</v>
      </c>
      <c r="I2373" s="38">
        <f>IFERROR(VLOOKUP(C2373,DATA!A:G,5,0),"")</f>
        <v>0</v>
      </c>
    </row>
    <row r="2374" spans="1:9" x14ac:dyDescent="0.25">
      <c r="A2374">
        <v>2392</v>
      </c>
      <c r="B2374" s="17">
        <v>43440</v>
      </c>
      <c r="C2374" t="s">
        <v>29</v>
      </c>
      <c r="D2374" t="str">
        <f>IFERROR(VLOOKUP($C2374,DATA!A:B,2,0),"")</f>
        <v>Litoral</v>
      </c>
      <c r="E2374" t="s">
        <v>113</v>
      </c>
      <c r="F2374" t="s">
        <v>1779</v>
      </c>
      <c r="H2374" s="38">
        <v>869.4</v>
      </c>
      <c r="I2374" s="38">
        <f>IFERROR(VLOOKUP(C2374,DATA!A:G,5,0),"")</f>
        <v>1550</v>
      </c>
    </row>
    <row r="2375" spans="1:9" x14ac:dyDescent="0.25">
      <c r="A2375">
        <v>2393</v>
      </c>
      <c r="B2375" s="17">
        <v>43440</v>
      </c>
      <c r="C2375" t="s">
        <v>62</v>
      </c>
      <c r="D2375" t="str">
        <f>IFERROR(VLOOKUP($C2375,DATA!A:B,2,0),"")</f>
        <v>Intersetorial - Setor de Ciências Agrárias e Ciências da Terra</v>
      </c>
      <c r="E2375" t="s">
        <v>113</v>
      </c>
      <c r="F2375" t="s">
        <v>1179</v>
      </c>
      <c r="H2375" s="38">
        <v>312.16000000000003</v>
      </c>
      <c r="I2375" s="38">
        <f>IFERROR(VLOOKUP(C2375,DATA!A:G,5,0),"")</f>
        <v>0</v>
      </c>
    </row>
    <row r="2376" spans="1:9" x14ac:dyDescent="0.25">
      <c r="A2376">
        <v>2394</v>
      </c>
      <c r="B2376" s="17">
        <v>43440</v>
      </c>
      <c r="C2376" t="s">
        <v>29</v>
      </c>
      <c r="D2376" t="str">
        <f>IFERROR(VLOOKUP($C2376,DATA!A:B,2,0),"")</f>
        <v>Litoral</v>
      </c>
      <c r="E2376" t="s">
        <v>113</v>
      </c>
      <c r="F2376" t="s">
        <v>466</v>
      </c>
      <c r="H2376" s="38">
        <v>713.22</v>
      </c>
      <c r="I2376" s="38">
        <f>IFERROR(VLOOKUP(C2376,DATA!A:G,5,0),"")</f>
        <v>1550</v>
      </c>
    </row>
    <row r="2377" spans="1:9" x14ac:dyDescent="0.25">
      <c r="A2377">
        <v>2395</v>
      </c>
      <c r="B2377" s="17">
        <v>43440</v>
      </c>
      <c r="C2377" t="s">
        <v>38</v>
      </c>
      <c r="D2377" t="str">
        <f>IFERROR(VLOOKUP($C2377,DATA!A:B,2,0),"")</f>
        <v>Tecnologia</v>
      </c>
      <c r="E2377" t="s">
        <v>113</v>
      </c>
      <c r="F2377" t="s">
        <v>1764</v>
      </c>
      <c r="H2377" s="38">
        <v>162.68</v>
      </c>
      <c r="I2377" s="38">
        <f>IFERROR(VLOOKUP(C2377,DATA!A:G,5,0),"")</f>
        <v>5200</v>
      </c>
    </row>
    <row r="2378" spans="1:9" x14ac:dyDescent="0.25">
      <c r="A2378">
        <v>2396</v>
      </c>
      <c r="B2378" s="17">
        <v>43440</v>
      </c>
      <c r="C2378" t="s">
        <v>43</v>
      </c>
      <c r="D2378" t="str">
        <f>IFERROR(VLOOKUP($C2378,DATA!A:B,2,0),"")</f>
        <v>Intersetorial - Setor de Ciências Exatas e Tecnologia</v>
      </c>
      <c r="E2378" t="s">
        <v>113</v>
      </c>
      <c r="F2378" t="s">
        <v>1766</v>
      </c>
      <c r="H2378" s="38">
        <v>354.26</v>
      </c>
      <c r="I2378" s="38">
        <f>IFERROR(VLOOKUP(C2378,DATA!A:G,5,0),"")</f>
        <v>2600</v>
      </c>
    </row>
    <row r="2379" spans="1:9" x14ac:dyDescent="0.25">
      <c r="A2379">
        <v>2397</v>
      </c>
      <c r="B2379" s="17">
        <v>43440</v>
      </c>
      <c r="C2379" t="s">
        <v>77</v>
      </c>
      <c r="D2379" t="str">
        <f>IFERROR(VLOOKUP($C2379,DATA!A:B,2,0),"")</f>
        <v>Ciências Biológicas</v>
      </c>
      <c r="E2379" t="s">
        <v>113</v>
      </c>
      <c r="F2379" t="s">
        <v>1259</v>
      </c>
      <c r="H2379" s="38">
        <v>1447.26</v>
      </c>
      <c r="I2379" s="38">
        <f>IFERROR(VLOOKUP(C2379,DATA!A:G,5,0),"")</f>
        <v>2600</v>
      </c>
    </row>
    <row r="2380" spans="1:9" x14ac:dyDescent="0.25">
      <c r="A2380">
        <v>2398</v>
      </c>
      <c r="B2380" s="17">
        <v>43440</v>
      </c>
      <c r="C2380" t="s">
        <v>24</v>
      </c>
      <c r="D2380" t="str">
        <f>IFERROR(VLOOKUP($C2380,DATA!A:B,2,0),"")</f>
        <v>Ciências da Terra</v>
      </c>
      <c r="E2380" t="s">
        <v>113</v>
      </c>
      <c r="F2380" t="s">
        <v>1768</v>
      </c>
      <c r="H2380" s="38">
        <v>534.04</v>
      </c>
      <c r="I2380" s="38">
        <f>IFERROR(VLOOKUP(C2380,DATA!A:G,5,0),"")</f>
        <v>0</v>
      </c>
    </row>
    <row r="2381" spans="1:9" x14ac:dyDescent="0.25">
      <c r="A2381">
        <v>2399</v>
      </c>
      <c r="B2381" s="17">
        <v>43440</v>
      </c>
      <c r="C2381" t="s">
        <v>29</v>
      </c>
      <c r="D2381" t="str">
        <f>IFERROR(VLOOKUP($C2381,DATA!A:B,2,0),"")</f>
        <v>Litoral</v>
      </c>
      <c r="E2381" t="s">
        <v>113</v>
      </c>
      <c r="F2381" t="s">
        <v>1779</v>
      </c>
      <c r="H2381" s="38">
        <v>557.04</v>
      </c>
      <c r="I2381" s="38">
        <f>IFERROR(VLOOKUP(C2381,DATA!A:G,5,0),"")</f>
        <v>1550</v>
      </c>
    </row>
    <row r="2382" spans="1:9" x14ac:dyDescent="0.25">
      <c r="A2382">
        <v>2400</v>
      </c>
      <c r="B2382" s="17">
        <v>43440</v>
      </c>
      <c r="C2382" t="s">
        <v>59</v>
      </c>
      <c r="D2382" t="str">
        <f>IFERROR(VLOOKUP($C2382,DATA!A:B,2,0),"")</f>
        <v>Ciências Exatas</v>
      </c>
      <c r="E2382" t="s">
        <v>113</v>
      </c>
      <c r="F2382" t="s">
        <v>1780</v>
      </c>
      <c r="H2382" s="38">
        <v>439.04</v>
      </c>
      <c r="I2382" s="38">
        <f>IFERROR(VLOOKUP(C2382,DATA!A:G,5,0),"")</f>
        <v>2600</v>
      </c>
    </row>
    <row r="2383" spans="1:9" x14ac:dyDescent="0.25">
      <c r="A2383">
        <v>2401</v>
      </c>
      <c r="B2383" s="17">
        <v>43440</v>
      </c>
      <c r="C2383" t="s">
        <v>30</v>
      </c>
      <c r="D2383" t="str">
        <f>IFERROR(VLOOKUP($C2383,DATA!A:B,2,0),"")</f>
        <v>Artes, Comunicação e Design</v>
      </c>
      <c r="E2383" t="s">
        <v>113</v>
      </c>
      <c r="F2383" t="s">
        <v>1181</v>
      </c>
      <c r="H2383" s="38">
        <v>454.56</v>
      </c>
      <c r="I2383" s="38">
        <f>IFERROR(VLOOKUP(C2383,DATA!A:G,5,0),"")</f>
        <v>0</v>
      </c>
    </row>
    <row r="2384" spans="1:9" x14ac:dyDescent="0.25">
      <c r="A2384">
        <v>2402</v>
      </c>
      <c r="B2384" s="17">
        <v>43440</v>
      </c>
      <c r="C2384" t="s">
        <v>7</v>
      </c>
      <c r="D2384" t="str">
        <f>IFERROR(VLOOKUP($C2384,DATA!A:B,2,0),"")</f>
        <v>Ciências Sociais Aplicadas</v>
      </c>
      <c r="E2384" t="s">
        <v>113</v>
      </c>
      <c r="F2384" t="s">
        <v>1770</v>
      </c>
      <c r="H2384" s="38">
        <v>174.48</v>
      </c>
      <c r="I2384" s="38">
        <f>IFERROR(VLOOKUP(C2384,DATA!A:G,5,0),"")</f>
        <v>2100</v>
      </c>
    </row>
    <row r="2385" spans="1:9" x14ac:dyDescent="0.25">
      <c r="A2385">
        <v>2403</v>
      </c>
      <c r="B2385" s="17">
        <v>43440</v>
      </c>
      <c r="C2385" t="s">
        <v>10</v>
      </c>
      <c r="D2385" t="str">
        <f>IFERROR(VLOOKUP($C2385,DATA!A:B,2,0),"")</f>
        <v>Ciências Humanas</v>
      </c>
      <c r="E2385" t="s">
        <v>113</v>
      </c>
      <c r="F2385" t="s">
        <v>1771</v>
      </c>
      <c r="H2385" s="38">
        <v>354.26</v>
      </c>
      <c r="I2385" s="38">
        <f>IFERROR(VLOOKUP(C2385,DATA!A:G,5,0),"")</f>
        <v>1650</v>
      </c>
    </row>
    <row r="2386" spans="1:9" x14ac:dyDescent="0.25">
      <c r="A2386">
        <v>2404</v>
      </c>
      <c r="B2386" s="17">
        <v>43440</v>
      </c>
      <c r="C2386" t="s">
        <v>61</v>
      </c>
      <c r="D2386" t="str">
        <f>IFERROR(VLOOKUP($C2386,DATA!A:B,2,0),"")</f>
        <v>Ciências da Saúde</v>
      </c>
      <c r="E2386" t="s">
        <v>116</v>
      </c>
      <c r="F2386" t="s">
        <v>1781</v>
      </c>
      <c r="H2386" s="38">
        <v>100.3</v>
      </c>
      <c r="I2386" s="38">
        <f>IFERROR(VLOOKUP(C2386,DATA!A:G,5,0),"")</f>
        <v>2100</v>
      </c>
    </row>
    <row r="2387" spans="1:9" x14ac:dyDescent="0.25">
      <c r="A2387">
        <v>2405</v>
      </c>
      <c r="B2387" s="17">
        <v>43440</v>
      </c>
      <c r="C2387" t="s">
        <v>30</v>
      </c>
      <c r="D2387" t="str">
        <f>IFERROR(VLOOKUP($C2387,DATA!A:B,2,0),"")</f>
        <v>Artes, Comunicação e Design</v>
      </c>
      <c r="E2387" t="s">
        <v>116</v>
      </c>
      <c r="F2387" t="s">
        <v>1782</v>
      </c>
      <c r="H2387" s="38">
        <v>401.2</v>
      </c>
      <c r="I2387" s="38">
        <f>IFERROR(VLOOKUP(C2387,DATA!A:G,5,0),"")</f>
        <v>0</v>
      </c>
    </row>
    <row r="2388" spans="1:9" x14ac:dyDescent="0.25">
      <c r="A2388">
        <v>2406</v>
      </c>
      <c r="B2388" s="17">
        <v>43440</v>
      </c>
      <c r="C2388" t="s">
        <v>10</v>
      </c>
      <c r="D2388" t="str">
        <f>IFERROR(VLOOKUP($C2388,DATA!A:B,2,0),"")</f>
        <v>Ciências Humanas</v>
      </c>
      <c r="E2388" t="s">
        <v>116</v>
      </c>
      <c r="F2388" t="s">
        <v>1769</v>
      </c>
      <c r="H2388" s="38">
        <v>395.9</v>
      </c>
      <c r="I2388" s="38">
        <f>IFERROR(VLOOKUP(C2388,DATA!A:G,5,0),"")</f>
        <v>1650</v>
      </c>
    </row>
    <row r="2389" spans="1:9" x14ac:dyDescent="0.25">
      <c r="A2389">
        <v>2407</v>
      </c>
      <c r="B2389" s="17">
        <v>43441</v>
      </c>
      <c r="C2389" t="s">
        <v>45</v>
      </c>
      <c r="D2389" t="str">
        <f>IFERROR(VLOOKUP($C2389,DATA!A:B,2,0),"")</f>
        <v>Ciências Agrárias</v>
      </c>
      <c r="E2389" t="s">
        <v>349</v>
      </c>
      <c r="F2389" t="s">
        <v>1400</v>
      </c>
      <c r="H2389" s="38">
        <v>300</v>
      </c>
      <c r="I2389" s="38">
        <f>IFERROR(VLOOKUP(C2389,DATA!A:G,5,0),"")</f>
        <v>2600</v>
      </c>
    </row>
    <row r="2390" spans="1:9" x14ac:dyDescent="0.25">
      <c r="A2390">
        <v>2408</v>
      </c>
      <c r="B2390" s="17">
        <v>43441</v>
      </c>
      <c r="C2390" t="s">
        <v>24</v>
      </c>
      <c r="D2390" t="str">
        <f>IFERROR(VLOOKUP($C2390,DATA!A:B,2,0),"")</f>
        <v>Ciências da Terra</v>
      </c>
      <c r="E2390" t="s">
        <v>349</v>
      </c>
      <c r="F2390" t="s">
        <v>1687</v>
      </c>
      <c r="H2390" s="38">
        <v>1000</v>
      </c>
      <c r="I2390" s="38">
        <f>IFERROR(VLOOKUP(C2390,DATA!A:G,5,0),"")</f>
        <v>0</v>
      </c>
    </row>
    <row r="2391" spans="1:9" x14ac:dyDescent="0.25">
      <c r="A2391">
        <v>2409</v>
      </c>
      <c r="B2391" s="17">
        <v>43441</v>
      </c>
      <c r="C2391" t="s">
        <v>24</v>
      </c>
      <c r="D2391" t="str">
        <f>IFERROR(VLOOKUP($C2391,DATA!A:B,2,0),"")</f>
        <v>Ciências da Terra</v>
      </c>
      <c r="E2391" t="s">
        <v>349</v>
      </c>
      <c r="F2391" t="s">
        <v>1783</v>
      </c>
      <c r="H2391" s="38">
        <v>1000</v>
      </c>
      <c r="I2391" s="38">
        <f>IFERROR(VLOOKUP(C2391,DATA!A:G,5,0),"")</f>
        <v>0</v>
      </c>
    </row>
    <row r="2392" spans="1:9" x14ac:dyDescent="0.25">
      <c r="A2392">
        <v>2410</v>
      </c>
      <c r="B2392" s="17">
        <v>43441</v>
      </c>
      <c r="C2392" t="s">
        <v>30</v>
      </c>
      <c r="D2392" t="str">
        <f>IFERROR(VLOOKUP($C2392,DATA!A:B,2,0),"")</f>
        <v>Artes, Comunicação e Design</v>
      </c>
      <c r="E2392" t="s">
        <v>349</v>
      </c>
      <c r="F2392" t="s">
        <v>1784</v>
      </c>
      <c r="H2392" s="38">
        <v>600</v>
      </c>
      <c r="I2392" s="38">
        <f>IFERROR(VLOOKUP(C2392,DATA!A:G,5,0),"")</f>
        <v>0</v>
      </c>
    </row>
    <row r="2393" spans="1:9" x14ac:dyDescent="0.25">
      <c r="A2393">
        <v>2411</v>
      </c>
      <c r="B2393" s="17">
        <v>43441</v>
      </c>
      <c r="C2393" t="s">
        <v>45</v>
      </c>
      <c r="D2393" t="str">
        <f>IFERROR(VLOOKUP($C2393,DATA!A:B,2,0),"")</f>
        <v>Ciências Agrárias</v>
      </c>
      <c r="E2393" t="s">
        <v>349</v>
      </c>
      <c r="F2393" t="s">
        <v>1785</v>
      </c>
      <c r="H2393" s="38">
        <v>1000</v>
      </c>
      <c r="I2393" s="38">
        <f>IFERROR(VLOOKUP(C2393,DATA!A:G,5,0),"")</f>
        <v>2600</v>
      </c>
    </row>
    <row r="2394" spans="1:9" x14ac:dyDescent="0.25">
      <c r="A2394">
        <v>2412</v>
      </c>
      <c r="B2394" s="17">
        <v>43441</v>
      </c>
      <c r="C2394" t="s">
        <v>77</v>
      </c>
      <c r="D2394" t="str">
        <f>IFERROR(VLOOKUP($C2394,DATA!A:B,2,0),"")</f>
        <v>Ciências Biológicas</v>
      </c>
      <c r="E2394" t="s">
        <v>349</v>
      </c>
      <c r="F2394" t="s">
        <v>1416</v>
      </c>
      <c r="H2394" s="38">
        <v>600</v>
      </c>
      <c r="I2394" s="38">
        <f>IFERROR(VLOOKUP(C2394,DATA!A:G,5,0),"")</f>
        <v>2600</v>
      </c>
    </row>
    <row r="2395" spans="1:9" x14ac:dyDescent="0.25">
      <c r="A2395">
        <v>2413</v>
      </c>
      <c r="B2395" s="17">
        <v>43441</v>
      </c>
      <c r="C2395" t="s">
        <v>42</v>
      </c>
      <c r="D2395" t="str">
        <f>IFERROR(VLOOKUP($C2395,DATA!A:B,2,0),"")</f>
        <v>Tecnologia</v>
      </c>
      <c r="E2395" t="s">
        <v>349</v>
      </c>
      <c r="F2395" t="s">
        <v>1786</v>
      </c>
      <c r="H2395" s="38">
        <v>500</v>
      </c>
      <c r="I2395" s="38">
        <f>IFERROR(VLOOKUP(C2395,DATA!A:G,5,0),"")</f>
        <v>2600</v>
      </c>
    </row>
    <row r="2396" spans="1:9" x14ac:dyDescent="0.25">
      <c r="A2396">
        <v>2414</v>
      </c>
      <c r="B2396" s="17">
        <v>43441</v>
      </c>
      <c r="C2396" t="s">
        <v>45</v>
      </c>
      <c r="D2396" t="str">
        <f>IFERROR(VLOOKUP($C2396,DATA!A:B,2,0),"")</f>
        <v>Ciências Agrárias</v>
      </c>
      <c r="E2396" t="s">
        <v>349</v>
      </c>
      <c r="F2396" t="s">
        <v>402</v>
      </c>
      <c r="H2396" s="38">
        <v>1000</v>
      </c>
      <c r="I2396" s="38">
        <f>IFERROR(VLOOKUP(C2396,DATA!A:G,5,0),"")</f>
        <v>2600</v>
      </c>
    </row>
    <row r="2397" spans="1:9" x14ac:dyDescent="0.25">
      <c r="A2397">
        <v>2415</v>
      </c>
      <c r="B2397" s="17">
        <v>43441</v>
      </c>
      <c r="C2397" t="s">
        <v>27</v>
      </c>
      <c r="D2397" t="str">
        <f>IFERROR(VLOOKUP($C2397,DATA!A:B,2,0),"")</f>
        <v>Ciências Sociais Aplicadas</v>
      </c>
      <c r="E2397" t="s">
        <v>349</v>
      </c>
      <c r="F2397" t="s">
        <v>970</v>
      </c>
      <c r="H2397" s="38">
        <v>600</v>
      </c>
      <c r="I2397" s="38">
        <f>IFERROR(VLOOKUP(C2397,DATA!A:G,5,0),"")</f>
        <v>2100</v>
      </c>
    </row>
    <row r="2398" spans="1:9" x14ac:dyDescent="0.25">
      <c r="A2398">
        <v>2416</v>
      </c>
      <c r="B2398" s="17">
        <v>43441</v>
      </c>
      <c r="C2398" t="s">
        <v>77</v>
      </c>
      <c r="D2398" t="str">
        <f>IFERROR(VLOOKUP($C2398,DATA!A:B,2,0),"")</f>
        <v>Ciências Biológicas</v>
      </c>
      <c r="E2398" t="s">
        <v>349</v>
      </c>
      <c r="F2398" t="s">
        <v>873</v>
      </c>
      <c r="H2398" s="38">
        <v>600</v>
      </c>
      <c r="I2398" s="38">
        <f>IFERROR(VLOOKUP(C2398,DATA!A:G,5,0),"")</f>
        <v>2600</v>
      </c>
    </row>
    <row r="2399" spans="1:9" x14ac:dyDescent="0.25">
      <c r="A2399">
        <v>2417</v>
      </c>
      <c r="B2399" s="17">
        <v>43441</v>
      </c>
      <c r="C2399" t="s">
        <v>62</v>
      </c>
      <c r="D2399" t="str">
        <f>IFERROR(VLOOKUP($C2399,DATA!A:B,2,0),"")</f>
        <v>Intersetorial - Setor de Ciências Agrárias e Ciências da Terra</v>
      </c>
      <c r="E2399" t="s">
        <v>349</v>
      </c>
      <c r="F2399" t="s">
        <v>587</v>
      </c>
      <c r="H2399" s="38">
        <v>500</v>
      </c>
      <c r="I2399" s="38">
        <f>IFERROR(VLOOKUP(C2399,DATA!A:G,5,0),"")</f>
        <v>0</v>
      </c>
    </row>
    <row r="2400" spans="1:9" x14ac:dyDescent="0.25">
      <c r="A2400">
        <v>2418</v>
      </c>
      <c r="B2400" s="17">
        <v>43441</v>
      </c>
      <c r="C2400" t="s">
        <v>68</v>
      </c>
      <c r="D2400" t="str">
        <f>IFERROR(VLOOKUP($C2400,DATA!A:B,2,0),"")</f>
        <v>Ciências Sociais Aplicadas</v>
      </c>
      <c r="E2400" t="s">
        <v>349</v>
      </c>
      <c r="F2400" t="s">
        <v>1787</v>
      </c>
      <c r="H2400" s="38">
        <v>1000</v>
      </c>
      <c r="I2400" s="38">
        <f>IFERROR(VLOOKUP(C2400,DATA!A:G,5,0),"")</f>
        <v>0</v>
      </c>
    </row>
    <row r="2401" spans="1:9" x14ac:dyDescent="0.25">
      <c r="A2401">
        <v>2419</v>
      </c>
      <c r="B2401" s="17">
        <v>43441</v>
      </c>
      <c r="C2401" t="s">
        <v>38</v>
      </c>
      <c r="D2401" t="str">
        <f>IFERROR(VLOOKUP($C2401,DATA!A:B,2,0),"")</f>
        <v>Tecnologia</v>
      </c>
      <c r="E2401" t="s">
        <v>349</v>
      </c>
      <c r="F2401" t="s">
        <v>1788</v>
      </c>
      <c r="H2401" s="38">
        <v>100</v>
      </c>
      <c r="I2401" s="38">
        <f>IFERROR(VLOOKUP(C2401,DATA!A:G,5,0),"")</f>
        <v>5200</v>
      </c>
    </row>
    <row r="2402" spans="1:9" x14ac:dyDescent="0.25">
      <c r="A2402">
        <v>2420</v>
      </c>
      <c r="B2402" s="17">
        <v>43441</v>
      </c>
      <c r="C2402" t="s">
        <v>38</v>
      </c>
      <c r="D2402" t="str">
        <f>IFERROR(VLOOKUP($C2402,DATA!A:B,2,0),"")</f>
        <v>Tecnologia</v>
      </c>
      <c r="E2402" t="s">
        <v>349</v>
      </c>
      <c r="F2402" t="s">
        <v>1789</v>
      </c>
      <c r="H2402" s="38">
        <v>100</v>
      </c>
      <c r="I2402" s="38">
        <f>IFERROR(VLOOKUP(C2402,DATA!A:G,5,0),"")</f>
        <v>5200</v>
      </c>
    </row>
    <row r="2403" spans="1:9" x14ac:dyDescent="0.25">
      <c r="A2403">
        <v>2421</v>
      </c>
      <c r="B2403" s="17">
        <v>43441</v>
      </c>
      <c r="C2403" t="s">
        <v>38</v>
      </c>
      <c r="D2403" t="str">
        <f>IFERROR(VLOOKUP($C2403,DATA!A:B,2,0),"")</f>
        <v>Tecnologia</v>
      </c>
      <c r="E2403" t="s">
        <v>349</v>
      </c>
      <c r="F2403" t="s">
        <v>1790</v>
      </c>
      <c r="H2403" s="38">
        <v>100</v>
      </c>
      <c r="I2403" s="38">
        <f>IFERROR(VLOOKUP(C2403,DATA!A:G,5,0),"")</f>
        <v>5200</v>
      </c>
    </row>
    <row r="2404" spans="1:9" x14ac:dyDescent="0.25">
      <c r="A2404">
        <v>2422</v>
      </c>
      <c r="B2404" s="17">
        <v>43441</v>
      </c>
      <c r="C2404" t="s">
        <v>38</v>
      </c>
      <c r="D2404" t="str">
        <f>IFERROR(VLOOKUP($C2404,DATA!A:B,2,0),"")</f>
        <v>Tecnologia</v>
      </c>
      <c r="E2404" t="s">
        <v>349</v>
      </c>
      <c r="F2404" t="s">
        <v>1791</v>
      </c>
      <c r="H2404" s="38">
        <v>100</v>
      </c>
      <c r="I2404" s="38">
        <f>IFERROR(VLOOKUP(C2404,DATA!A:G,5,0),"")</f>
        <v>5200</v>
      </c>
    </row>
    <row r="2405" spans="1:9" x14ac:dyDescent="0.25">
      <c r="A2405">
        <v>2423</v>
      </c>
      <c r="B2405" s="17">
        <v>43441</v>
      </c>
      <c r="C2405" t="s">
        <v>38</v>
      </c>
      <c r="D2405" t="str">
        <f>IFERROR(VLOOKUP($C2405,DATA!A:B,2,0),"")</f>
        <v>Tecnologia</v>
      </c>
      <c r="E2405" t="s">
        <v>349</v>
      </c>
      <c r="F2405" t="s">
        <v>1792</v>
      </c>
      <c r="H2405" s="38">
        <v>100</v>
      </c>
      <c r="I2405" s="38">
        <f>IFERROR(VLOOKUP(C2405,DATA!A:G,5,0),"")</f>
        <v>5200</v>
      </c>
    </row>
    <row r="2406" spans="1:9" x14ac:dyDescent="0.25">
      <c r="A2406">
        <v>2424</v>
      </c>
      <c r="B2406" s="17">
        <v>43441</v>
      </c>
      <c r="C2406" t="s">
        <v>77</v>
      </c>
      <c r="D2406" t="str">
        <f>IFERROR(VLOOKUP($C2406,DATA!A:B,2,0),"")</f>
        <v>Ciências Biológicas</v>
      </c>
      <c r="E2406" t="s">
        <v>349</v>
      </c>
      <c r="F2406" t="s">
        <v>1793</v>
      </c>
      <c r="H2406" s="38">
        <v>1000</v>
      </c>
      <c r="I2406" s="38">
        <f>IFERROR(VLOOKUP(C2406,DATA!A:G,5,0),"")</f>
        <v>2600</v>
      </c>
    </row>
    <row r="2407" spans="1:9" x14ac:dyDescent="0.25">
      <c r="A2407">
        <v>2425</v>
      </c>
      <c r="B2407" s="17">
        <v>43441</v>
      </c>
      <c r="C2407" t="s">
        <v>77</v>
      </c>
      <c r="D2407" t="str">
        <f>IFERROR(VLOOKUP($C2407,DATA!A:B,2,0),"")</f>
        <v>Ciências Biológicas</v>
      </c>
      <c r="E2407" t="s">
        <v>349</v>
      </c>
      <c r="F2407" t="s">
        <v>1794</v>
      </c>
      <c r="H2407" s="38">
        <v>340</v>
      </c>
      <c r="I2407" s="38">
        <f>IFERROR(VLOOKUP(C2407,DATA!A:G,5,0),"")</f>
        <v>2600</v>
      </c>
    </row>
    <row r="2408" spans="1:9" x14ac:dyDescent="0.25">
      <c r="A2408">
        <v>2426</v>
      </c>
      <c r="B2408" s="17">
        <v>43441</v>
      </c>
      <c r="C2408" t="s">
        <v>77</v>
      </c>
      <c r="D2408" t="str">
        <f>IFERROR(VLOOKUP($C2408,DATA!A:B,2,0),"")</f>
        <v>Ciências Biológicas</v>
      </c>
      <c r="E2408" t="s">
        <v>349</v>
      </c>
      <c r="F2408" t="s">
        <v>1795</v>
      </c>
      <c r="H2408" s="38">
        <v>1000</v>
      </c>
      <c r="I2408" s="38">
        <f>IFERROR(VLOOKUP(C2408,DATA!A:G,5,0),"")</f>
        <v>2600</v>
      </c>
    </row>
    <row r="2409" spans="1:9" x14ac:dyDescent="0.25">
      <c r="A2409">
        <v>2427</v>
      </c>
      <c r="B2409" s="17">
        <v>43441</v>
      </c>
      <c r="C2409" t="s">
        <v>77</v>
      </c>
      <c r="D2409" t="str">
        <f>IFERROR(VLOOKUP($C2409,DATA!A:B,2,0),"")</f>
        <v>Ciências Biológicas</v>
      </c>
      <c r="E2409" t="s">
        <v>349</v>
      </c>
      <c r="F2409" t="s">
        <v>1796</v>
      </c>
      <c r="H2409" s="38">
        <v>1000</v>
      </c>
      <c r="I2409" s="38">
        <f>IFERROR(VLOOKUP(C2409,DATA!A:G,5,0),"")</f>
        <v>2600</v>
      </c>
    </row>
    <row r="2410" spans="1:9" x14ac:dyDescent="0.25">
      <c r="A2410">
        <v>2428</v>
      </c>
      <c r="B2410" s="17">
        <v>43441</v>
      </c>
      <c r="C2410" t="s">
        <v>36</v>
      </c>
      <c r="D2410" t="str">
        <f>IFERROR(VLOOKUP($C2410,DATA!A:B,2,0),"")</f>
        <v>Ciências da Saúde</v>
      </c>
      <c r="E2410" t="s">
        <v>349</v>
      </c>
      <c r="F2410" t="s">
        <v>1797</v>
      </c>
      <c r="H2410" s="38">
        <v>531</v>
      </c>
      <c r="I2410" s="38">
        <f>IFERROR(VLOOKUP(C2410,DATA!A:G,5,0),"")</f>
        <v>2600</v>
      </c>
    </row>
    <row r="2411" spans="1:9" x14ac:dyDescent="0.25">
      <c r="A2411">
        <v>2429</v>
      </c>
      <c r="B2411" s="17">
        <v>43441</v>
      </c>
      <c r="C2411" t="s">
        <v>7</v>
      </c>
      <c r="D2411" t="str">
        <f>IFERROR(VLOOKUP($C2411,DATA!A:B,2,0),"")</f>
        <v>Ciências Sociais Aplicadas</v>
      </c>
      <c r="E2411" t="s">
        <v>349</v>
      </c>
      <c r="F2411" t="s">
        <v>1798</v>
      </c>
      <c r="H2411" s="38">
        <v>1000</v>
      </c>
      <c r="I2411" s="38">
        <f>IFERROR(VLOOKUP(C2411,DATA!A:G,5,0),"")</f>
        <v>2100</v>
      </c>
    </row>
    <row r="2412" spans="1:9" x14ac:dyDescent="0.25">
      <c r="A2412">
        <v>2430</v>
      </c>
      <c r="B2412" s="17">
        <v>43441</v>
      </c>
      <c r="C2412" t="s">
        <v>7</v>
      </c>
      <c r="D2412" t="str">
        <f>IFERROR(VLOOKUP($C2412,DATA!A:B,2,0),"")</f>
        <v>Ciências Sociais Aplicadas</v>
      </c>
      <c r="E2412" t="s">
        <v>349</v>
      </c>
      <c r="F2412" t="s">
        <v>1799</v>
      </c>
      <c r="H2412" s="38">
        <v>1000</v>
      </c>
      <c r="I2412" s="38">
        <f>IFERROR(VLOOKUP(C2412,DATA!A:G,5,0),"")</f>
        <v>2100</v>
      </c>
    </row>
    <row r="2413" spans="1:9" x14ac:dyDescent="0.25">
      <c r="A2413">
        <v>2431</v>
      </c>
      <c r="B2413" s="17">
        <v>43441</v>
      </c>
      <c r="C2413" t="s">
        <v>7</v>
      </c>
      <c r="D2413" t="str">
        <f>IFERROR(VLOOKUP($C2413,DATA!A:B,2,0),"")</f>
        <v>Ciências Sociais Aplicadas</v>
      </c>
      <c r="E2413" t="s">
        <v>349</v>
      </c>
      <c r="F2413" t="s">
        <v>1800</v>
      </c>
      <c r="H2413" s="38">
        <v>1000</v>
      </c>
      <c r="I2413" s="38">
        <f>IFERROR(VLOOKUP(C2413,DATA!A:G,5,0),"")</f>
        <v>2100</v>
      </c>
    </row>
    <row r="2414" spans="1:9" x14ac:dyDescent="0.25">
      <c r="A2414">
        <v>2432</v>
      </c>
      <c r="B2414" s="17">
        <v>43441</v>
      </c>
      <c r="C2414" t="s">
        <v>7</v>
      </c>
      <c r="D2414" t="str">
        <f>IFERROR(VLOOKUP($C2414,DATA!A:B,2,0),"")</f>
        <v>Ciências Sociais Aplicadas</v>
      </c>
      <c r="E2414" t="s">
        <v>349</v>
      </c>
      <c r="F2414" t="s">
        <v>1801</v>
      </c>
      <c r="H2414" s="38">
        <v>1000</v>
      </c>
      <c r="I2414" s="38">
        <f>IFERROR(VLOOKUP(C2414,DATA!A:G,5,0),"")</f>
        <v>2100</v>
      </c>
    </row>
    <row r="2415" spans="1:9" x14ac:dyDescent="0.25">
      <c r="A2415">
        <v>2433</v>
      </c>
      <c r="B2415" s="17">
        <v>43441</v>
      </c>
      <c r="C2415" t="s">
        <v>53</v>
      </c>
      <c r="D2415" t="str">
        <f>IFERROR(VLOOKUP($C2415,DATA!A:B,2,0),"")</f>
        <v>Ciências Biológicas</v>
      </c>
      <c r="E2415" t="s">
        <v>349</v>
      </c>
      <c r="F2415" t="s">
        <v>951</v>
      </c>
      <c r="H2415" s="38">
        <v>452</v>
      </c>
      <c r="I2415" s="38">
        <f>IFERROR(VLOOKUP(C2415,DATA!A:G,5,0),"")</f>
        <v>6300</v>
      </c>
    </row>
    <row r="2416" spans="1:9" x14ac:dyDescent="0.25">
      <c r="A2416">
        <v>2434</v>
      </c>
      <c r="B2416" s="17">
        <v>43441</v>
      </c>
      <c r="C2416" t="s">
        <v>61</v>
      </c>
      <c r="D2416" t="str">
        <f>IFERROR(VLOOKUP($C2416,DATA!A:B,2,0),"")</f>
        <v>Ciências da Saúde</v>
      </c>
      <c r="E2416" t="s">
        <v>349</v>
      </c>
      <c r="F2416" t="s">
        <v>1802</v>
      </c>
      <c r="H2416" s="38">
        <v>5566.95</v>
      </c>
      <c r="I2416" s="38">
        <f>IFERROR(VLOOKUP(C2416,DATA!A:G,5,0),"")</f>
        <v>2100</v>
      </c>
    </row>
    <row r="2417" spans="1:9" x14ac:dyDescent="0.25">
      <c r="A2417">
        <v>2435</v>
      </c>
      <c r="B2417" s="17">
        <v>43441</v>
      </c>
      <c r="C2417" t="s">
        <v>77</v>
      </c>
      <c r="D2417" t="str">
        <f>IFERROR(VLOOKUP($C2417,DATA!A:B,2,0),"")</f>
        <v>Ciências Biológicas</v>
      </c>
      <c r="E2417" t="s">
        <v>349</v>
      </c>
      <c r="F2417" t="s">
        <v>1803</v>
      </c>
      <c r="H2417" s="38">
        <v>900</v>
      </c>
      <c r="I2417" s="38">
        <f>IFERROR(VLOOKUP(C2417,DATA!A:G,5,0),"")</f>
        <v>2600</v>
      </c>
    </row>
    <row r="2418" spans="1:9" x14ac:dyDescent="0.25">
      <c r="A2418">
        <v>2436</v>
      </c>
      <c r="B2418" s="17">
        <v>43441</v>
      </c>
      <c r="C2418" t="s">
        <v>77</v>
      </c>
      <c r="D2418" t="str">
        <f>IFERROR(VLOOKUP($C2418,DATA!A:B,2,0),"")</f>
        <v>Ciências Biológicas</v>
      </c>
      <c r="E2418" t="s">
        <v>349</v>
      </c>
      <c r="F2418" t="s">
        <v>1804</v>
      </c>
      <c r="H2418" s="38">
        <v>900</v>
      </c>
      <c r="I2418" s="38">
        <f>IFERROR(VLOOKUP(C2418,DATA!A:G,5,0),"")</f>
        <v>2600</v>
      </c>
    </row>
    <row r="2419" spans="1:9" x14ac:dyDescent="0.25">
      <c r="A2419">
        <v>2437</v>
      </c>
      <c r="B2419" s="17">
        <v>43441</v>
      </c>
      <c r="C2419" t="s">
        <v>77</v>
      </c>
      <c r="D2419" t="str">
        <f>IFERROR(VLOOKUP($C2419,DATA!A:B,2,0),"")</f>
        <v>Ciências Biológicas</v>
      </c>
      <c r="E2419" t="s">
        <v>349</v>
      </c>
      <c r="F2419" t="s">
        <v>1805</v>
      </c>
      <c r="H2419" s="38">
        <v>900</v>
      </c>
      <c r="I2419" s="38">
        <f>IFERROR(VLOOKUP(C2419,DATA!A:G,5,0),"")</f>
        <v>2600</v>
      </c>
    </row>
    <row r="2420" spans="1:9" x14ac:dyDescent="0.25">
      <c r="A2420">
        <v>2438</v>
      </c>
      <c r="B2420" s="17">
        <v>43441</v>
      </c>
      <c r="C2420" t="s">
        <v>77</v>
      </c>
      <c r="D2420" t="str">
        <f>IFERROR(VLOOKUP($C2420,DATA!A:B,2,0),"")</f>
        <v>Ciências Biológicas</v>
      </c>
      <c r="E2420" t="s">
        <v>349</v>
      </c>
      <c r="F2420" t="s">
        <v>1806</v>
      </c>
      <c r="H2420" s="38">
        <v>900</v>
      </c>
      <c r="I2420" s="38">
        <f>IFERROR(VLOOKUP(C2420,DATA!A:G,5,0),"")</f>
        <v>2600</v>
      </c>
    </row>
    <row r="2421" spans="1:9" x14ac:dyDescent="0.25">
      <c r="A2421">
        <v>2439</v>
      </c>
      <c r="B2421" s="17">
        <v>43441</v>
      </c>
      <c r="C2421" t="s">
        <v>24</v>
      </c>
      <c r="D2421" t="str">
        <f>IFERROR(VLOOKUP($C2421,DATA!A:B,2,0),"")</f>
        <v>Ciências da Terra</v>
      </c>
      <c r="E2421" t="s">
        <v>349</v>
      </c>
      <c r="F2421" t="s">
        <v>1807</v>
      </c>
      <c r="H2421" s="38">
        <v>1000</v>
      </c>
      <c r="I2421" s="38">
        <f>IFERROR(VLOOKUP(C2421,DATA!A:G,5,0),"")</f>
        <v>0</v>
      </c>
    </row>
    <row r="2422" spans="1:9" x14ac:dyDescent="0.25">
      <c r="A2422">
        <v>2440</v>
      </c>
      <c r="B2422" s="17">
        <v>43441</v>
      </c>
      <c r="C2422" t="s">
        <v>77</v>
      </c>
      <c r="D2422" t="str">
        <f>IFERROR(VLOOKUP($C2422,DATA!A:B,2,0),"")</f>
        <v>Ciências Biológicas</v>
      </c>
      <c r="E2422" t="s">
        <v>349</v>
      </c>
      <c r="F2422" t="s">
        <v>1808</v>
      </c>
      <c r="H2422" s="38">
        <v>1000</v>
      </c>
      <c r="I2422" s="38">
        <f>IFERROR(VLOOKUP(C2422,DATA!A:G,5,0),"")</f>
        <v>2600</v>
      </c>
    </row>
    <row r="2423" spans="1:9" x14ac:dyDescent="0.25">
      <c r="A2423">
        <v>2441</v>
      </c>
      <c r="B2423" s="17">
        <v>43441</v>
      </c>
      <c r="C2423" t="s">
        <v>45</v>
      </c>
      <c r="D2423" t="str">
        <f>IFERROR(VLOOKUP($C2423,DATA!A:B,2,0),"")</f>
        <v>Ciências Agrárias</v>
      </c>
      <c r="E2423" t="s">
        <v>349</v>
      </c>
      <c r="F2423" t="s">
        <v>1809</v>
      </c>
      <c r="H2423" s="38">
        <v>1000</v>
      </c>
      <c r="I2423" s="38">
        <f>IFERROR(VLOOKUP(C2423,DATA!A:G,5,0),"")</f>
        <v>2600</v>
      </c>
    </row>
    <row r="2424" spans="1:9" x14ac:dyDescent="0.25">
      <c r="A2424">
        <v>2442</v>
      </c>
      <c r="B2424" s="17">
        <v>43441</v>
      </c>
      <c r="C2424" t="s">
        <v>24</v>
      </c>
      <c r="D2424" t="str">
        <f>IFERROR(VLOOKUP($C2424,DATA!A:B,2,0),"")</f>
        <v>Ciências da Terra</v>
      </c>
      <c r="E2424" t="s">
        <v>349</v>
      </c>
      <c r="F2424" t="s">
        <v>1810</v>
      </c>
      <c r="H2424" s="38">
        <v>1000</v>
      </c>
      <c r="I2424" s="38">
        <f>IFERROR(VLOOKUP(C2424,DATA!A:G,5,0),"")</f>
        <v>0</v>
      </c>
    </row>
    <row r="2425" spans="1:9" x14ac:dyDescent="0.25">
      <c r="A2425">
        <v>2443</v>
      </c>
      <c r="B2425" s="17">
        <v>43441</v>
      </c>
      <c r="C2425" t="s">
        <v>62</v>
      </c>
      <c r="D2425" t="str">
        <f>IFERROR(VLOOKUP($C2425,DATA!A:B,2,0),"")</f>
        <v>Intersetorial - Setor de Ciências Agrárias e Ciências da Terra</v>
      </c>
      <c r="E2425" t="s">
        <v>349</v>
      </c>
      <c r="F2425" t="s">
        <v>1811</v>
      </c>
      <c r="H2425" s="38">
        <v>500</v>
      </c>
      <c r="I2425" s="38">
        <f>IFERROR(VLOOKUP(C2425,DATA!A:G,5,0),"")</f>
        <v>0</v>
      </c>
    </row>
    <row r="2426" spans="1:9" x14ac:dyDescent="0.25">
      <c r="A2426">
        <v>2444</v>
      </c>
      <c r="B2426" s="17">
        <v>43441</v>
      </c>
      <c r="C2426" t="s">
        <v>62</v>
      </c>
      <c r="D2426" t="str">
        <f>IFERROR(VLOOKUP($C2426,DATA!A:B,2,0),"")</f>
        <v>Intersetorial - Setor de Ciências Agrárias e Ciências da Terra</v>
      </c>
      <c r="E2426" t="s">
        <v>349</v>
      </c>
      <c r="F2426" t="s">
        <v>1812</v>
      </c>
      <c r="H2426" s="38">
        <v>400</v>
      </c>
      <c r="I2426" s="38">
        <f>IFERROR(VLOOKUP(C2426,DATA!A:G,5,0),"")</f>
        <v>0</v>
      </c>
    </row>
    <row r="2427" spans="1:9" x14ac:dyDescent="0.25">
      <c r="A2427">
        <v>2445</v>
      </c>
      <c r="B2427" s="17">
        <v>43441</v>
      </c>
      <c r="C2427" t="s">
        <v>45</v>
      </c>
      <c r="D2427" t="str">
        <f>IFERROR(VLOOKUP($C2427,DATA!A:B,2,0),"")</f>
        <v>Ciências Agrárias</v>
      </c>
      <c r="E2427" t="s">
        <v>349</v>
      </c>
      <c r="F2427" t="s">
        <v>1813</v>
      </c>
      <c r="H2427" s="38">
        <v>1500</v>
      </c>
      <c r="I2427" s="38">
        <f>IFERROR(VLOOKUP(C2427,DATA!A:G,5,0),"")</f>
        <v>2600</v>
      </c>
    </row>
    <row r="2428" spans="1:9" x14ac:dyDescent="0.25">
      <c r="A2428">
        <v>2446</v>
      </c>
      <c r="B2428" s="17">
        <v>43441</v>
      </c>
      <c r="C2428" t="s">
        <v>77</v>
      </c>
      <c r="D2428" t="str">
        <f>IFERROR(VLOOKUP($C2428,DATA!A:B,2,0),"")</f>
        <v>Ciências Biológicas</v>
      </c>
      <c r="E2428" t="s">
        <v>349</v>
      </c>
      <c r="F2428" t="s">
        <v>1367</v>
      </c>
      <c r="H2428" s="38">
        <v>1000</v>
      </c>
      <c r="I2428" s="38">
        <f>IFERROR(VLOOKUP(C2428,DATA!A:G,5,0),"")</f>
        <v>2600</v>
      </c>
    </row>
    <row r="2429" spans="1:9" x14ac:dyDescent="0.25">
      <c r="A2429">
        <v>2447</v>
      </c>
      <c r="B2429" s="17">
        <v>43441</v>
      </c>
      <c r="C2429" t="s">
        <v>77</v>
      </c>
      <c r="D2429" t="str">
        <f>IFERROR(VLOOKUP($C2429,DATA!A:B,2,0),"")</f>
        <v>Ciências Biológicas</v>
      </c>
      <c r="E2429" t="s">
        <v>349</v>
      </c>
      <c r="F2429" t="s">
        <v>1814</v>
      </c>
      <c r="H2429" s="38">
        <v>1000</v>
      </c>
      <c r="I2429" s="38">
        <f>IFERROR(VLOOKUP(C2429,DATA!A:G,5,0),"")</f>
        <v>2600</v>
      </c>
    </row>
    <row r="2430" spans="1:9" x14ac:dyDescent="0.25">
      <c r="A2430">
        <v>2448</v>
      </c>
      <c r="B2430" s="17">
        <v>43441</v>
      </c>
      <c r="C2430" t="s">
        <v>77</v>
      </c>
      <c r="D2430" t="str">
        <f>IFERROR(VLOOKUP($C2430,DATA!A:B,2,0),"")</f>
        <v>Ciências Biológicas</v>
      </c>
      <c r="E2430" t="s">
        <v>349</v>
      </c>
      <c r="F2430" t="s">
        <v>1815</v>
      </c>
      <c r="H2430" s="38">
        <v>1000</v>
      </c>
      <c r="I2430" s="38">
        <f>IFERROR(VLOOKUP(C2430,DATA!A:G,5,0),"")</f>
        <v>2600</v>
      </c>
    </row>
    <row r="2431" spans="1:9" x14ac:dyDescent="0.25">
      <c r="A2431">
        <v>2449</v>
      </c>
      <c r="B2431" s="17">
        <v>43441</v>
      </c>
      <c r="C2431" t="s">
        <v>62</v>
      </c>
      <c r="D2431" t="str">
        <f>IFERROR(VLOOKUP($C2431,DATA!A:B,2,0),"")</f>
        <v>Intersetorial - Setor de Ciências Agrárias e Ciências da Terra</v>
      </c>
      <c r="E2431" t="s">
        <v>349</v>
      </c>
      <c r="F2431" t="s">
        <v>1645</v>
      </c>
      <c r="H2431" s="38">
        <v>1000</v>
      </c>
      <c r="I2431" s="38">
        <f>IFERROR(VLOOKUP(C2431,DATA!A:G,5,0),"")</f>
        <v>0</v>
      </c>
    </row>
    <row r="2432" spans="1:9" x14ac:dyDescent="0.25">
      <c r="A2432">
        <v>2450</v>
      </c>
      <c r="B2432" s="17">
        <v>43441</v>
      </c>
      <c r="C2432" t="s">
        <v>62</v>
      </c>
      <c r="D2432" t="str">
        <f>IFERROR(VLOOKUP($C2432,DATA!A:B,2,0),"")</f>
        <v>Intersetorial - Setor de Ciências Agrárias e Ciências da Terra</v>
      </c>
      <c r="E2432" t="s">
        <v>349</v>
      </c>
      <c r="F2432" t="s">
        <v>1816</v>
      </c>
      <c r="H2432" s="38">
        <v>1000</v>
      </c>
      <c r="I2432" s="38">
        <f>IFERROR(VLOOKUP(C2432,DATA!A:G,5,0),"")</f>
        <v>0</v>
      </c>
    </row>
    <row r="2433" spans="1:9" x14ac:dyDescent="0.25">
      <c r="A2433">
        <v>2451</v>
      </c>
      <c r="B2433" s="17">
        <v>43441</v>
      </c>
      <c r="C2433" t="s">
        <v>62</v>
      </c>
      <c r="D2433" t="str">
        <f>IFERROR(VLOOKUP($C2433,DATA!A:B,2,0),"")</f>
        <v>Intersetorial - Setor de Ciências Agrárias e Ciências da Terra</v>
      </c>
      <c r="E2433" t="s">
        <v>349</v>
      </c>
      <c r="F2433" t="s">
        <v>842</v>
      </c>
      <c r="H2433" s="38">
        <v>1000</v>
      </c>
      <c r="I2433" s="38">
        <f>IFERROR(VLOOKUP(C2433,DATA!A:G,5,0),"")</f>
        <v>0</v>
      </c>
    </row>
    <row r="2434" spans="1:9" x14ac:dyDescent="0.25">
      <c r="A2434">
        <v>2452</v>
      </c>
      <c r="B2434" s="17">
        <v>43441</v>
      </c>
      <c r="C2434" t="s">
        <v>67</v>
      </c>
      <c r="D2434" t="str">
        <f>IFERROR(VLOOKUP($C2434,DATA!A:B,2,0),"")</f>
        <v>Tecnologia</v>
      </c>
      <c r="E2434" t="s">
        <v>349</v>
      </c>
      <c r="F2434" t="s">
        <v>1817</v>
      </c>
      <c r="H2434" s="38">
        <v>500</v>
      </c>
      <c r="I2434" s="38">
        <f>IFERROR(VLOOKUP(C2434,DATA!A:G,5,0),"")</f>
        <v>0</v>
      </c>
    </row>
    <row r="2435" spans="1:9" x14ac:dyDescent="0.25">
      <c r="A2435">
        <v>2453</v>
      </c>
      <c r="B2435" s="17">
        <v>43441</v>
      </c>
      <c r="C2435" t="s">
        <v>62</v>
      </c>
      <c r="D2435" t="str">
        <f>IFERROR(VLOOKUP($C2435,DATA!A:B,2,0),"")</f>
        <v>Intersetorial - Setor de Ciências Agrárias e Ciências da Terra</v>
      </c>
      <c r="E2435" t="s">
        <v>349</v>
      </c>
      <c r="F2435" t="s">
        <v>1818</v>
      </c>
      <c r="H2435" s="38">
        <v>1000</v>
      </c>
      <c r="I2435" s="38">
        <f>IFERROR(VLOOKUP(C2435,DATA!A:G,5,0),"")</f>
        <v>0</v>
      </c>
    </row>
    <row r="2436" spans="1:9" x14ac:dyDescent="0.25">
      <c r="A2436">
        <v>2454</v>
      </c>
      <c r="B2436" s="17">
        <v>43441</v>
      </c>
      <c r="C2436" t="s">
        <v>7</v>
      </c>
      <c r="D2436" t="str">
        <f>IFERROR(VLOOKUP($C2436,DATA!A:B,2,0),"")</f>
        <v>Ciências Sociais Aplicadas</v>
      </c>
      <c r="E2436" t="s">
        <v>349</v>
      </c>
      <c r="F2436" t="s">
        <v>1819</v>
      </c>
      <c r="H2436" s="38">
        <v>500</v>
      </c>
      <c r="I2436" s="38">
        <f>IFERROR(VLOOKUP(C2436,DATA!A:G,5,0),"")</f>
        <v>2100</v>
      </c>
    </row>
    <row r="2437" spans="1:9" x14ac:dyDescent="0.25">
      <c r="A2437">
        <v>2455</v>
      </c>
      <c r="B2437" s="17">
        <v>43441</v>
      </c>
      <c r="C2437" t="s">
        <v>62</v>
      </c>
      <c r="D2437" t="str">
        <f>IFERROR(VLOOKUP($C2437,DATA!A:B,2,0),"")</f>
        <v>Intersetorial - Setor de Ciências Agrárias e Ciências da Terra</v>
      </c>
      <c r="E2437" t="s">
        <v>349</v>
      </c>
      <c r="F2437" t="s">
        <v>1820</v>
      </c>
      <c r="H2437" s="38">
        <v>1000</v>
      </c>
      <c r="I2437" s="38">
        <f>IFERROR(VLOOKUP(C2437,DATA!A:G,5,0),"")</f>
        <v>0</v>
      </c>
    </row>
    <row r="2438" spans="1:9" x14ac:dyDescent="0.25">
      <c r="A2438">
        <v>2456</v>
      </c>
      <c r="B2438" s="17">
        <v>43441</v>
      </c>
      <c r="C2438" t="s">
        <v>62</v>
      </c>
      <c r="D2438" t="str">
        <f>IFERROR(VLOOKUP($C2438,DATA!A:B,2,0),"")</f>
        <v>Intersetorial - Setor de Ciências Agrárias e Ciências da Terra</v>
      </c>
      <c r="E2438" t="s">
        <v>349</v>
      </c>
      <c r="F2438" t="s">
        <v>1821</v>
      </c>
      <c r="H2438" s="38">
        <v>1000</v>
      </c>
      <c r="I2438" s="38">
        <f>IFERROR(VLOOKUP(C2438,DATA!A:G,5,0),"")</f>
        <v>0</v>
      </c>
    </row>
    <row r="2439" spans="1:9" x14ac:dyDescent="0.25">
      <c r="A2439">
        <v>2457</v>
      </c>
      <c r="B2439" s="17">
        <v>43441</v>
      </c>
      <c r="C2439" t="s">
        <v>7</v>
      </c>
      <c r="D2439" t="str">
        <f>IFERROR(VLOOKUP($C2439,DATA!A:B,2,0),"")</f>
        <v>Ciências Sociais Aplicadas</v>
      </c>
      <c r="E2439" t="s">
        <v>349</v>
      </c>
      <c r="F2439" t="s">
        <v>1822</v>
      </c>
      <c r="H2439" s="38">
        <v>500</v>
      </c>
      <c r="I2439" s="38">
        <f>IFERROR(VLOOKUP(C2439,DATA!A:G,5,0),"")</f>
        <v>2100</v>
      </c>
    </row>
    <row r="2440" spans="1:9" x14ac:dyDescent="0.25">
      <c r="A2440">
        <v>2458</v>
      </c>
      <c r="B2440" s="17">
        <v>43441</v>
      </c>
      <c r="C2440" t="s">
        <v>62</v>
      </c>
      <c r="D2440" t="str">
        <f>IFERROR(VLOOKUP($C2440,DATA!A:B,2,0),"")</f>
        <v>Intersetorial - Setor de Ciências Agrárias e Ciências da Terra</v>
      </c>
      <c r="E2440" t="s">
        <v>349</v>
      </c>
      <c r="F2440" t="s">
        <v>1644</v>
      </c>
      <c r="H2440" s="38">
        <v>1000</v>
      </c>
      <c r="I2440" s="38">
        <f>IFERROR(VLOOKUP(C2440,DATA!A:G,5,0),"")</f>
        <v>0</v>
      </c>
    </row>
    <row r="2441" spans="1:9" x14ac:dyDescent="0.25">
      <c r="A2441">
        <v>2459</v>
      </c>
      <c r="B2441" s="17">
        <v>43441</v>
      </c>
      <c r="C2441" t="s">
        <v>62</v>
      </c>
      <c r="D2441" t="str">
        <f>IFERROR(VLOOKUP($C2441,DATA!A:B,2,0),"")</f>
        <v>Intersetorial - Setor de Ciências Agrárias e Ciências da Terra</v>
      </c>
      <c r="E2441" t="s">
        <v>349</v>
      </c>
      <c r="F2441" t="s">
        <v>1823</v>
      </c>
      <c r="H2441" s="38">
        <v>1000</v>
      </c>
      <c r="I2441" s="38">
        <f>IFERROR(VLOOKUP(C2441,DATA!A:G,5,0),"")</f>
        <v>0</v>
      </c>
    </row>
    <row r="2442" spans="1:9" x14ac:dyDescent="0.25">
      <c r="A2442">
        <v>2460</v>
      </c>
      <c r="B2442" s="17">
        <v>43441</v>
      </c>
      <c r="C2442" t="s">
        <v>43</v>
      </c>
      <c r="D2442" t="str">
        <f>IFERROR(VLOOKUP($C2442,DATA!A:B,2,0),"")</f>
        <v>Intersetorial - Setor de Ciências Exatas e Tecnologia</v>
      </c>
      <c r="E2442" t="s">
        <v>349</v>
      </c>
      <c r="F2442" t="s">
        <v>1824</v>
      </c>
      <c r="H2442" s="38">
        <v>1000</v>
      </c>
      <c r="I2442" s="38">
        <f>IFERROR(VLOOKUP(C2442,DATA!A:G,5,0),"")</f>
        <v>2600</v>
      </c>
    </row>
    <row r="2443" spans="1:9" x14ac:dyDescent="0.25">
      <c r="A2443">
        <v>2461</v>
      </c>
      <c r="B2443" s="17">
        <v>43441</v>
      </c>
      <c r="C2443" t="s">
        <v>62</v>
      </c>
      <c r="D2443" t="str">
        <f>IFERROR(VLOOKUP($C2443,DATA!A:B,2,0),"")</f>
        <v>Intersetorial - Setor de Ciências Agrárias e Ciências da Terra</v>
      </c>
      <c r="E2443" t="s">
        <v>349</v>
      </c>
      <c r="F2443" t="s">
        <v>896</v>
      </c>
      <c r="H2443" s="38">
        <v>1000</v>
      </c>
      <c r="I2443" s="38">
        <f>IFERROR(VLOOKUP(C2443,DATA!A:G,5,0),"")</f>
        <v>0</v>
      </c>
    </row>
    <row r="2444" spans="1:9" x14ac:dyDescent="0.25">
      <c r="A2444">
        <v>2462</v>
      </c>
      <c r="B2444" s="17">
        <v>43441</v>
      </c>
      <c r="C2444" t="s">
        <v>62</v>
      </c>
      <c r="D2444" t="str">
        <f>IFERROR(VLOOKUP($C2444,DATA!A:B,2,0),"")</f>
        <v>Intersetorial - Setor de Ciências Agrárias e Ciências da Terra</v>
      </c>
      <c r="E2444" t="s">
        <v>349</v>
      </c>
      <c r="F2444" t="s">
        <v>1825</v>
      </c>
      <c r="H2444" s="38">
        <v>1000</v>
      </c>
      <c r="I2444" s="38">
        <f>IFERROR(VLOOKUP(C2444,DATA!A:G,5,0),"")</f>
        <v>0</v>
      </c>
    </row>
    <row r="2445" spans="1:9" x14ac:dyDescent="0.25">
      <c r="A2445">
        <v>2463</v>
      </c>
      <c r="B2445" s="17">
        <v>43441</v>
      </c>
      <c r="C2445" t="s">
        <v>41</v>
      </c>
      <c r="D2445" t="str">
        <f>IFERROR(VLOOKUP($C2445,DATA!A:B,2,0),"")</f>
        <v>Tecnologia</v>
      </c>
      <c r="E2445" t="s">
        <v>349</v>
      </c>
      <c r="F2445" t="s">
        <v>1826</v>
      </c>
      <c r="H2445" s="38">
        <v>270</v>
      </c>
      <c r="I2445" s="38">
        <f>IFERROR(VLOOKUP(C2445,DATA!A:G,5,0),"")</f>
        <v>1550</v>
      </c>
    </row>
    <row r="2446" spans="1:9" x14ac:dyDescent="0.25">
      <c r="A2446">
        <v>2464</v>
      </c>
      <c r="B2446" s="17">
        <v>43441</v>
      </c>
      <c r="C2446" t="s">
        <v>41</v>
      </c>
      <c r="D2446" t="str">
        <f>IFERROR(VLOOKUP($C2446,DATA!A:B,2,0),"")</f>
        <v>Tecnologia</v>
      </c>
      <c r="E2446" t="s">
        <v>349</v>
      </c>
      <c r="F2446" t="s">
        <v>1827</v>
      </c>
      <c r="H2446" s="38">
        <v>270</v>
      </c>
      <c r="I2446" s="38">
        <f>IFERROR(VLOOKUP(C2446,DATA!A:G,5,0),"")</f>
        <v>1550</v>
      </c>
    </row>
    <row r="2447" spans="1:9" x14ac:dyDescent="0.25">
      <c r="A2447">
        <v>2465</v>
      </c>
      <c r="B2447" s="17">
        <v>43441</v>
      </c>
      <c r="C2447" t="s">
        <v>41</v>
      </c>
      <c r="D2447" t="str">
        <f>IFERROR(VLOOKUP($C2447,DATA!A:B,2,0),"")</f>
        <v>Tecnologia</v>
      </c>
      <c r="E2447" t="s">
        <v>349</v>
      </c>
      <c r="F2447" t="s">
        <v>1828</v>
      </c>
      <c r="H2447" s="38">
        <v>270</v>
      </c>
      <c r="I2447" s="38">
        <f>IFERROR(VLOOKUP(C2447,DATA!A:G,5,0),"")</f>
        <v>1550</v>
      </c>
    </row>
    <row r="2448" spans="1:9" x14ac:dyDescent="0.25">
      <c r="A2448">
        <v>2466</v>
      </c>
      <c r="B2448" s="17">
        <v>43441</v>
      </c>
      <c r="C2448" t="s">
        <v>41</v>
      </c>
      <c r="D2448" t="str">
        <f>IFERROR(VLOOKUP($C2448,DATA!A:B,2,0),"")</f>
        <v>Tecnologia</v>
      </c>
      <c r="E2448" t="s">
        <v>349</v>
      </c>
      <c r="F2448" t="s">
        <v>1829</v>
      </c>
      <c r="H2448" s="38">
        <v>270</v>
      </c>
      <c r="I2448" s="38">
        <f>IFERROR(VLOOKUP(C2448,DATA!A:G,5,0),"")</f>
        <v>1550</v>
      </c>
    </row>
    <row r="2449" spans="1:9" x14ac:dyDescent="0.25">
      <c r="A2449">
        <v>2467</v>
      </c>
      <c r="B2449" s="17">
        <v>43441</v>
      </c>
      <c r="C2449" t="s">
        <v>41</v>
      </c>
      <c r="D2449" t="str">
        <f>IFERROR(VLOOKUP($C2449,DATA!A:B,2,0),"")</f>
        <v>Tecnologia</v>
      </c>
      <c r="E2449" t="s">
        <v>349</v>
      </c>
      <c r="F2449" t="s">
        <v>1830</v>
      </c>
      <c r="H2449" s="38">
        <v>270</v>
      </c>
      <c r="I2449" s="38">
        <f>IFERROR(VLOOKUP(C2449,DATA!A:G,5,0),"")</f>
        <v>1550</v>
      </c>
    </row>
    <row r="2450" spans="1:9" x14ac:dyDescent="0.25">
      <c r="A2450">
        <v>2468</v>
      </c>
      <c r="B2450" s="17">
        <v>43441</v>
      </c>
      <c r="C2450" t="s">
        <v>41</v>
      </c>
      <c r="D2450" t="str">
        <f>IFERROR(VLOOKUP($C2450,DATA!A:B,2,0),"")</f>
        <v>Tecnologia</v>
      </c>
      <c r="E2450" t="s">
        <v>349</v>
      </c>
      <c r="F2450" t="s">
        <v>1831</v>
      </c>
      <c r="H2450" s="38">
        <v>270</v>
      </c>
      <c r="I2450" s="38">
        <f>IFERROR(VLOOKUP(C2450,DATA!A:G,5,0),"")</f>
        <v>1550</v>
      </c>
    </row>
    <row r="2451" spans="1:9" x14ac:dyDescent="0.25">
      <c r="A2451">
        <v>2469</v>
      </c>
      <c r="B2451" s="17">
        <v>43441</v>
      </c>
      <c r="C2451" t="s">
        <v>41</v>
      </c>
      <c r="D2451" t="str">
        <f>IFERROR(VLOOKUP($C2451,DATA!A:B,2,0),"")</f>
        <v>Tecnologia</v>
      </c>
      <c r="E2451" t="s">
        <v>349</v>
      </c>
      <c r="F2451" t="s">
        <v>1404</v>
      </c>
      <c r="H2451" s="38">
        <v>270</v>
      </c>
      <c r="I2451" s="38">
        <f>IFERROR(VLOOKUP(C2451,DATA!A:G,5,0),"")</f>
        <v>1550</v>
      </c>
    </row>
    <row r="2452" spans="1:9" x14ac:dyDescent="0.25">
      <c r="A2452">
        <v>2470</v>
      </c>
      <c r="B2452" s="17">
        <v>43441</v>
      </c>
      <c r="C2452" t="s">
        <v>41</v>
      </c>
      <c r="D2452" t="str">
        <f>IFERROR(VLOOKUP($C2452,DATA!A:B,2,0),"")</f>
        <v>Tecnologia</v>
      </c>
      <c r="E2452" t="s">
        <v>349</v>
      </c>
      <c r="F2452" t="s">
        <v>1832</v>
      </c>
      <c r="H2452" s="38">
        <v>270</v>
      </c>
      <c r="I2452" s="38">
        <f>IFERROR(VLOOKUP(C2452,DATA!A:G,5,0),"")</f>
        <v>1550</v>
      </c>
    </row>
    <row r="2453" spans="1:9" x14ac:dyDescent="0.25">
      <c r="A2453">
        <v>2471</v>
      </c>
      <c r="B2453" s="17">
        <v>43441</v>
      </c>
      <c r="C2453" t="s">
        <v>41</v>
      </c>
      <c r="D2453" t="str">
        <f>IFERROR(VLOOKUP($C2453,DATA!A:B,2,0),"")</f>
        <v>Tecnologia</v>
      </c>
      <c r="E2453" t="s">
        <v>349</v>
      </c>
      <c r="F2453" t="s">
        <v>1833</v>
      </c>
      <c r="H2453" s="38">
        <v>270</v>
      </c>
      <c r="I2453" s="38">
        <f>IFERROR(VLOOKUP(C2453,DATA!A:G,5,0),"")</f>
        <v>1550</v>
      </c>
    </row>
    <row r="2454" spans="1:9" x14ac:dyDescent="0.25">
      <c r="A2454">
        <v>2472</v>
      </c>
      <c r="B2454" s="17">
        <v>43441</v>
      </c>
      <c r="C2454" t="s">
        <v>41</v>
      </c>
      <c r="D2454" t="str">
        <f>IFERROR(VLOOKUP($C2454,DATA!A:B,2,0),"")</f>
        <v>Tecnologia</v>
      </c>
      <c r="E2454" t="s">
        <v>349</v>
      </c>
      <c r="F2454" t="s">
        <v>1834</v>
      </c>
      <c r="H2454" s="38">
        <v>270</v>
      </c>
      <c r="I2454" s="38">
        <f>IFERROR(VLOOKUP(C2454,DATA!A:G,5,0),"")</f>
        <v>1550</v>
      </c>
    </row>
    <row r="2455" spans="1:9" x14ac:dyDescent="0.25">
      <c r="A2455">
        <v>2473</v>
      </c>
      <c r="B2455" s="17">
        <v>43441</v>
      </c>
      <c r="C2455" t="s">
        <v>41</v>
      </c>
      <c r="D2455" t="str">
        <f>IFERROR(VLOOKUP($C2455,DATA!A:B,2,0),"")</f>
        <v>Tecnologia</v>
      </c>
      <c r="E2455" t="s">
        <v>349</v>
      </c>
      <c r="F2455" t="s">
        <v>1835</v>
      </c>
      <c r="H2455" s="38">
        <v>270</v>
      </c>
      <c r="I2455" s="38">
        <f>IFERROR(VLOOKUP(C2455,DATA!A:G,5,0),"")</f>
        <v>1550</v>
      </c>
    </row>
    <row r="2456" spans="1:9" x14ac:dyDescent="0.25">
      <c r="A2456">
        <v>2474</v>
      </c>
      <c r="B2456" s="17">
        <v>43441</v>
      </c>
      <c r="C2456" t="s">
        <v>41</v>
      </c>
      <c r="D2456" t="str">
        <f>IFERROR(VLOOKUP($C2456,DATA!A:B,2,0),"")</f>
        <v>Tecnologia</v>
      </c>
      <c r="E2456" t="s">
        <v>349</v>
      </c>
      <c r="F2456" t="s">
        <v>1836</v>
      </c>
      <c r="H2456" s="38">
        <v>270</v>
      </c>
      <c r="I2456" s="38">
        <f>IFERROR(VLOOKUP(C2456,DATA!A:G,5,0),"")</f>
        <v>1550</v>
      </c>
    </row>
    <row r="2457" spans="1:9" x14ac:dyDescent="0.25">
      <c r="A2457">
        <v>2475</v>
      </c>
      <c r="B2457" s="17">
        <v>43441</v>
      </c>
      <c r="C2457" t="s">
        <v>41</v>
      </c>
      <c r="D2457" t="str">
        <f>IFERROR(VLOOKUP($C2457,DATA!A:B,2,0),"")</f>
        <v>Tecnologia</v>
      </c>
      <c r="E2457" t="s">
        <v>349</v>
      </c>
      <c r="F2457" t="s">
        <v>1837</v>
      </c>
      <c r="H2457" s="38">
        <v>270</v>
      </c>
      <c r="I2457" s="38">
        <f>IFERROR(VLOOKUP(C2457,DATA!A:G,5,0),"")</f>
        <v>1550</v>
      </c>
    </row>
    <row r="2458" spans="1:9" x14ac:dyDescent="0.25">
      <c r="A2458">
        <v>2476</v>
      </c>
      <c r="B2458" s="17">
        <v>43441</v>
      </c>
      <c r="C2458" t="s">
        <v>41</v>
      </c>
      <c r="D2458" t="str">
        <f>IFERROR(VLOOKUP($C2458,DATA!A:B,2,0),"")</f>
        <v>Tecnologia</v>
      </c>
      <c r="E2458" t="s">
        <v>349</v>
      </c>
      <c r="F2458" t="s">
        <v>1838</v>
      </c>
      <c r="H2458" s="38">
        <v>270</v>
      </c>
      <c r="I2458" s="38">
        <f>IFERROR(VLOOKUP(C2458,DATA!A:G,5,0),"")</f>
        <v>1550</v>
      </c>
    </row>
    <row r="2459" spans="1:9" x14ac:dyDescent="0.25">
      <c r="A2459">
        <v>2477</v>
      </c>
      <c r="B2459" s="17">
        <v>43441</v>
      </c>
      <c r="C2459" t="s">
        <v>41</v>
      </c>
      <c r="D2459" t="str">
        <f>IFERROR(VLOOKUP($C2459,DATA!A:B,2,0),"")</f>
        <v>Tecnologia</v>
      </c>
      <c r="E2459" t="s">
        <v>349</v>
      </c>
      <c r="F2459" t="s">
        <v>1839</v>
      </c>
      <c r="H2459" s="38">
        <v>270</v>
      </c>
      <c r="I2459" s="38">
        <f>IFERROR(VLOOKUP(C2459,DATA!A:G,5,0),"")</f>
        <v>1550</v>
      </c>
    </row>
    <row r="2460" spans="1:9" x14ac:dyDescent="0.25">
      <c r="A2460">
        <v>2478</v>
      </c>
      <c r="B2460" s="17">
        <v>43441</v>
      </c>
      <c r="C2460" t="s">
        <v>41</v>
      </c>
      <c r="D2460" t="str">
        <f>IFERROR(VLOOKUP($C2460,DATA!A:B,2,0),"")</f>
        <v>Tecnologia</v>
      </c>
      <c r="E2460" t="s">
        <v>349</v>
      </c>
      <c r="F2460" t="s">
        <v>1840</v>
      </c>
      <c r="H2460" s="38">
        <v>270</v>
      </c>
      <c r="I2460" s="38">
        <f>IFERROR(VLOOKUP(C2460,DATA!A:G,5,0),"")</f>
        <v>1550</v>
      </c>
    </row>
    <row r="2461" spans="1:9" x14ac:dyDescent="0.25">
      <c r="A2461">
        <v>2479</v>
      </c>
      <c r="B2461" s="17">
        <v>43441</v>
      </c>
      <c r="C2461" t="s">
        <v>41</v>
      </c>
      <c r="D2461" t="str">
        <f>IFERROR(VLOOKUP($C2461,DATA!A:B,2,0),"")</f>
        <v>Tecnologia</v>
      </c>
      <c r="E2461" t="s">
        <v>349</v>
      </c>
      <c r="F2461" t="s">
        <v>1841</v>
      </c>
      <c r="H2461" s="38">
        <v>270</v>
      </c>
      <c r="I2461" s="38">
        <f>IFERROR(VLOOKUP(C2461,DATA!A:G,5,0),"")</f>
        <v>1550</v>
      </c>
    </row>
    <row r="2462" spans="1:9" x14ac:dyDescent="0.25">
      <c r="A2462">
        <v>2480</v>
      </c>
      <c r="B2462" s="17">
        <v>43441</v>
      </c>
      <c r="C2462" t="s">
        <v>77</v>
      </c>
      <c r="D2462" t="str">
        <f>IFERROR(VLOOKUP($C2462,DATA!A:B,2,0),"")</f>
        <v>Ciências Biológicas</v>
      </c>
      <c r="E2462" t="s">
        <v>349</v>
      </c>
      <c r="F2462" t="s">
        <v>1842</v>
      </c>
      <c r="H2462" s="38">
        <v>1000</v>
      </c>
      <c r="I2462" s="38">
        <f>IFERROR(VLOOKUP(C2462,DATA!A:G,5,0),"")</f>
        <v>2600</v>
      </c>
    </row>
    <row r="2463" spans="1:9" x14ac:dyDescent="0.25">
      <c r="A2463">
        <v>2481</v>
      </c>
      <c r="B2463" s="17">
        <v>43441</v>
      </c>
      <c r="C2463" t="s">
        <v>77</v>
      </c>
      <c r="D2463" t="str">
        <f>IFERROR(VLOOKUP($C2463,DATA!A:B,2,0),"")</f>
        <v>Ciências Biológicas</v>
      </c>
      <c r="E2463" t="s">
        <v>349</v>
      </c>
      <c r="F2463" t="s">
        <v>1843</v>
      </c>
      <c r="H2463" s="38">
        <v>500</v>
      </c>
      <c r="I2463" s="38">
        <f>IFERROR(VLOOKUP(C2463,DATA!A:G,5,0),"")</f>
        <v>2600</v>
      </c>
    </row>
    <row r="2464" spans="1:9" x14ac:dyDescent="0.25">
      <c r="A2464">
        <v>2482</v>
      </c>
      <c r="B2464" s="17">
        <v>43441</v>
      </c>
      <c r="C2464" t="s">
        <v>77</v>
      </c>
      <c r="D2464" t="str">
        <f>IFERROR(VLOOKUP($C2464,DATA!A:B,2,0),"")</f>
        <v>Ciências Biológicas</v>
      </c>
      <c r="E2464" t="s">
        <v>349</v>
      </c>
      <c r="F2464" t="s">
        <v>1815</v>
      </c>
      <c r="H2464" s="38">
        <v>250</v>
      </c>
      <c r="I2464" s="38">
        <f>IFERROR(VLOOKUP(C2464,DATA!A:G,5,0),"")</f>
        <v>2600</v>
      </c>
    </row>
    <row r="2465" spans="1:9" x14ac:dyDescent="0.25">
      <c r="A2465">
        <v>2483</v>
      </c>
      <c r="B2465" s="17">
        <v>43441</v>
      </c>
      <c r="C2465" t="s">
        <v>77</v>
      </c>
      <c r="D2465" t="str">
        <f>IFERROR(VLOOKUP($C2465,DATA!A:B,2,0),"")</f>
        <v>Ciências Biológicas</v>
      </c>
      <c r="E2465" t="s">
        <v>349</v>
      </c>
      <c r="F2465" t="s">
        <v>1814</v>
      </c>
      <c r="H2465" s="38">
        <v>1000</v>
      </c>
      <c r="I2465" s="38">
        <f>IFERROR(VLOOKUP(C2465,DATA!A:G,5,0),"")</f>
        <v>2600</v>
      </c>
    </row>
    <row r="2466" spans="1:9" x14ac:dyDescent="0.25">
      <c r="A2466">
        <v>2484</v>
      </c>
      <c r="B2466" s="17">
        <v>43441</v>
      </c>
      <c r="C2466" t="s">
        <v>41</v>
      </c>
      <c r="D2466" t="str">
        <f>IFERROR(VLOOKUP($C2466,DATA!A:B,2,0),"")</f>
        <v>Tecnologia</v>
      </c>
      <c r="E2466" t="s">
        <v>349</v>
      </c>
      <c r="F2466" t="s">
        <v>1844</v>
      </c>
      <c r="H2466" s="38">
        <v>270</v>
      </c>
      <c r="I2466" s="38">
        <f>IFERROR(VLOOKUP(C2466,DATA!A:G,5,0),"")</f>
        <v>1550</v>
      </c>
    </row>
    <row r="2467" spans="1:9" x14ac:dyDescent="0.25">
      <c r="A2467">
        <v>2485</v>
      </c>
      <c r="B2467" s="17">
        <v>43441</v>
      </c>
      <c r="C2467" t="s">
        <v>77</v>
      </c>
      <c r="D2467" t="str">
        <f>IFERROR(VLOOKUP($C2467,DATA!A:B,2,0),"")</f>
        <v>Ciências Biológicas</v>
      </c>
      <c r="E2467" t="s">
        <v>349</v>
      </c>
      <c r="F2467" t="s">
        <v>1842</v>
      </c>
      <c r="H2467" s="38">
        <v>600</v>
      </c>
      <c r="I2467" s="38">
        <f>IFERROR(VLOOKUP(C2467,DATA!A:G,5,0),"")</f>
        <v>2600</v>
      </c>
    </row>
    <row r="2468" spans="1:9" x14ac:dyDescent="0.25">
      <c r="A2468">
        <v>2486</v>
      </c>
      <c r="B2468" s="17">
        <v>43441</v>
      </c>
      <c r="C2468" t="s">
        <v>77</v>
      </c>
      <c r="D2468" t="str">
        <f>IFERROR(VLOOKUP($C2468,DATA!A:B,2,0),"")</f>
        <v>Ciências Biológicas</v>
      </c>
      <c r="E2468" t="s">
        <v>349</v>
      </c>
      <c r="F2468" t="s">
        <v>1842</v>
      </c>
      <c r="H2468" s="38">
        <v>1000</v>
      </c>
      <c r="I2468" s="38">
        <f>IFERROR(VLOOKUP(C2468,DATA!A:G,5,0),"")</f>
        <v>2600</v>
      </c>
    </row>
    <row r="2469" spans="1:9" x14ac:dyDescent="0.25">
      <c r="A2469">
        <v>2487</v>
      </c>
      <c r="B2469" s="17">
        <v>43441</v>
      </c>
      <c r="C2469" t="s">
        <v>29</v>
      </c>
      <c r="D2469" t="str">
        <f>IFERROR(VLOOKUP($C2469,DATA!A:B,2,0),"")</f>
        <v>Litoral</v>
      </c>
      <c r="E2469" t="s">
        <v>349</v>
      </c>
      <c r="F2469" t="s">
        <v>1385</v>
      </c>
      <c r="H2469" s="38">
        <v>300</v>
      </c>
      <c r="I2469" s="38">
        <f>IFERROR(VLOOKUP(C2469,DATA!A:G,5,0),"")</f>
        <v>1550</v>
      </c>
    </row>
    <row r="2470" spans="1:9" x14ac:dyDescent="0.25">
      <c r="A2470">
        <v>2488</v>
      </c>
      <c r="B2470" s="17">
        <v>43441</v>
      </c>
      <c r="C2470" t="s">
        <v>78</v>
      </c>
      <c r="D2470" t="str">
        <f>IFERROR(VLOOKUP($C2470,DATA!A:B,2,0),"")</f>
        <v>Ciências Agrárias</v>
      </c>
      <c r="E2470" t="s">
        <v>349</v>
      </c>
      <c r="F2470" t="s">
        <v>1845</v>
      </c>
      <c r="H2470" s="38">
        <v>200</v>
      </c>
      <c r="I2470" s="38">
        <f>IFERROR(VLOOKUP(C2470,DATA!A:G,5,0),"")</f>
        <v>2100</v>
      </c>
    </row>
    <row r="2471" spans="1:9" x14ac:dyDescent="0.25">
      <c r="A2471">
        <v>2489</v>
      </c>
      <c r="B2471" s="17">
        <v>43441</v>
      </c>
      <c r="C2471" t="s">
        <v>78</v>
      </c>
      <c r="D2471" t="str">
        <f>IFERROR(VLOOKUP($C2471,DATA!A:B,2,0),"")</f>
        <v>Ciências Agrárias</v>
      </c>
      <c r="E2471" t="s">
        <v>349</v>
      </c>
      <c r="F2471" t="s">
        <v>1846</v>
      </c>
      <c r="H2471" s="38">
        <v>1000</v>
      </c>
      <c r="I2471" s="38">
        <f>IFERROR(VLOOKUP(C2471,DATA!A:G,5,0),"")</f>
        <v>2100</v>
      </c>
    </row>
    <row r="2472" spans="1:9" x14ac:dyDescent="0.25">
      <c r="A2472">
        <v>2490</v>
      </c>
      <c r="B2472" s="17">
        <v>43441</v>
      </c>
      <c r="C2472" t="s">
        <v>78</v>
      </c>
      <c r="D2472" t="str">
        <f>IFERROR(VLOOKUP($C2472,DATA!A:B,2,0),"")</f>
        <v>Ciências Agrárias</v>
      </c>
      <c r="E2472" t="s">
        <v>349</v>
      </c>
      <c r="F2472" t="s">
        <v>1847</v>
      </c>
      <c r="H2472" s="38">
        <v>200</v>
      </c>
      <c r="I2472" s="38">
        <f>IFERROR(VLOOKUP(C2472,DATA!A:G,5,0),"")</f>
        <v>2100</v>
      </c>
    </row>
    <row r="2473" spans="1:9" x14ac:dyDescent="0.25">
      <c r="A2473">
        <v>2491</v>
      </c>
      <c r="B2473" s="17">
        <v>43453</v>
      </c>
      <c r="C2473" t="s">
        <v>49</v>
      </c>
      <c r="D2473" t="str">
        <f>IFERROR(VLOOKUP($C2473,DATA!A:B,2,0),"")</f>
        <v>Ciências Humanas</v>
      </c>
      <c r="E2473" t="s">
        <v>113</v>
      </c>
      <c r="F2473" t="s">
        <v>1601</v>
      </c>
      <c r="H2473" s="38">
        <v>158.96</v>
      </c>
      <c r="I2473" s="38">
        <f>IFERROR(VLOOKUP(C2473,DATA!A:G,5,0),"")</f>
        <v>2100</v>
      </c>
    </row>
    <row r="2474" spans="1:9" x14ac:dyDescent="0.25">
      <c r="B2474" s="17"/>
      <c r="D2474" t="str">
        <f>IFERROR(VLOOKUP($C2474,DATA!A:B,2,0),"")</f>
        <v/>
      </c>
      <c r="I2474" s="38" t="str">
        <f>IFERROR(VLOOKUP(C2474,DATA!A:G,5,0),"")</f>
        <v/>
      </c>
    </row>
    <row r="2475" spans="1:9" x14ac:dyDescent="0.25">
      <c r="B2475" s="17"/>
      <c r="D2475" t="str">
        <f>IFERROR(VLOOKUP($C2475,DATA!A:B,2,0),"")</f>
        <v/>
      </c>
      <c r="I2475" s="38" t="str">
        <f>IFERROR(VLOOKUP(C2475,DATA!A:G,5,0),"")</f>
        <v/>
      </c>
    </row>
    <row r="2476" spans="1:9" x14ac:dyDescent="0.25">
      <c r="B2476" s="17"/>
      <c r="D2476" t="str">
        <f>IFERROR(VLOOKUP($C2476,DATA!A:B,2,0),"")</f>
        <v/>
      </c>
      <c r="I2476" s="38" t="str">
        <f>IFERROR(VLOOKUP(C2476,DATA!A:G,5,0),"")</f>
        <v/>
      </c>
    </row>
    <row r="2477" spans="1:9" x14ac:dyDescent="0.25">
      <c r="B2477" s="17"/>
      <c r="D2477" t="str">
        <f>IFERROR(VLOOKUP($C2477,DATA!A:B,2,0),"")</f>
        <v/>
      </c>
      <c r="I2477" s="38" t="str">
        <f>IFERROR(VLOOKUP(C2477,DATA!A:G,5,0),"")</f>
        <v/>
      </c>
    </row>
    <row r="2478" spans="1:9" x14ac:dyDescent="0.25">
      <c r="B2478" s="17"/>
      <c r="D2478" t="str">
        <f>IFERROR(VLOOKUP($C2478,DATA!A:B,2,0),"")</f>
        <v/>
      </c>
      <c r="I2478" s="38" t="str">
        <f>IFERROR(VLOOKUP(C2478,DATA!A:G,5,0),"")</f>
        <v/>
      </c>
    </row>
    <row r="2479" spans="1:9" x14ac:dyDescent="0.25">
      <c r="B2479" s="17"/>
      <c r="D2479" t="str">
        <f>IFERROR(VLOOKUP($C2479,DATA!A:B,2,0),"")</f>
        <v/>
      </c>
      <c r="I2479" s="38" t="str">
        <f>IFERROR(VLOOKUP(C2479,DATA!A:G,5,0),"")</f>
        <v/>
      </c>
    </row>
    <row r="2480" spans="1:9" x14ac:dyDescent="0.25">
      <c r="B2480" s="17"/>
      <c r="D2480" t="str">
        <f>IFERROR(VLOOKUP($C2480,DATA!A:B,2,0),"")</f>
        <v/>
      </c>
      <c r="I2480" s="38" t="str">
        <f>IFERROR(VLOOKUP(C2480,DATA!A:G,5,0),"")</f>
        <v/>
      </c>
    </row>
    <row r="2481" spans="2:9" x14ac:dyDescent="0.25">
      <c r="B2481" s="17"/>
      <c r="D2481" t="str">
        <f>IFERROR(VLOOKUP($C2481,DATA!A:B,2,0),"")</f>
        <v/>
      </c>
      <c r="I2481" s="38" t="str">
        <f>IFERROR(VLOOKUP(C2481,DATA!A:G,5,0),"")</f>
        <v/>
      </c>
    </row>
    <row r="2482" spans="2:9" x14ac:dyDescent="0.25">
      <c r="B2482" s="17"/>
      <c r="D2482" t="str">
        <f>IFERROR(VLOOKUP($C2482,DATA!A:B,2,0),"")</f>
        <v/>
      </c>
      <c r="I2482" s="38" t="str">
        <f>IFERROR(VLOOKUP(C2482,DATA!A:G,5,0),"")</f>
        <v/>
      </c>
    </row>
    <row r="2483" spans="2:9" x14ac:dyDescent="0.25">
      <c r="B2483" s="17"/>
      <c r="D2483" t="str">
        <f>IFERROR(VLOOKUP($C2483,DATA!A:B,2,0),"")</f>
        <v/>
      </c>
      <c r="I2483" s="38" t="str">
        <f>IFERROR(VLOOKUP(C2483,DATA!A:G,5,0),"")</f>
        <v/>
      </c>
    </row>
    <row r="2484" spans="2:9" x14ac:dyDescent="0.25">
      <c r="B2484" s="17"/>
      <c r="D2484" t="str">
        <f>IFERROR(VLOOKUP($C2484,DATA!A:B,2,0),"")</f>
        <v/>
      </c>
      <c r="I2484" s="38" t="str">
        <f>IFERROR(VLOOKUP(C2484,DATA!A:G,5,0),"")</f>
        <v/>
      </c>
    </row>
    <row r="2485" spans="2:9" x14ac:dyDescent="0.25">
      <c r="B2485" s="17"/>
      <c r="D2485" t="str">
        <f>IFERROR(VLOOKUP($C2485,DATA!A:B,2,0),"")</f>
        <v/>
      </c>
      <c r="I2485" s="38" t="str">
        <f>IFERROR(VLOOKUP(C2485,DATA!A:G,5,0),"")</f>
        <v/>
      </c>
    </row>
    <row r="2486" spans="2:9" x14ac:dyDescent="0.25">
      <c r="B2486" s="17"/>
      <c r="D2486" t="str">
        <f>IFERROR(VLOOKUP($C2486,DATA!A:B,2,0),"")</f>
        <v/>
      </c>
      <c r="I2486" s="38" t="str">
        <f>IFERROR(VLOOKUP(C2486,DATA!A:G,5,0),"")</f>
        <v/>
      </c>
    </row>
    <row r="2487" spans="2:9" x14ac:dyDescent="0.25">
      <c r="D2487" t="str">
        <f>IFERROR(VLOOKUP($C2487,DATA!A:B,2,0),"")</f>
        <v/>
      </c>
      <c r="I2487" s="38" t="str">
        <f>IFERROR(VLOOKUP(C2487,DATA!A:G,5,0),"")</f>
        <v/>
      </c>
    </row>
    <row r="2488" spans="2:9" x14ac:dyDescent="0.25">
      <c r="D2488" t="str">
        <f>IFERROR(VLOOKUP($C2488,DATA!A:B,2,0),"")</f>
        <v/>
      </c>
      <c r="I2488" s="38" t="str">
        <f>IFERROR(VLOOKUP(C2488,DATA!A:G,5,0),"")</f>
        <v/>
      </c>
    </row>
    <row r="2489" spans="2:9" x14ac:dyDescent="0.25">
      <c r="D2489" t="str">
        <f>IFERROR(VLOOKUP($C2489,DATA!A:B,2,0),"")</f>
        <v/>
      </c>
      <c r="I2489" s="38" t="str">
        <f>IFERROR(VLOOKUP(C2489,DATA!A:G,5,0),"")</f>
        <v/>
      </c>
    </row>
    <row r="2490" spans="2:9" x14ac:dyDescent="0.25">
      <c r="D2490" t="str">
        <f>IFERROR(VLOOKUP($C2490,DATA!A:B,2,0),"")</f>
        <v/>
      </c>
      <c r="I2490" s="38" t="str">
        <f>IFERROR(VLOOKUP(C2490,DATA!A:G,5,0),"")</f>
        <v/>
      </c>
    </row>
    <row r="2491" spans="2:9" x14ac:dyDescent="0.25">
      <c r="D2491" t="str">
        <f>IFERROR(VLOOKUP($C2491,DATA!A:B,2,0),"")</f>
        <v/>
      </c>
      <c r="I2491" s="38" t="str">
        <f>IFERROR(VLOOKUP(C2491,DATA!A:G,5,0),"")</f>
        <v/>
      </c>
    </row>
    <row r="2492" spans="2:9" x14ac:dyDescent="0.25">
      <c r="D2492" t="str">
        <f>IFERROR(VLOOKUP($C2492,DATA!A:B,2,0),"")</f>
        <v/>
      </c>
      <c r="I2492" s="38" t="str">
        <f>IFERROR(VLOOKUP(C2492,DATA!A:G,5,0),"")</f>
        <v/>
      </c>
    </row>
    <row r="2493" spans="2:9" x14ac:dyDescent="0.25">
      <c r="D2493" t="str">
        <f>IFERROR(VLOOKUP($C2493,DATA!A:B,2,0),"")</f>
        <v/>
      </c>
      <c r="I2493" s="38" t="str">
        <f>IFERROR(VLOOKUP(C2493,DATA!A:G,5,0),"")</f>
        <v/>
      </c>
    </row>
    <row r="2494" spans="2:9" x14ac:dyDescent="0.25">
      <c r="D2494" t="str">
        <f>IFERROR(VLOOKUP($C2494,DATA!A:B,2,0),"")</f>
        <v/>
      </c>
      <c r="I2494" s="38" t="str">
        <f>IFERROR(VLOOKUP(C2494,DATA!A:G,5,0),"")</f>
        <v/>
      </c>
    </row>
    <row r="2495" spans="2:9" x14ac:dyDescent="0.25">
      <c r="D2495" t="str">
        <f>IFERROR(VLOOKUP($C2495,DATA!A:B,2,0),"")</f>
        <v/>
      </c>
      <c r="I2495" s="38" t="str">
        <f>IFERROR(VLOOKUP(C2495,DATA!A:G,5,0),"")</f>
        <v/>
      </c>
    </row>
    <row r="2496" spans="2:9" x14ac:dyDescent="0.25">
      <c r="D2496" t="str">
        <f>IFERROR(VLOOKUP($C2496,DATA!A:B,2,0),"")</f>
        <v/>
      </c>
      <c r="I2496" s="38" t="str">
        <f>IFERROR(VLOOKUP(C2496,DATA!A:G,5,0),"")</f>
        <v/>
      </c>
    </row>
    <row r="2497" spans="9:9" x14ac:dyDescent="0.25">
      <c r="I2497" s="38" t="str">
        <f>IFERROR(VLOOKUP(C2497,DATA!A:G,5,0),"")</f>
        <v/>
      </c>
    </row>
    <row r="2498" spans="9:9" x14ac:dyDescent="0.25">
      <c r="I2498" s="38" t="str">
        <f>IFERROR(VLOOKUP(C2498,DATA!A:G,5,0),"")</f>
        <v/>
      </c>
    </row>
    <row r="2499" spans="9:9" x14ac:dyDescent="0.25">
      <c r="I2499" s="38" t="str">
        <f>IFERROR(VLOOKUP(C2499,DATA!A:G,5,0),"")</f>
        <v/>
      </c>
    </row>
    <row r="2500" spans="9:9" x14ac:dyDescent="0.25">
      <c r="I2500" s="38" t="str">
        <f>IFERROR(VLOOKUP(C2500,DATA!A:G,5,0),"")</f>
        <v/>
      </c>
    </row>
    <row r="2501" spans="9:9" x14ac:dyDescent="0.25">
      <c r="I2501" s="38" t="str">
        <f>IFERROR(VLOOKUP(C2501,DATA!A:G,5,0),"")</f>
        <v/>
      </c>
    </row>
    <row r="2502" spans="9:9" x14ac:dyDescent="0.25">
      <c r="I2502" s="38" t="str">
        <f>IFERROR(VLOOKUP(C2502,DATA!A:G,5,0),"")</f>
        <v/>
      </c>
    </row>
    <row r="2503" spans="9:9" x14ac:dyDescent="0.25">
      <c r="I2503" s="38" t="str">
        <f>IFERROR(VLOOKUP(C2503,DATA!A:G,5,0),"")</f>
        <v/>
      </c>
    </row>
    <row r="2504" spans="9:9" x14ac:dyDescent="0.25">
      <c r="I2504" s="38" t="str">
        <f>IFERROR(VLOOKUP(C2504,DATA!A:G,5,0),"")</f>
        <v/>
      </c>
    </row>
    <row r="2505" spans="9:9" x14ac:dyDescent="0.25">
      <c r="I2505" s="38" t="str">
        <f>IFERROR(VLOOKUP(C2505,DATA!A:G,5,0),"")</f>
        <v/>
      </c>
    </row>
    <row r="2506" spans="9:9" x14ac:dyDescent="0.25">
      <c r="I2506" s="38" t="str">
        <f>IFERROR(VLOOKUP(C2506,DATA!A:G,5,0),"")</f>
        <v/>
      </c>
    </row>
  </sheetData>
  <autoFilter ref="A2:J2336"/>
  <conditionalFormatting sqref="I3:I2506">
    <cfRule type="cellIs" dxfId="0" priority="2" operator="lessThanOr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DATA!$A$2:$A$86</xm:f>
          </x14:formula1>
          <xm:sqref>C602:C1206 C3:C487</xm:sqref>
        </x14:dataValidation>
        <x14:dataValidation type="list" allowBlank="1" showInputMessage="1" showErrorMessage="1">
          <x14:formula1>
            <xm:f>DATA!$C$2:$C$51</xm:f>
          </x14:formula1>
          <xm:sqref>E602:E1244 E3:E487</xm:sqref>
        </x14:dataValidation>
        <x14:dataValidation type="list" allowBlank="1" showInputMessage="1" showErrorMessage="1">
          <x14:formula1>
            <xm:f>[1]DATA!#REF!</xm:f>
          </x14:formula1>
          <xm:sqref>C488:C601 E488:E601</xm:sqref>
        </x14:dataValidation>
        <x14:dataValidation type="list" allowBlank="1" showInputMessage="1" showErrorMessage="1">
          <x14:formula1>
            <xm:f>DATA!$A$3:$A$86</xm:f>
          </x14:formula1>
          <xm:sqref>C1950:C2018 C1274:C1948 C2024:C2549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49" zoomScale="210" zoomScaleNormal="210" workbookViewId="0">
      <selection activeCell="G57" sqref="G57"/>
    </sheetView>
  </sheetViews>
  <sheetFormatPr defaultColWidth="11" defaultRowHeight="15.75" x14ac:dyDescent="0.25"/>
  <cols>
    <col min="1" max="1" width="21.5" customWidth="1"/>
    <col min="2" max="2" width="16.875" bestFit="1" customWidth="1"/>
    <col min="3" max="3" width="20" hidden="1" customWidth="1"/>
    <col min="4" max="4" width="17.25" customWidth="1"/>
    <col min="5" max="5" width="15.875" customWidth="1"/>
    <col min="6" max="6" width="14.875" customWidth="1"/>
    <col min="7" max="7" width="10.375" customWidth="1"/>
    <col min="8" max="8" width="9.875" customWidth="1"/>
  </cols>
  <sheetData>
    <row r="1" spans="1:8" x14ac:dyDescent="0.25">
      <c r="A1" s="19" t="s">
        <v>108</v>
      </c>
      <c r="B1" s="19" t="s">
        <v>109</v>
      </c>
      <c r="C1" s="19" t="s">
        <v>3</v>
      </c>
      <c r="D1" s="19" t="s">
        <v>344</v>
      </c>
      <c r="E1" s="19" t="s">
        <v>345</v>
      </c>
      <c r="F1" s="10" t="s">
        <v>346</v>
      </c>
      <c r="G1" s="19" t="s">
        <v>115</v>
      </c>
      <c r="H1" s="19" t="s">
        <v>120</v>
      </c>
    </row>
    <row r="2" spans="1:8" x14ac:dyDescent="0.25">
      <c r="A2" s="1"/>
    </row>
    <row r="3" spans="1:8" ht="22.5" x14ac:dyDescent="0.25">
      <c r="A3" s="2" t="s">
        <v>7</v>
      </c>
      <c r="B3" s="4" t="s">
        <v>90</v>
      </c>
      <c r="C3" t="s">
        <v>114</v>
      </c>
      <c r="D3">
        <v>32703.690000000002</v>
      </c>
      <c r="E3">
        <v>2100</v>
      </c>
      <c r="F3">
        <f>D3+E3</f>
        <v>34803.69</v>
      </c>
      <c r="G3">
        <f>F3-(SUMIF(INPUTS!C:C,DATA!A3,INPUTS!H:H))</f>
        <v>706.7300000000032</v>
      </c>
      <c r="H3" s="16">
        <f>IFERROR((G3/F3*100),"")</f>
        <v>2.0306180178021447</v>
      </c>
    </row>
    <row r="4" spans="1:8" x14ac:dyDescent="0.25">
      <c r="A4" s="3" t="s">
        <v>8</v>
      </c>
      <c r="B4" s="5" t="s">
        <v>91</v>
      </c>
      <c r="C4" t="s">
        <v>113</v>
      </c>
      <c r="D4">
        <v>78203.509999999995</v>
      </c>
      <c r="E4">
        <v>5200</v>
      </c>
      <c r="F4">
        <f t="shared" ref="F4:F67" si="0">D4+E4</f>
        <v>83403.509999999995</v>
      </c>
      <c r="G4">
        <f>F4-(SUMIF(INPUTS!C:C,DATA!A4,INPUTS!H:H))</f>
        <v>1736.7900000000227</v>
      </c>
      <c r="H4" s="16">
        <f t="shared" ref="H4:H67" si="1">IFERROR((G4/F4*100),"")</f>
        <v>2.0823943740497524</v>
      </c>
    </row>
    <row r="5" spans="1:8" x14ac:dyDescent="0.25">
      <c r="A5" s="2" t="s">
        <v>9</v>
      </c>
      <c r="B5" s="4" t="s">
        <v>92</v>
      </c>
      <c r="C5" t="s">
        <v>116</v>
      </c>
      <c r="D5">
        <v>11257.4</v>
      </c>
      <c r="E5">
        <v>1550</v>
      </c>
      <c r="F5">
        <f t="shared" si="0"/>
        <v>12807.4</v>
      </c>
      <c r="G5">
        <f>F5-(SUMIF(INPUTS!C:C,DATA!A5,INPUTS!H:H))</f>
        <v>-257.77000000000044</v>
      </c>
      <c r="H5" s="16">
        <f t="shared" si="1"/>
        <v>-2.0126645533051239</v>
      </c>
    </row>
    <row r="6" spans="1:8" x14ac:dyDescent="0.25">
      <c r="A6" s="3" t="s">
        <v>10</v>
      </c>
      <c r="B6" s="5" t="s">
        <v>93</v>
      </c>
      <c r="C6" t="s">
        <v>111</v>
      </c>
      <c r="D6">
        <v>18476.560000000001</v>
      </c>
      <c r="E6">
        <v>1650</v>
      </c>
      <c r="F6">
        <f t="shared" si="0"/>
        <v>20126.560000000001</v>
      </c>
      <c r="G6">
        <f>F6-(SUMIF(INPUTS!C:C,DATA!A6,INPUTS!H:H))</f>
        <v>-603.36999999999898</v>
      </c>
      <c r="H6" s="16">
        <f t="shared" si="1"/>
        <v>-2.9978794190363329</v>
      </c>
    </row>
    <row r="7" spans="1:8" x14ac:dyDescent="0.25">
      <c r="A7" s="2" t="s">
        <v>11</v>
      </c>
      <c r="B7" s="4" t="s">
        <v>94</v>
      </c>
      <c r="C7" t="s">
        <v>112</v>
      </c>
      <c r="D7">
        <v>8316</v>
      </c>
      <c r="E7">
        <v>1550</v>
      </c>
      <c r="F7">
        <f t="shared" si="0"/>
        <v>9866</v>
      </c>
      <c r="G7">
        <f>F7-(SUMIF(INPUTS!C:C,DATA!A7,INPUTS!H:H))</f>
        <v>3645.34</v>
      </c>
      <c r="H7" s="16">
        <f t="shared" si="1"/>
        <v>36.94851003446179</v>
      </c>
    </row>
    <row r="8" spans="1:8" x14ac:dyDescent="0.25">
      <c r="A8" s="3" t="s">
        <v>12</v>
      </c>
      <c r="B8" s="5" t="s">
        <v>92</v>
      </c>
      <c r="C8" t="s">
        <v>117</v>
      </c>
      <c r="D8">
        <v>0</v>
      </c>
      <c r="F8">
        <f t="shared" si="0"/>
        <v>0</v>
      </c>
      <c r="G8">
        <f>F8-(SUMIF(INPUTS!C:C,DATA!A8,INPUTS!H:H))</f>
        <v>0</v>
      </c>
      <c r="H8" s="16" t="str">
        <f t="shared" si="1"/>
        <v/>
      </c>
    </row>
    <row r="9" spans="1:8" ht="33.75" x14ac:dyDescent="0.25">
      <c r="A9" s="2" t="s">
        <v>13</v>
      </c>
      <c r="B9" s="6" t="s">
        <v>95</v>
      </c>
      <c r="C9" t="s">
        <v>343</v>
      </c>
      <c r="D9">
        <v>0</v>
      </c>
      <c r="F9">
        <f t="shared" si="0"/>
        <v>0</v>
      </c>
      <c r="G9">
        <f>F9-(SUMIF(INPUTS!C:C,DATA!A9,INPUTS!H:H))</f>
        <v>0</v>
      </c>
      <c r="H9" s="16" t="str">
        <f t="shared" si="1"/>
        <v/>
      </c>
    </row>
    <row r="10" spans="1:8" ht="22.5" x14ac:dyDescent="0.25">
      <c r="A10" s="3" t="s">
        <v>14</v>
      </c>
      <c r="B10" s="7" t="s">
        <v>96</v>
      </c>
      <c r="C10" t="s">
        <v>349</v>
      </c>
      <c r="D10">
        <v>8624</v>
      </c>
      <c r="E10">
        <v>1550</v>
      </c>
      <c r="F10">
        <f t="shared" si="0"/>
        <v>10174</v>
      </c>
      <c r="G10">
        <f>F10-(SUMIF(INPUTS!C:C,DATA!A10,INPUTS!H:H))</f>
        <v>5729.98</v>
      </c>
      <c r="H10" s="16">
        <f t="shared" si="1"/>
        <v>56.319834873206212</v>
      </c>
    </row>
    <row r="11" spans="1:8" x14ac:dyDescent="0.25">
      <c r="A11" s="2" t="s">
        <v>15</v>
      </c>
      <c r="B11" s="4" t="s">
        <v>97</v>
      </c>
      <c r="C11" t="s">
        <v>350</v>
      </c>
      <c r="D11">
        <v>53028</v>
      </c>
      <c r="E11">
        <v>5200</v>
      </c>
      <c r="F11">
        <f t="shared" si="0"/>
        <v>58228</v>
      </c>
      <c r="G11">
        <f>F11-(SUMIF(INPUTS!C:C,DATA!A11,INPUTS!H:H))</f>
        <v>2835.2500000000146</v>
      </c>
      <c r="H11" s="16">
        <f t="shared" si="1"/>
        <v>4.8692209933365644</v>
      </c>
    </row>
    <row r="12" spans="1:8" x14ac:dyDescent="0.25">
      <c r="A12" s="3" t="s">
        <v>16</v>
      </c>
      <c r="B12" s="5" t="s">
        <v>97</v>
      </c>
      <c r="D12">
        <v>12500</v>
      </c>
      <c r="E12">
        <v>1550</v>
      </c>
      <c r="F12">
        <f t="shared" si="0"/>
        <v>14050</v>
      </c>
      <c r="G12">
        <f>F12-(SUMIF(INPUTS!C:C,DATA!A12,INPUTS!H:H))</f>
        <v>2036.4800000000014</v>
      </c>
      <c r="H12" s="16">
        <f t="shared" si="1"/>
        <v>14.494519572953745</v>
      </c>
    </row>
    <row r="13" spans="1:8" x14ac:dyDescent="0.25">
      <c r="A13" s="2" t="s">
        <v>17</v>
      </c>
      <c r="B13" s="4" t="s">
        <v>94</v>
      </c>
      <c r="D13">
        <v>16555</v>
      </c>
      <c r="E13">
        <v>1550</v>
      </c>
      <c r="F13">
        <f t="shared" si="0"/>
        <v>18105</v>
      </c>
      <c r="G13">
        <f>F13-(SUMIF(INPUTS!C:C,DATA!A13,INPUTS!H:H))</f>
        <v>6101.17</v>
      </c>
      <c r="H13" s="16">
        <f t="shared" si="1"/>
        <v>33.698812482739577</v>
      </c>
    </row>
    <row r="14" spans="1:8" x14ac:dyDescent="0.25">
      <c r="A14" s="3" t="s">
        <v>18</v>
      </c>
      <c r="B14" s="5" t="s">
        <v>91</v>
      </c>
      <c r="D14">
        <v>45504.87</v>
      </c>
      <c r="E14">
        <v>2600</v>
      </c>
      <c r="F14">
        <f t="shared" si="0"/>
        <v>48104.87</v>
      </c>
      <c r="G14">
        <f>F14-(SUMIF(INPUTS!C:C,DATA!A14,INPUTS!H:H))</f>
        <v>-1665.6100000000006</v>
      </c>
      <c r="H14" s="16">
        <f t="shared" si="1"/>
        <v>-3.4624560881257982</v>
      </c>
    </row>
    <row r="15" spans="1:8" x14ac:dyDescent="0.25">
      <c r="A15" s="2" t="s">
        <v>19</v>
      </c>
      <c r="B15" s="4" t="s">
        <v>93</v>
      </c>
      <c r="D15">
        <v>32703.72</v>
      </c>
      <c r="E15">
        <v>2100</v>
      </c>
      <c r="F15">
        <f t="shared" si="0"/>
        <v>34803.72</v>
      </c>
      <c r="G15">
        <f>F15-(SUMIF(INPUTS!C:C,DATA!A15,INPUTS!H:H))</f>
        <v>3417.9899999999943</v>
      </c>
      <c r="H15" s="16">
        <f t="shared" si="1"/>
        <v>9.8207605393906015</v>
      </c>
    </row>
    <row r="16" spans="1:8" ht="22.5" x14ac:dyDescent="0.25">
      <c r="A16" s="3" t="s">
        <v>20</v>
      </c>
      <c r="B16" s="5" t="s">
        <v>90</v>
      </c>
      <c r="D16">
        <v>10395</v>
      </c>
      <c r="F16">
        <f t="shared" si="0"/>
        <v>10395</v>
      </c>
      <c r="G16">
        <f>F16-(SUMIF(INPUTS!C:C,DATA!A16,INPUTS!H:H))</f>
        <v>-3155.2400000000016</v>
      </c>
      <c r="H16" s="16">
        <f t="shared" si="1"/>
        <v>-30.353439153439172</v>
      </c>
    </row>
    <row r="17" spans="1:8" x14ac:dyDescent="0.25">
      <c r="A17" s="2" t="s">
        <v>21</v>
      </c>
      <c r="B17" s="4" t="s">
        <v>97</v>
      </c>
      <c r="D17">
        <v>0</v>
      </c>
      <c r="F17">
        <f t="shared" si="0"/>
        <v>0</v>
      </c>
      <c r="G17">
        <f>F17-(SUMIF(INPUTS!C:C,DATA!A17,INPUTS!H:H))</f>
        <v>0</v>
      </c>
      <c r="H17" s="16" t="str">
        <f t="shared" si="1"/>
        <v/>
      </c>
    </row>
    <row r="18" spans="1:8" x14ac:dyDescent="0.25">
      <c r="A18" s="3" t="s">
        <v>22</v>
      </c>
      <c r="B18" s="5" t="s">
        <v>97</v>
      </c>
      <c r="D18">
        <v>50699.83</v>
      </c>
      <c r="E18">
        <v>5200</v>
      </c>
      <c r="F18">
        <f t="shared" si="0"/>
        <v>55899.83</v>
      </c>
      <c r="G18">
        <f>F18-(SUMIF(INPUTS!C:C,DATA!A18,INPUTS!H:H))</f>
        <v>28153.690000000002</v>
      </c>
      <c r="H18" s="16">
        <f t="shared" si="1"/>
        <v>50.36453599232771</v>
      </c>
    </row>
    <row r="19" spans="1:8" x14ac:dyDescent="0.25">
      <c r="A19" s="2" t="s">
        <v>23</v>
      </c>
      <c r="B19" s="4" t="s">
        <v>92</v>
      </c>
      <c r="D19">
        <v>92216.93</v>
      </c>
      <c r="E19">
        <v>2600</v>
      </c>
      <c r="F19">
        <f t="shared" si="0"/>
        <v>94816.93</v>
      </c>
      <c r="G19">
        <f>F19-(SUMIF(INPUTS!C:C,DATA!A19,INPUTS!H:H))</f>
        <v>-5642.8599999999715</v>
      </c>
      <c r="H19" s="16">
        <f t="shared" si="1"/>
        <v>-5.9513211406443682</v>
      </c>
    </row>
    <row r="20" spans="1:8" x14ac:dyDescent="0.25">
      <c r="A20" s="3" t="s">
        <v>24</v>
      </c>
      <c r="B20" s="5" t="s">
        <v>98</v>
      </c>
      <c r="D20">
        <v>46302.46</v>
      </c>
      <c r="F20">
        <f t="shared" si="0"/>
        <v>46302.46</v>
      </c>
      <c r="G20">
        <f>F20-(SUMIF(INPUTS!C:C,DATA!A20,INPUTS!H:H))</f>
        <v>16900.190000000002</v>
      </c>
      <c r="H20" s="16">
        <f t="shared" si="1"/>
        <v>36.499550995778627</v>
      </c>
    </row>
    <row r="21" spans="1:8" x14ac:dyDescent="0.25">
      <c r="A21" s="2" t="s">
        <v>25</v>
      </c>
      <c r="B21" s="4" t="s">
        <v>91</v>
      </c>
      <c r="D21">
        <v>47444.91</v>
      </c>
      <c r="F21">
        <f t="shared" si="0"/>
        <v>47444.91</v>
      </c>
      <c r="G21">
        <f>F21-(SUMIF(INPUTS!C:C,DATA!A21,INPUTS!H:H))</f>
        <v>-994.76699999999255</v>
      </c>
      <c r="H21" s="16">
        <f t="shared" si="1"/>
        <v>-2.0966780208877887</v>
      </c>
    </row>
    <row r="22" spans="1:8" ht="22.5" x14ac:dyDescent="0.25">
      <c r="A22" s="3" t="s">
        <v>26</v>
      </c>
      <c r="B22" s="5" t="s">
        <v>99</v>
      </c>
      <c r="D22">
        <v>10346.870000000001</v>
      </c>
      <c r="E22">
        <v>1650</v>
      </c>
      <c r="F22">
        <f t="shared" si="0"/>
        <v>11996.87</v>
      </c>
      <c r="G22">
        <f>F22-(SUMIF(INPUTS!C:C,DATA!A22,INPUTS!H:H))</f>
        <v>2241.3700000000008</v>
      </c>
      <c r="H22" s="16">
        <f t="shared" si="1"/>
        <v>18.682956471146227</v>
      </c>
    </row>
    <row r="23" spans="1:8" ht="22.5" x14ac:dyDescent="0.25">
      <c r="A23" s="2" t="s">
        <v>27</v>
      </c>
      <c r="B23" s="4" t="s">
        <v>90</v>
      </c>
      <c r="D23">
        <v>25713.32</v>
      </c>
      <c r="E23">
        <v>2100</v>
      </c>
      <c r="F23">
        <f t="shared" si="0"/>
        <v>27813.32</v>
      </c>
      <c r="G23">
        <f>F23-(SUMIF(INPUTS!C:C,DATA!A23,INPUTS!H:H))</f>
        <v>11902.07</v>
      </c>
      <c r="H23" s="16">
        <f t="shared" si="1"/>
        <v>42.792697887199374</v>
      </c>
    </row>
    <row r="24" spans="1:8" ht="22.5" x14ac:dyDescent="0.25">
      <c r="A24" s="3" t="s">
        <v>28</v>
      </c>
      <c r="B24" s="5" t="s">
        <v>90</v>
      </c>
      <c r="D24">
        <v>0</v>
      </c>
      <c r="F24">
        <f t="shared" si="0"/>
        <v>0</v>
      </c>
      <c r="G24">
        <f>F24-(SUMIF(INPUTS!C:C,DATA!A24,INPUTS!H:H))</f>
        <v>0</v>
      </c>
      <c r="H24" s="16" t="str">
        <f t="shared" si="1"/>
        <v/>
      </c>
    </row>
    <row r="25" spans="1:8" ht="22.5" x14ac:dyDescent="0.25">
      <c r="A25" s="2" t="s">
        <v>79</v>
      </c>
      <c r="B25" s="4" t="s">
        <v>90</v>
      </c>
      <c r="D25">
        <v>0</v>
      </c>
      <c r="F25">
        <f t="shared" si="0"/>
        <v>0</v>
      </c>
      <c r="G25">
        <f>F25-(SUMIF(INPUTS!C:C,DATA!A25,INPUTS!H:H))</f>
        <v>0</v>
      </c>
      <c r="H25" s="16" t="str">
        <f t="shared" si="1"/>
        <v/>
      </c>
    </row>
    <row r="26" spans="1:8" x14ac:dyDescent="0.25">
      <c r="A26" s="3" t="s">
        <v>29</v>
      </c>
      <c r="B26" s="5" t="s">
        <v>100</v>
      </c>
      <c r="D26">
        <v>26074.12</v>
      </c>
      <c r="E26">
        <v>1550</v>
      </c>
      <c r="F26">
        <f t="shared" si="0"/>
        <v>27624.12</v>
      </c>
      <c r="G26">
        <f>F26-(SUMIF(INPUTS!C:C,DATA!A26,INPUTS!H:H))</f>
        <v>9897.0399999999972</v>
      </c>
      <c r="H26" s="16">
        <f t="shared" si="1"/>
        <v>35.827530433548645</v>
      </c>
    </row>
    <row r="27" spans="1:8" ht="22.5" x14ac:dyDescent="0.25">
      <c r="A27" s="2" t="s">
        <v>30</v>
      </c>
      <c r="B27" s="4" t="s">
        <v>99</v>
      </c>
      <c r="D27">
        <v>29796.53</v>
      </c>
      <c r="F27">
        <f t="shared" si="0"/>
        <v>29796.53</v>
      </c>
      <c r="G27">
        <f>F27-(SUMIF(INPUTS!C:C,DATA!A27,INPUTS!H:H))</f>
        <v>6083.5799999999945</v>
      </c>
      <c r="H27" s="16">
        <f t="shared" si="1"/>
        <v>20.417075411130071</v>
      </c>
    </row>
    <row r="28" spans="1:8" x14ac:dyDescent="0.25">
      <c r="A28" s="3" t="s">
        <v>31</v>
      </c>
      <c r="B28" s="5" t="s">
        <v>101</v>
      </c>
      <c r="D28">
        <v>0</v>
      </c>
      <c r="F28">
        <f t="shared" si="0"/>
        <v>0</v>
      </c>
      <c r="G28">
        <f>F28-(SUMIF(INPUTS!C:C,DATA!A28,INPUTS!H:H))</f>
        <v>0</v>
      </c>
      <c r="H28" s="16" t="str">
        <f t="shared" si="1"/>
        <v/>
      </c>
    </row>
    <row r="29" spans="1:8" x14ac:dyDescent="0.25">
      <c r="A29" s="2" t="s">
        <v>32</v>
      </c>
      <c r="B29" s="4" t="s">
        <v>97</v>
      </c>
      <c r="D29">
        <v>0</v>
      </c>
      <c r="F29">
        <f t="shared" si="0"/>
        <v>0</v>
      </c>
      <c r="G29">
        <f>F29-(SUMIF(INPUTS!C:C,DATA!A29,INPUTS!H:H))</f>
        <v>0</v>
      </c>
      <c r="H29" s="16" t="str">
        <f t="shared" si="1"/>
        <v/>
      </c>
    </row>
    <row r="30" spans="1:8" x14ac:dyDescent="0.25">
      <c r="A30" s="3" t="s">
        <v>33</v>
      </c>
      <c r="B30" s="5" t="s">
        <v>102</v>
      </c>
      <c r="D30">
        <v>0</v>
      </c>
      <c r="F30">
        <f t="shared" si="0"/>
        <v>0</v>
      </c>
      <c r="G30">
        <f>F30-(SUMIF(INPUTS!C:C,DATA!A30,INPUTS!H:H))</f>
        <v>0</v>
      </c>
      <c r="H30" s="16" t="str">
        <f t="shared" si="1"/>
        <v/>
      </c>
    </row>
    <row r="31" spans="1:8" x14ac:dyDescent="0.25">
      <c r="A31" s="2" t="s">
        <v>34</v>
      </c>
      <c r="B31" s="4" t="s">
        <v>103</v>
      </c>
      <c r="D31">
        <v>17269.419999999998</v>
      </c>
      <c r="F31">
        <f t="shared" si="0"/>
        <v>17269.419999999998</v>
      </c>
      <c r="G31">
        <f>F31-(SUMIF(INPUTS!C:C,DATA!A31,INPUTS!H:H))</f>
        <v>181.59999999999854</v>
      </c>
      <c r="H31" s="16">
        <f t="shared" si="1"/>
        <v>1.0515697689904961</v>
      </c>
    </row>
    <row r="32" spans="1:8" x14ac:dyDescent="0.25">
      <c r="A32" s="3" t="s">
        <v>35</v>
      </c>
      <c r="B32" s="5" t="s">
        <v>97</v>
      </c>
      <c r="D32">
        <v>0</v>
      </c>
      <c r="F32">
        <f t="shared" si="0"/>
        <v>0</v>
      </c>
      <c r="G32">
        <f>F32-(SUMIF(INPUTS!C:C,DATA!A32,INPUTS!H:H))</f>
        <v>-1662.3400000000001</v>
      </c>
      <c r="H32" s="16" t="str">
        <f t="shared" si="1"/>
        <v/>
      </c>
    </row>
    <row r="33" spans="1:8" x14ac:dyDescent="0.25">
      <c r="A33" s="2" t="s">
        <v>80</v>
      </c>
      <c r="B33" s="4" t="s">
        <v>102</v>
      </c>
      <c r="D33">
        <v>0</v>
      </c>
      <c r="F33">
        <f t="shared" si="0"/>
        <v>0</v>
      </c>
      <c r="G33">
        <f>F33-(SUMIF(INPUTS!C:C,DATA!A33,INPUTS!H:H))</f>
        <v>0</v>
      </c>
      <c r="H33" s="16" t="str">
        <f t="shared" si="1"/>
        <v/>
      </c>
    </row>
    <row r="34" spans="1:8" x14ac:dyDescent="0.25">
      <c r="A34" s="3" t="s">
        <v>36</v>
      </c>
      <c r="B34" s="5" t="s">
        <v>92</v>
      </c>
      <c r="D34">
        <v>54407.56</v>
      </c>
      <c r="E34">
        <v>2600</v>
      </c>
      <c r="F34">
        <f t="shared" si="0"/>
        <v>57007.56</v>
      </c>
      <c r="G34">
        <f>F34-(SUMIF(INPUTS!C:C,DATA!A34,INPUTS!H:H))</f>
        <v>22444.449999999997</v>
      </c>
      <c r="H34" s="16">
        <f t="shared" si="1"/>
        <v>39.37100623145421</v>
      </c>
    </row>
    <row r="35" spans="1:8" x14ac:dyDescent="0.25">
      <c r="A35" s="2" t="s">
        <v>81</v>
      </c>
      <c r="B35" s="4" t="s">
        <v>92</v>
      </c>
      <c r="D35">
        <v>0</v>
      </c>
      <c r="F35">
        <f t="shared" si="0"/>
        <v>0</v>
      </c>
      <c r="G35">
        <f>F35-(SUMIF(INPUTS!C:C,DATA!A35,INPUTS!H:H))</f>
        <v>0</v>
      </c>
      <c r="H35" s="16" t="str">
        <f t="shared" si="1"/>
        <v/>
      </c>
    </row>
    <row r="36" spans="1:8" x14ac:dyDescent="0.25">
      <c r="A36" s="3" t="s">
        <v>37</v>
      </c>
      <c r="B36" s="5" t="s">
        <v>104</v>
      </c>
      <c r="D36">
        <v>12968.08</v>
      </c>
      <c r="E36">
        <v>2100</v>
      </c>
      <c r="F36">
        <f t="shared" si="0"/>
        <v>15068.08</v>
      </c>
      <c r="G36">
        <f>F36-(SUMIF(INPUTS!C:C,DATA!A36,INPUTS!H:H))</f>
        <v>-4091.2199999999993</v>
      </c>
      <c r="H36" s="16">
        <f t="shared" si="1"/>
        <v>-27.151568082993983</v>
      </c>
    </row>
    <row r="37" spans="1:8" x14ac:dyDescent="0.25">
      <c r="A37" s="2" t="s">
        <v>38</v>
      </c>
      <c r="B37" s="4" t="s">
        <v>104</v>
      </c>
      <c r="D37">
        <v>49794.61</v>
      </c>
      <c r="E37">
        <v>5200</v>
      </c>
      <c r="F37">
        <f t="shared" si="0"/>
        <v>54994.61</v>
      </c>
      <c r="G37">
        <f>F37-(SUMIF(INPUTS!C:C,DATA!A37,INPUTS!H:H))</f>
        <v>786.88000000000466</v>
      </c>
      <c r="H37" s="16">
        <f t="shared" si="1"/>
        <v>1.4308311305417105</v>
      </c>
    </row>
    <row r="38" spans="1:8" x14ac:dyDescent="0.25">
      <c r="A38" s="3" t="s">
        <v>39</v>
      </c>
      <c r="B38" s="5" t="s">
        <v>104</v>
      </c>
      <c r="D38">
        <v>0</v>
      </c>
      <c r="F38">
        <f t="shared" si="0"/>
        <v>0</v>
      </c>
      <c r="G38">
        <f>F38-(SUMIF(INPUTS!C:C,DATA!A38,INPUTS!H:H))</f>
        <v>0</v>
      </c>
      <c r="H38" s="16" t="str">
        <f t="shared" si="1"/>
        <v/>
      </c>
    </row>
    <row r="39" spans="1:8" x14ac:dyDescent="0.25">
      <c r="A39" s="2" t="s">
        <v>40</v>
      </c>
      <c r="B39" s="4" t="s">
        <v>104</v>
      </c>
      <c r="D39">
        <v>59649.85</v>
      </c>
      <c r="E39">
        <v>2600</v>
      </c>
      <c r="F39">
        <f t="shared" si="0"/>
        <v>62249.85</v>
      </c>
      <c r="G39">
        <f>F39-(SUMIF(INPUTS!C:C,DATA!A39,INPUTS!H:H))</f>
        <v>24380.189999999995</v>
      </c>
      <c r="H39" s="16">
        <f t="shared" si="1"/>
        <v>39.165058229055965</v>
      </c>
    </row>
    <row r="40" spans="1:8" x14ac:dyDescent="0.25">
      <c r="A40" s="3" t="s">
        <v>41</v>
      </c>
      <c r="B40" s="5" t="s">
        <v>104</v>
      </c>
      <c r="D40">
        <v>14168</v>
      </c>
      <c r="E40">
        <v>1550</v>
      </c>
      <c r="F40">
        <f t="shared" si="0"/>
        <v>15718</v>
      </c>
      <c r="G40">
        <f>F40-(SUMIF(INPUTS!C:C,DATA!A40,INPUTS!H:H))</f>
        <v>903.14999999999964</v>
      </c>
      <c r="H40" s="16">
        <f t="shared" si="1"/>
        <v>5.7459600458073528</v>
      </c>
    </row>
    <row r="41" spans="1:8" x14ac:dyDescent="0.25">
      <c r="A41" s="2" t="s">
        <v>42</v>
      </c>
      <c r="B41" s="4" t="s">
        <v>104</v>
      </c>
      <c r="D41">
        <v>58115.16</v>
      </c>
      <c r="E41">
        <v>2600</v>
      </c>
      <c r="F41">
        <f t="shared" si="0"/>
        <v>60715.16</v>
      </c>
      <c r="G41">
        <f>F41-(SUMIF(INPUTS!C:C,DATA!A41,INPUTS!H:H))</f>
        <v>4088.0800000000017</v>
      </c>
      <c r="H41" s="16">
        <f t="shared" si="1"/>
        <v>6.7332112770517298</v>
      </c>
    </row>
    <row r="42" spans="1:8" ht="33.75" x14ac:dyDescent="0.25">
      <c r="A42" s="3" t="s">
        <v>43</v>
      </c>
      <c r="B42" s="5" t="s">
        <v>105</v>
      </c>
      <c r="D42">
        <v>51475.91</v>
      </c>
      <c r="E42">
        <v>2600</v>
      </c>
      <c r="F42">
        <f t="shared" si="0"/>
        <v>54075.91</v>
      </c>
      <c r="G42">
        <f>F42-(SUMIF(INPUTS!C:C,DATA!A42,INPUTS!H:H))</f>
        <v>16769.040000000008</v>
      </c>
      <c r="H42" s="16">
        <f t="shared" si="1"/>
        <v>31.010185496647225</v>
      </c>
    </row>
    <row r="43" spans="1:8" x14ac:dyDescent="0.25">
      <c r="A43" s="2" t="s">
        <v>44</v>
      </c>
      <c r="B43" s="4" t="s">
        <v>104</v>
      </c>
      <c r="D43">
        <v>54810.84</v>
      </c>
      <c r="E43">
        <v>2100</v>
      </c>
      <c r="F43">
        <f t="shared" si="0"/>
        <v>56910.84</v>
      </c>
      <c r="G43">
        <f>F43-(SUMIF(INPUTS!C:C,DATA!A43,INPUTS!H:H))</f>
        <v>6579.8100000000049</v>
      </c>
      <c r="H43" s="16">
        <f t="shared" si="1"/>
        <v>11.561611109588272</v>
      </c>
    </row>
    <row r="44" spans="1:8" x14ac:dyDescent="0.25">
      <c r="A44" s="3" t="s">
        <v>45</v>
      </c>
      <c r="B44" s="5" t="s">
        <v>91</v>
      </c>
      <c r="D44">
        <v>115100.95</v>
      </c>
      <c r="E44">
        <v>2600</v>
      </c>
      <c r="F44">
        <f t="shared" si="0"/>
        <v>117700.95</v>
      </c>
      <c r="G44">
        <f>F44-(SUMIF(INPUTS!C:C,DATA!A44,INPUTS!H:H))</f>
        <v>18412.770000000033</v>
      </c>
      <c r="H44" s="16">
        <f t="shared" si="1"/>
        <v>15.643688517382429</v>
      </c>
    </row>
    <row r="45" spans="1:8" x14ac:dyDescent="0.25">
      <c r="A45" s="2" t="s">
        <v>46</v>
      </c>
      <c r="B45" s="4" t="s">
        <v>104</v>
      </c>
      <c r="D45">
        <v>61279.41</v>
      </c>
      <c r="E45">
        <v>5200</v>
      </c>
      <c r="F45">
        <f t="shared" si="0"/>
        <v>66479.41</v>
      </c>
      <c r="G45">
        <f>F45-(SUMIF(INPUTS!C:C,DATA!A45,INPUTS!H:H))</f>
        <v>6801.0799999999872</v>
      </c>
      <c r="H45" s="16">
        <f t="shared" si="1"/>
        <v>10.230355534142054</v>
      </c>
    </row>
    <row r="46" spans="1:8" x14ac:dyDescent="0.25">
      <c r="A46" s="3" t="s">
        <v>47</v>
      </c>
      <c r="B46" s="5" t="s">
        <v>104</v>
      </c>
      <c r="D46">
        <v>12140.33</v>
      </c>
      <c r="E46">
        <v>2100</v>
      </c>
      <c r="F46">
        <f t="shared" si="0"/>
        <v>14240.33</v>
      </c>
      <c r="G46">
        <f>F46-(SUMIF(INPUTS!C:C,DATA!A46,INPUTS!H:H))</f>
        <v>1206.130000000001</v>
      </c>
      <c r="H46" s="16">
        <f t="shared" si="1"/>
        <v>8.4698177640546319</v>
      </c>
    </row>
    <row r="47" spans="1:8" x14ac:dyDescent="0.25">
      <c r="A47" s="2" t="s">
        <v>82</v>
      </c>
      <c r="B47" s="4" t="s">
        <v>92</v>
      </c>
      <c r="D47">
        <v>0</v>
      </c>
      <c r="F47">
        <f t="shared" si="0"/>
        <v>0</v>
      </c>
      <c r="G47">
        <f>F47-(SUMIF(INPUTS!C:C,DATA!A47,INPUTS!H:H))</f>
        <v>0</v>
      </c>
      <c r="H47" s="16" t="str">
        <f t="shared" si="1"/>
        <v/>
      </c>
    </row>
    <row r="48" spans="1:8" x14ac:dyDescent="0.25">
      <c r="A48" s="3" t="s">
        <v>83</v>
      </c>
      <c r="B48" s="5" t="s">
        <v>93</v>
      </c>
      <c r="D48">
        <v>0</v>
      </c>
      <c r="F48">
        <f t="shared" si="0"/>
        <v>0</v>
      </c>
      <c r="G48">
        <f>F48-(SUMIF(INPUTS!C:C,DATA!A48,INPUTS!H:H))</f>
        <v>0</v>
      </c>
      <c r="H48" s="16" t="str">
        <f t="shared" si="1"/>
        <v/>
      </c>
    </row>
    <row r="49" spans="1:8" x14ac:dyDescent="0.25">
      <c r="A49" s="2" t="s">
        <v>48</v>
      </c>
      <c r="B49" s="4" t="s">
        <v>97</v>
      </c>
      <c r="D49">
        <v>38930.29</v>
      </c>
      <c r="E49">
        <v>2600</v>
      </c>
      <c r="F49">
        <f t="shared" si="0"/>
        <v>41530.29</v>
      </c>
      <c r="G49">
        <f>F49-(SUMIF(INPUTS!C:C,DATA!A49,INPUTS!H:H))</f>
        <v>139.87999999999738</v>
      </c>
      <c r="H49" s="16">
        <f t="shared" si="1"/>
        <v>0.33681440702676863</v>
      </c>
    </row>
    <row r="50" spans="1:8" x14ac:dyDescent="0.25">
      <c r="A50" s="3" t="s">
        <v>49</v>
      </c>
      <c r="B50" s="5" t="s">
        <v>93</v>
      </c>
      <c r="D50">
        <v>55060.47</v>
      </c>
      <c r="E50">
        <v>2100</v>
      </c>
      <c r="F50">
        <f t="shared" si="0"/>
        <v>57160.47</v>
      </c>
      <c r="G50">
        <f>F50-(SUMIF(INPUTS!C:C,DATA!A50,INPUTS!H:H))</f>
        <v>-7559.5899999999674</v>
      </c>
      <c r="H50" s="16">
        <f t="shared" si="1"/>
        <v>-13.225206160831021</v>
      </c>
    </row>
    <row r="51" spans="1:8" x14ac:dyDescent="0.25">
      <c r="A51" s="2" t="s">
        <v>50</v>
      </c>
      <c r="B51" s="4" t="s">
        <v>93</v>
      </c>
      <c r="D51">
        <v>0</v>
      </c>
      <c r="F51">
        <f t="shared" si="0"/>
        <v>0</v>
      </c>
      <c r="G51">
        <f>F51-(SUMIF(INPUTS!C:C,DATA!A51,INPUTS!H:H))</f>
        <v>0</v>
      </c>
      <c r="H51" s="16" t="str">
        <f t="shared" si="1"/>
        <v/>
      </c>
    </row>
    <row r="52" spans="1:8" x14ac:dyDescent="0.25">
      <c r="A52" s="3" t="s">
        <v>51</v>
      </c>
      <c r="B52" s="5" t="s">
        <v>103</v>
      </c>
      <c r="D52">
        <v>0</v>
      </c>
      <c r="F52">
        <f t="shared" si="0"/>
        <v>0</v>
      </c>
      <c r="G52">
        <f>F52-(SUMIF(INPUTS!C:C,DATA!A52,INPUTS!H:H))</f>
        <v>0</v>
      </c>
      <c r="H52" s="16" t="str">
        <f t="shared" si="1"/>
        <v/>
      </c>
    </row>
    <row r="53" spans="1:8" x14ac:dyDescent="0.25">
      <c r="A53" s="2" t="s">
        <v>52</v>
      </c>
      <c r="B53" s="4" t="s">
        <v>97</v>
      </c>
      <c r="D53">
        <v>22504.45</v>
      </c>
      <c r="E53">
        <v>2100</v>
      </c>
      <c r="F53">
        <f t="shared" si="0"/>
        <v>24604.45</v>
      </c>
      <c r="G53">
        <f>F53-(SUMIF(INPUTS!C:C,DATA!A53,INPUTS!H:H))</f>
        <v>3695.9599999999991</v>
      </c>
      <c r="H53" s="16">
        <f t="shared" si="1"/>
        <v>15.021510336544807</v>
      </c>
    </row>
    <row r="54" spans="1:8" x14ac:dyDescent="0.25">
      <c r="A54" s="3" t="s">
        <v>53</v>
      </c>
      <c r="B54" s="5" t="s">
        <v>97</v>
      </c>
      <c r="D54">
        <v>46585</v>
      </c>
      <c r="E54">
        <v>6300</v>
      </c>
      <c r="F54">
        <f t="shared" si="0"/>
        <v>52885</v>
      </c>
      <c r="G54">
        <f>F54-(SUMIF(INPUTS!C:C,DATA!A54,INPUTS!H:H))</f>
        <v>4279.6400000000067</v>
      </c>
      <c r="H54" s="16">
        <f t="shared" si="1"/>
        <v>8.0923513283539883</v>
      </c>
    </row>
    <row r="55" spans="1:8" x14ac:dyDescent="0.25">
      <c r="A55" s="2" t="s">
        <v>54</v>
      </c>
      <c r="B55" s="4" t="s">
        <v>98</v>
      </c>
      <c r="D55">
        <v>0</v>
      </c>
      <c r="F55">
        <f t="shared" si="0"/>
        <v>0</v>
      </c>
      <c r="G55">
        <f>F55-(SUMIF(INPUTS!C:C,DATA!A55,INPUTS!H:H))</f>
        <v>-5031.08</v>
      </c>
      <c r="H55" s="16" t="str">
        <f t="shared" si="1"/>
        <v/>
      </c>
    </row>
    <row r="56" spans="1:8" x14ac:dyDescent="0.25">
      <c r="A56" s="3" t="s">
        <v>55</v>
      </c>
      <c r="B56" s="5" t="s">
        <v>98</v>
      </c>
      <c r="D56">
        <v>39800.97</v>
      </c>
      <c r="E56">
        <v>2100</v>
      </c>
      <c r="F56">
        <f t="shared" si="0"/>
        <v>41900.97</v>
      </c>
      <c r="G56">
        <f>F56-(SUMIF(INPUTS!C:C,DATA!A56,INPUTS!H:H))</f>
        <v>27411.410000000003</v>
      </c>
      <c r="H56" s="16">
        <f t="shared" si="1"/>
        <v>65.419511767865998</v>
      </c>
    </row>
    <row r="57" spans="1:8" x14ac:dyDescent="0.25">
      <c r="A57" s="2" t="s">
        <v>56</v>
      </c>
      <c r="B57" s="4" t="s">
        <v>93</v>
      </c>
      <c r="D57">
        <v>62219.14</v>
      </c>
      <c r="E57">
        <v>2100</v>
      </c>
      <c r="F57">
        <f t="shared" si="0"/>
        <v>64319.14</v>
      </c>
      <c r="G57">
        <f>F57-(SUMIF(INPUTS!C:C,DATA!A57,INPUTS!H:H))</f>
        <v>4200.2100000000355</v>
      </c>
      <c r="H57" s="16">
        <f t="shared" si="1"/>
        <v>6.5302645526666483</v>
      </c>
    </row>
    <row r="58" spans="1:8" x14ac:dyDescent="0.25">
      <c r="A58" s="3" t="s">
        <v>57</v>
      </c>
      <c r="B58" s="5" t="s">
        <v>103</v>
      </c>
      <c r="D58">
        <v>121446.89</v>
      </c>
      <c r="E58">
        <v>2600</v>
      </c>
      <c r="F58">
        <f t="shared" si="0"/>
        <v>124046.89</v>
      </c>
      <c r="G58">
        <f>F58-(SUMIF(INPUTS!C:C,DATA!A58,INPUTS!H:H))</f>
        <v>1773.3300000000163</v>
      </c>
      <c r="H58" s="16">
        <f t="shared" si="1"/>
        <v>1.4295642559035671</v>
      </c>
    </row>
    <row r="59" spans="1:8" x14ac:dyDescent="0.25">
      <c r="A59" s="2" t="s">
        <v>58</v>
      </c>
      <c r="B59" s="4" t="s">
        <v>93</v>
      </c>
      <c r="D59">
        <v>0</v>
      </c>
      <c r="F59">
        <f t="shared" si="0"/>
        <v>0</v>
      </c>
      <c r="G59">
        <f>F59-(SUMIF(INPUTS!C:C,DATA!A59,INPUTS!H:H))</f>
        <v>0</v>
      </c>
      <c r="H59" s="16" t="str">
        <f t="shared" si="1"/>
        <v/>
      </c>
    </row>
    <row r="60" spans="1:8" x14ac:dyDescent="0.25">
      <c r="A60" s="3" t="s">
        <v>59</v>
      </c>
      <c r="B60" s="5" t="s">
        <v>103</v>
      </c>
      <c r="D60">
        <v>31816.800000000003</v>
      </c>
      <c r="E60">
        <v>2600</v>
      </c>
      <c r="F60">
        <f t="shared" si="0"/>
        <v>34416.800000000003</v>
      </c>
      <c r="G60">
        <f>F60-(SUMIF(INPUTS!C:C,DATA!A60,INPUTS!H:H))</f>
        <v>2381.2599999999984</v>
      </c>
      <c r="H60" s="16">
        <f t="shared" si="1"/>
        <v>6.9188884498268237</v>
      </c>
    </row>
    <row r="61" spans="1:8" x14ac:dyDescent="0.25">
      <c r="A61" s="2" t="s">
        <v>84</v>
      </c>
      <c r="B61" s="4" t="s">
        <v>103</v>
      </c>
      <c r="D61">
        <v>0</v>
      </c>
      <c r="F61">
        <f t="shared" si="0"/>
        <v>0</v>
      </c>
      <c r="G61">
        <f>F61-(SUMIF(INPUTS!C:C,DATA!A61,INPUTS!H:H))</f>
        <v>0</v>
      </c>
      <c r="H61" s="16" t="str">
        <f t="shared" si="1"/>
        <v/>
      </c>
    </row>
    <row r="62" spans="1:8" x14ac:dyDescent="0.25">
      <c r="A62" s="3" t="s">
        <v>60</v>
      </c>
      <c r="B62" s="5" t="s">
        <v>92</v>
      </c>
      <c r="D62">
        <v>35000</v>
      </c>
      <c r="F62">
        <f t="shared" si="0"/>
        <v>35000</v>
      </c>
      <c r="G62">
        <f>F62-(SUMIF(INPUTS!C:C,DATA!A62,INPUTS!H:H))</f>
        <v>35000</v>
      </c>
      <c r="H62" s="16">
        <f t="shared" si="1"/>
        <v>100</v>
      </c>
    </row>
    <row r="63" spans="1:8" x14ac:dyDescent="0.25">
      <c r="A63" s="2" t="s">
        <v>61</v>
      </c>
      <c r="B63" s="4" t="s">
        <v>92</v>
      </c>
      <c r="D63">
        <v>60632.68</v>
      </c>
      <c r="E63">
        <v>2100</v>
      </c>
      <c r="F63">
        <f t="shared" si="0"/>
        <v>62732.68</v>
      </c>
      <c r="G63">
        <f>F63-(SUMIF(INPUTS!C:C,DATA!A63,INPUTS!H:H))</f>
        <v>-1103.8100000000122</v>
      </c>
      <c r="H63" s="16">
        <f t="shared" si="1"/>
        <v>-1.7595454235336545</v>
      </c>
    </row>
    <row r="64" spans="1:8" ht="33.75" x14ac:dyDescent="0.25">
      <c r="A64" s="3" t="s">
        <v>62</v>
      </c>
      <c r="B64" s="5" t="s">
        <v>106</v>
      </c>
      <c r="D64">
        <v>41947.5</v>
      </c>
      <c r="F64">
        <f t="shared" si="0"/>
        <v>41947.5</v>
      </c>
      <c r="G64">
        <f>F64-(SUMIF(INPUTS!C:C,DATA!A64,INPUTS!H:H))</f>
        <v>3414.6500000000087</v>
      </c>
      <c r="H64" s="16">
        <f t="shared" si="1"/>
        <v>8.1402944156386177</v>
      </c>
    </row>
    <row r="65" spans="1:8" x14ac:dyDescent="0.25">
      <c r="A65" s="2" t="s">
        <v>85</v>
      </c>
      <c r="B65" s="4" t="s">
        <v>104</v>
      </c>
      <c r="D65">
        <v>-2100</v>
      </c>
      <c r="E65">
        <v>2100</v>
      </c>
      <c r="F65">
        <f t="shared" si="0"/>
        <v>0</v>
      </c>
      <c r="G65">
        <f>F65-(SUMIF(INPUTS!C:C,DATA!A65,INPUTS!H:H))</f>
        <v>0</v>
      </c>
      <c r="H65" s="16" t="str">
        <f t="shared" si="1"/>
        <v/>
      </c>
    </row>
    <row r="66" spans="1:8" ht="33.75" x14ac:dyDescent="0.25">
      <c r="A66" s="3" t="s">
        <v>63</v>
      </c>
      <c r="B66" s="5" t="s">
        <v>105</v>
      </c>
      <c r="D66">
        <v>55465.66</v>
      </c>
      <c r="F66">
        <f t="shared" si="0"/>
        <v>55465.66</v>
      </c>
      <c r="G66">
        <f>F66-(SUMIF(INPUTS!C:C,DATA!A66,INPUTS!H:H))</f>
        <v>40770.200000000004</v>
      </c>
      <c r="H66" s="16">
        <f t="shared" si="1"/>
        <v>73.505300396677882</v>
      </c>
    </row>
    <row r="67" spans="1:8" x14ac:dyDescent="0.25">
      <c r="A67" s="2" t="s">
        <v>64</v>
      </c>
      <c r="B67" s="4" t="s">
        <v>97</v>
      </c>
      <c r="D67">
        <v>31136.42</v>
      </c>
      <c r="E67">
        <v>2600</v>
      </c>
      <c r="F67">
        <f t="shared" si="0"/>
        <v>33736.42</v>
      </c>
      <c r="G67">
        <f>F67-(SUMIF(INPUTS!C:C,DATA!A67,INPUTS!H:H))</f>
        <v>-9272.82</v>
      </c>
      <c r="H67" s="16">
        <f t="shared" si="1"/>
        <v>-27.486081807138991</v>
      </c>
    </row>
    <row r="68" spans="1:8" ht="33.75" x14ac:dyDescent="0.25">
      <c r="A68" s="3" t="s">
        <v>86</v>
      </c>
      <c r="B68" s="5" t="s">
        <v>95</v>
      </c>
      <c r="D68">
        <v>0</v>
      </c>
      <c r="F68">
        <f t="shared" ref="F68:F85" si="2">D68+E68</f>
        <v>0</v>
      </c>
      <c r="G68">
        <f>F68-(SUMIF(INPUTS!C:C,DATA!A68,INPUTS!H:H))</f>
        <v>0</v>
      </c>
      <c r="H68" s="16" t="str">
        <f t="shared" ref="H68:H86" si="3">IFERROR((G68/F68*100),"")</f>
        <v/>
      </c>
    </row>
    <row r="69" spans="1:8" ht="22.5" x14ac:dyDescent="0.25">
      <c r="A69" s="2" t="s">
        <v>65</v>
      </c>
      <c r="B69" s="4" t="s">
        <v>99</v>
      </c>
      <c r="D69">
        <v>24684.68</v>
      </c>
      <c r="E69">
        <v>1650</v>
      </c>
      <c r="F69">
        <f t="shared" si="2"/>
        <v>26334.68</v>
      </c>
      <c r="G69">
        <f>F69-(SUMIF(INPUTS!C:C,DATA!A69,INPUTS!H:H))</f>
        <v>-12380.829999999987</v>
      </c>
      <c r="H69" s="16">
        <f t="shared" si="3"/>
        <v>-47.013405896711056</v>
      </c>
    </row>
    <row r="70" spans="1:8" x14ac:dyDescent="0.25">
      <c r="A70" s="3" t="s">
        <v>66</v>
      </c>
      <c r="B70" s="5" t="s">
        <v>92</v>
      </c>
      <c r="D70">
        <v>17796.62</v>
      </c>
      <c r="E70">
        <v>2100</v>
      </c>
      <c r="F70">
        <f t="shared" si="2"/>
        <v>19896.62</v>
      </c>
      <c r="G70">
        <f>F70-(SUMIF(INPUTS!C:C,DATA!A70,INPUTS!H:H))</f>
        <v>1530.0899999999929</v>
      </c>
      <c r="H70" s="16">
        <f t="shared" si="3"/>
        <v>7.6902006471450584</v>
      </c>
    </row>
    <row r="71" spans="1:8" x14ac:dyDescent="0.25">
      <c r="A71" s="2" t="s">
        <v>67</v>
      </c>
      <c r="B71" s="4" t="s">
        <v>104</v>
      </c>
      <c r="D71">
        <v>6149</v>
      </c>
      <c r="F71">
        <f t="shared" si="2"/>
        <v>6149</v>
      </c>
      <c r="G71">
        <f>F71-(SUMIF(INPUTS!C:C,DATA!A71,INPUTS!H:H))</f>
        <v>1531.96</v>
      </c>
      <c r="H71" s="16">
        <f t="shared" si="3"/>
        <v>24.913969751179053</v>
      </c>
    </row>
    <row r="72" spans="1:8" ht="22.5" x14ac:dyDescent="0.25">
      <c r="A72" s="3" t="s">
        <v>68</v>
      </c>
      <c r="B72" s="5" t="s">
        <v>90</v>
      </c>
      <c r="D72">
        <v>24887.5</v>
      </c>
      <c r="F72">
        <f t="shared" si="2"/>
        <v>24887.5</v>
      </c>
      <c r="G72">
        <f>F72-(SUMIF(INPUTS!C:C,DATA!A72,INPUTS!H:H))</f>
        <v>1305.7800000000025</v>
      </c>
      <c r="H72" s="16">
        <f t="shared" si="3"/>
        <v>5.2467302862883072</v>
      </c>
    </row>
    <row r="73" spans="1:8" x14ac:dyDescent="0.25">
      <c r="A73" s="2" t="s">
        <v>69</v>
      </c>
      <c r="B73" s="4" t="s">
        <v>93</v>
      </c>
      <c r="D73">
        <v>23650</v>
      </c>
      <c r="F73">
        <f t="shared" si="2"/>
        <v>23650</v>
      </c>
      <c r="G73">
        <f>F73-(SUMIF(INPUTS!C:C,DATA!A73,INPUTS!H:H))</f>
        <v>8312.61</v>
      </c>
      <c r="H73" s="16">
        <f t="shared" si="3"/>
        <v>35.148456659619455</v>
      </c>
    </row>
    <row r="74" spans="1:8" x14ac:dyDescent="0.25">
      <c r="A74" s="3" t="s">
        <v>70</v>
      </c>
      <c r="B74" s="5" t="s">
        <v>103</v>
      </c>
      <c r="D74">
        <v>0</v>
      </c>
      <c r="F74">
        <f t="shared" si="2"/>
        <v>0</v>
      </c>
      <c r="G74">
        <f>F74-(SUMIF(INPUTS!C:C,DATA!A74,INPUTS!H:H))</f>
        <v>0</v>
      </c>
      <c r="H74" s="16" t="str">
        <f t="shared" si="3"/>
        <v/>
      </c>
    </row>
    <row r="75" spans="1:8" x14ac:dyDescent="0.25">
      <c r="A75" s="2" t="s">
        <v>87</v>
      </c>
      <c r="B75" s="4" t="s">
        <v>92</v>
      </c>
      <c r="D75">
        <v>12012</v>
      </c>
      <c r="F75">
        <f t="shared" si="2"/>
        <v>12012</v>
      </c>
      <c r="G75">
        <f>F75-(SUMIF(INPUTS!C:C,DATA!A75,INPUTS!H:H))</f>
        <v>827.98999999999978</v>
      </c>
      <c r="H75" s="16">
        <f t="shared" si="3"/>
        <v>6.8930236430236409</v>
      </c>
    </row>
    <row r="76" spans="1:8" x14ac:dyDescent="0.25">
      <c r="A76" s="3" t="s">
        <v>88</v>
      </c>
      <c r="B76" s="5" t="s">
        <v>92</v>
      </c>
      <c r="D76">
        <v>0</v>
      </c>
      <c r="F76">
        <f t="shared" si="2"/>
        <v>0</v>
      </c>
      <c r="G76">
        <f>F76-(SUMIF(INPUTS!C:C,DATA!A76,INPUTS!H:H))</f>
        <v>0</v>
      </c>
      <c r="H76" s="16" t="str">
        <f t="shared" si="3"/>
        <v/>
      </c>
    </row>
    <row r="77" spans="1:8" x14ac:dyDescent="0.25">
      <c r="A77" s="2" t="s">
        <v>71</v>
      </c>
      <c r="B77" s="4" t="s">
        <v>92</v>
      </c>
      <c r="D77">
        <v>27335</v>
      </c>
      <c r="F77">
        <f t="shared" si="2"/>
        <v>27335</v>
      </c>
      <c r="G77">
        <f>F77-(SUMIF(INPUTS!C:C,DATA!A77,INPUTS!H:H))</f>
        <v>18335</v>
      </c>
      <c r="H77" s="16">
        <f t="shared" si="3"/>
        <v>67.075178342783985</v>
      </c>
    </row>
    <row r="78" spans="1:8" x14ac:dyDescent="0.25">
      <c r="A78" s="3" t="s">
        <v>89</v>
      </c>
      <c r="B78" s="5" t="s">
        <v>92</v>
      </c>
      <c r="D78">
        <v>0</v>
      </c>
      <c r="F78">
        <f t="shared" si="2"/>
        <v>0</v>
      </c>
      <c r="G78">
        <f>F78-(SUMIF(INPUTS!C:C,DATA!A78,INPUTS!H:H))</f>
        <v>0</v>
      </c>
      <c r="H78" s="16" t="str">
        <f t="shared" si="3"/>
        <v/>
      </c>
    </row>
    <row r="79" spans="1:8" x14ac:dyDescent="0.25">
      <c r="A79" s="2" t="s">
        <v>72</v>
      </c>
      <c r="B79" s="4" t="s">
        <v>98</v>
      </c>
      <c r="D79">
        <v>30523.42</v>
      </c>
      <c r="E79">
        <v>2600</v>
      </c>
      <c r="F79">
        <f t="shared" si="2"/>
        <v>33123.42</v>
      </c>
      <c r="G79">
        <f>F79-(SUMIF(INPUTS!C:C,DATA!A79,INPUTS!H:H))</f>
        <v>10444.249999999996</v>
      </c>
      <c r="H79" s="16">
        <f t="shared" si="3"/>
        <v>31.531315305001705</v>
      </c>
    </row>
    <row r="80" spans="1:8" x14ac:dyDescent="0.25">
      <c r="A80" s="3" t="s">
        <v>73</v>
      </c>
      <c r="B80" s="5" t="s">
        <v>93</v>
      </c>
      <c r="D80">
        <v>47977.8</v>
      </c>
      <c r="E80">
        <v>2100</v>
      </c>
      <c r="F80">
        <f t="shared" si="2"/>
        <v>50077.8</v>
      </c>
      <c r="G80">
        <f>F80-(SUMIF(INPUTS!C:C,DATA!A80,INPUTS!H:H))</f>
        <v>9559.11</v>
      </c>
      <c r="H80" s="16">
        <f t="shared" si="3"/>
        <v>19.08851826557876</v>
      </c>
    </row>
    <row r="81" spans="1:8" x14ac:dyDescent="0.25">
      <c r="A81" s="2" t="s">
        <v>74</v>
      </c>
      <c r="B81" s="4" t="s">
        <v>94</v>
      </c>
      <c r="D81">
        <v>7394.5599999999995</v>
      </c>
      <c r="E81">
        <v>1550</v>
      </c>
      <c r="F81">
        <f t="shared" si="2"/>
        <v>8944.56</v>
      </c>
      <c r="G81">
        <f>F81-(SUMIF(INPUTS!C:C,DATA!A81,INPUTS!H:H))</f>
        <v>1081.9999999999982</v>
      </c>
      <c r="H81" s="16">
        <f t="shared" si="3"/>
        <v>12.096738129097442</v>
      </c>
    </row>
    <row r="82" spans="1:8" x14ac:dyDescent="0.25">
      <c r="A82" s="3" t="s">
        <v>75</v>
      </c>
      <c r="B82" s="5" t="s">
        <v>92</v>
      </c>
      <c r="D82">
        <v>11036.66</v>
      </c>
      <c r="E82">
        <v>1550</v>
      </c>
      <c r="F82">
        <f t="shared" si="2"/>
        <v>12586.66</v>
      </c>
      <c r="G82">
        <f>F82-(SUMIF(INPUTS!C:C,DATA!A82,INPUTS!H:H))</f>
        <v>195.70000000000073</v>
      </c>
      <c r="H82" s="16">
        <f t="shared" si="3"/>
        <v>1.5548207387821766</v>
      </c>
    </row>
    <row r="83" spans="1:8" x14ac:dyDescent="0.25">
      <c r="A83" s="2" t="s">
        <v>76</v>
      </c>
      <c r="B83" s="4" t="s">
        <v>93</v>
      </c>
      <c r="D83">
        <v>8356.33</v>
      </c>
      <c r="E83">
        <v>1200</v>
      </c>
      <c r="F83">
        <f t="shared" si="2"/>
        <v>9556.33</v>
      </c>
      <c r="G83">
        <f>F83-(SUMIF(INPUTS!C:C,DATA!A83,INPUTS!H:H))</f>
        <v>43.989999999999782</v>
      </c>
      <c r="H83" s="16">
        <f t="shared" si="3"/>
        <v>0.46032315753013742</v>
      </c>
    </row>
    <row r="84" spans="1:8" x14ac:dyDescent="0.25">
      <c r="A84" s="3" t="s">
        <v>77</v>
      </c>
      <c r="B84" s="5" t="s">
        <v>97</v>
      </c>
      <c r="D84">
        <v>48371.87</v>
      </c>
      <c r="E84">
        <v>2600</v>
      </c>
      <c r="F84">
        <f t="shared" si="2"/>
        <v>50971.87</v>
      </c>
      <c r="G84">
        <f>F84-(SUMIF(INPUTS!C:C,DATA!A84,INPUTS!H:H))</f>
        <v>-1045.8000000000102</v>
      </c>
      <c r="H84" s="16">
        <f t="shared" si="3"/>
        <v>-2.0517198996230865</v>
      </c>
    </row>
    <row r="85" spans="1:8" x14ac:dyDescent="0.25">
      <c r="A85" s="2" t="s">
        <v>78</v>
      </c>
      <c r="B85" s="4" t="s">
        <v>91</v>
      </c>
      <c r="D85">
        <v>38115</v>
      </c>
      <c r="E85">
        <v>2100</v>
      </c>
      <c r="F85">
        <f t="shared" si="2"/>
        <v>40215</v>
      </c>
      <c r="G85">
        <f>F85-(SUMIF(INPUTS!C:C,DATA!A85,INPUTS!H:H))</f>
        <v>9394.2400000000052</v>
      </c>
      <c r="H85" s="16">
        <f t="shared" si="3"/>
        <v>23.360039786149457</v>
      </c>
    </row>
    <row r="86" spans="1:8" x14ac:dyDescent="0.25">
      <c r="A86" s="8" t="s">
        <v>107</v>
      </c>
      <c r="B86" s="9" t="s">
        <v>107</v>
      </c>
      <c r="G86">
        <f>F86-(SUMIF(INPUTS!C:C,DATA!A86,INPUTS!H:H))</f>
        <v>-70361.889999999985</v>
      </c>
      <c r="H86" s="16" t="str">
        <f t="shared" si="3"/>
        <v/>
      </c>
    </row>
  </sheetData>
  <sheetProtection password="DF1E" sheet="1" objects="1" scenarios="1"/>
  <sortState ref="C3:C14">
    <sortCondition ref="C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7" sqref="D7"/>
    </sheetView>
  </sheetViews>
  <sheetFormatPr defaultColWidth="11" defaultRowHeight="15.75" x14ac:dyDescent="0.25"/>
  <cols>
    <col min="1" max="1" width="17.25" customWidth="1"/>
    <col min="2" max="2" width="22.5" bestFit="1" customWidth="1"/>
    <col min="3" max="3" width="12.125" bestFit="1" customWidth="1"/>
    <col min="4" max="4" width="15.5" customWidth="1"/>
    <col min="5" max="5" width="12.125" bestFit="1" customWidth="1"/>
    <col min="6" max="6" width="16.25" bestFit="1" customWidth="1"/>
    <col min="7" max="7" width="12.125" bestFit="1" customWidth="1"/>
    <col min="8" max="8" width="18.375" customWidth="1"/>
    <col min="9" max="9" width="12.125" bestFit="1" customWidth="1"/>
    <col min="10" max="10" width="16.25" bestFit="1" customWidth="1"/>
    <col min="11" max="11" width="12.125" bestFit="1" customWidth="1"/>
    <col min="12" max="12" width="18.375" bestFit="1" customWidth="1"/>
    <col min="13" max="13" width="12.125" bestFit="1" customWidth="1"/>
  </cols>
  <sheetData>
    <row r="1" spans="1:9" x14ac:dyDescent="0.25">
      <c r="A1" s="12" t="s">
        <v>110</v>
      </c>
      <c r="B1" t="s">
        <v>321</v>
      </c>
    </row>
    <row r="2" spans="1:9" x14ac:dyDescent="0.25">
      <c r="A2" s="12" t="s">
        <v>4</v>
      </c>
      <c r="B2" t="s">
        <v>321</v>
      </c>
    </row>
    <row r="3" spans="1:9" x14ac:dyDescent="0.25">
      <c r="A3" s="12" t="s">
        <v>119</v>
      </c>
      <c r="B3" t="s">
        <v>321</v>
      </c>
    </row>
    <row r="5" spans="1:9" x14ac:dyDescent="0.25">
      <c r="B5" s="12" t="s">
        <v>317</v>
      </c>
    </row>
    <row r="6" spans="1:9" x14ac:dyDescent="0.25">
      <c r="B6" t="s">
        <v>116</v>
      </c>
      <c r="D6" t="s">
        <v>113</v>
      </c>
      <c r="F6" t="s">
        <v>117</v>
      </c>
      <c r="H6" t="s">
        <v>111</v>
      </c>
    </row>
    <row r="7" spans="1:9" x14ac:dyDescent="0.25">
      <c r="A7" s="12" t="s">
        <v>318</v>
      </c>
      <c r="B7" t="s">
        <v>118</v>
      </c>
      <c r="C7" t="s">
        <v>319</v>
      </c>
      <c r="D7" t="s">
        <v>118</v>
      </c>
      <c r="E7" t="s">
        <v>319</v>
      </c>
      <c r="F7" t="s">
        <v>118</v>
      </c>
      <c r="G7" t="s">
        <v>319</v>
      </c>
      <c r="H7" t="s">
        <v>118</v>
      </c>
      <c r="I7" t="s">
        <v>319</v>
      </c>
    </row>
    <row r="8" spans="1:9" x14ac:dyDescent="0.25">
      <c r="A8" s="13" t="s">
        <v>49</v>
      </c>
      <c r="B8" s="14">
        <v>4159.5999999999995</v>
      </c>
      <c r="C8" s="14">
        <v>23100</v>
      </c>
      <c r="D8" s="14">
        <v>5278.2999999999993</v>
      </c>
      <c r="E8" s="14">
        <v>29400</v>
      </c>
      <c r="F8" s="14">
        <v>1929.64</v>
      </c>
      <c r="G8" s="14">
        <v>8400</v>
      </c>
      <c r="H8" s="14">
        <v>21609.470000000005</v>
      </c>
      <c r="I8" s="14">
        <v>58800</v>
      </c>
    </row>
    <row r="9" spans="1:9" x14ac:dyDescent="0.25">
      <c r="A9" s="13" t="s">
        <v>320</v>
      </c>
      <c r="B9" s="14">
        <v>4159.5999999999995</v>
      </c>
      <c r="C9" s="14">
        <v>23100</v>
      </c>
      <c r="D9" s="14">
        <v>5278.2999999999993</v>
      </c>
      <c r="E9" s="14">
        <v>29400</v>
      </c>
      <c r="F9" s="14">
        <v>1929.64</v>
      </c>
      <c r="G9" s="14">
        <v>8400</v>
      </c>
      <c r="H9" s="14">
        <v>21609.470000000005</v>
      </c>
      <c r="I9" s="14">
        <v>58800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8"/>
  <sheetViews>
    <sheetView workbookViewId="0">
      <selection activeCell="B58" sqref="B58"/>
    </sheetView>
  </sheetViews>
  <sheetFormatPr defaultColWidth="11" defaultRowHeight="15.75" x14ac:dyDescent="0.25"/>
  <cols>
    <col min="1" max="1" width="56.125" bestFit="1" customWidth="1"/>
    <col min="2" max="2" width="17.5" bestFit="1" customWidth="1"/>
  </cols>
  <sheetData>
    <row r="3" spans="1:2" x14ac:dyDescent="0.25">
      <c r="A3" s="12" t="s">
        <v>318</v>
      </c>
      <c r="B3" t="s">
        <v>121</v>
      </c>
    </row>
    <row r="4" spans="1:2" x14ac:dyDescent="0.25">
      <c r="A4" s="13" t="s">
        <v>7</v>
      </c>
      <c r="B4" s="14">
        <v>24889.09</v>
      </c>
    </row>
    <row r="5" spans="1:2" x14ac:dyDescent="0.25">
      <c r="A5" s="13" t="s">
        <v>8</v>
      </c>
      <c r="B5" s="14">
        <v>10914.719999999987</v>
      </c>
    </row>
    <row r="6" spans="1:2" x14ac:dyDescent="0.25">
      <c r="A6" s="13" t="s">
        <v>9</v>
      </c>
      <c r="B6" s="14">
        <v>-257.77000000000044</v>
      </c>
    </row>
    <row r="7" spans="1:2" x14ac:dyDescent="0.25">
      <c r="A7" s="13" t="s">
        <v>10</v>
      </c>
      <c r="B7" s="14">
        <v>4754.6500000000015</v>
      </c>
    </row>
    <row r="8" spans="1:2" x14ac:dyDescent="0.25">
      <c r="A8" s="13" t="s">
        <v>11</v>
      </c>
      <c r="B8" s="14">
        <v>5698.88</v>
      </c>
    </row>
    <row r="9" spans="1:2" x14ac:dyDescent="0.25">
      <c r="A9" s="13" t="s">
        <v>12</v>
      </c>
      <c r="B9" s="14">
        <v>0</v>
      </c>
    </row>
    <row r="10" spans="1:2" x14ac:dyDescent="0.25">
      <c r="A10" s="13" t="s">
        <v>13</v>
      </c>
      <c r="B10" s="14">
        <v>0</v>
      </c>
    </row>
    <row r="11" spans="1:2" x14ac:dyDescent="0.25">
      <c r="A11" s="13" t="s">
        <v>14</v>
      </c>
      <c r="B11" s="14">
        <v>5729.98</v>
      </c>
    </row>
    <row r="12" spans="1:2" x14ac:dyDescent="0.25">
      <c r="A12" s="13" t="s">
        <v>15</v>
      </c>
      <c r="B12" s="14">
        <v>4785.5300000000134</v>
      </c>
    </row>
    <row r="13" spans="1:2" x14ac:dyDescent="0.25">
      <c r="A13" s="13" t="s">
        <v>16</v>
      </c>
      <c r="B13" s="14">
        <v>3983.380000000001</v>
      </c>
    </row>
    <row r="14" spans="1:2" x14ac:dyDescent="0.25">
      <c r="A14" s="13" t="s">
        <v>17</v>
      </c>
      <c r="B14" s="14">
        <v>13209.96</v>
      </c>
    </row>
    <row r="15" spans="1:2" x14ac:dyDescent="0.25">
      <c r="A15" s="13" t="s">
        <v>18</v>
      </c>
      <c r="B15" s="14">
        <v>4834.6699999999983</v>
      </c>
    </row>
    <row r="16" spans="1:2" x14ac:dyDescent="0.25">
      <c r="A16" s="13" t="s">
        <v>19</v>
      </c>
      <c r="B16" s="14">
        <v>7007.3499999999985</v>
      </c>
    </row>
    <row r="17" spans="1:2" x14ac:dyDescent="0.25">
      <c r="A17" s="13" t="s">
        <v>20</v>
      </c>
      <c r="B17" s="14">
        <v>1238.9599999999991</v>
      </c>
    </row>
    <row r="18" spans="1:2" x14ac:dyDescent="0.25">
      <c r="A18" s="13" t="s">
        <v>21</v>
      </c>
      <c r="B18" s="14">
        <v>0</v>
      </c>
    </row>
    <row r="19" spans="1:2" x14ac:dyDescent="0.25">
      <c r="A19" s="13" t="s">
        <v>22</v>
      </c>
      <c r="B19" s="14">
        <v>37382.17</v>
      </c>
    </row>
    <row r="20" spans="1:2" x14ac:dyDescent="0.25">
      <c r="A20" s="13" t="s">
        <v>23</v>
      </c>
      <c r="B20" s="14">
        <v>-5642.8599999999715</v>
      </c>
    </row>
    <row r="21" spans="1:2" x14ac:dyDescent="0.25">
      <c r="A21" s="13" t="s">
        <v>24</v>
      </c>
      <c r="B21" s="14">
        <v>31895.17</v>
      </c>
    </row>
    <row r="22" spans="1:2" x14ac:dyDescent="0.25">
      <c r="A22" s="13" t="s">
        <v>25</v>
      </c>
      <c r="B22" s="14">
        <v>6682.4330000000118</v>
      </c>
    </row>
    <row r="23" spans="1:2" x14ac:dyDescent="0.25">
      <c r="A23" s="13" t="s">
        <v>26</v>
      </c>
      <c r="B23" s="14">
        <v>2241.3700000000008</v>
      </c>
    </row>
    <row r="24" spans="1:2" x14ac:dyDescent="0.25">
      <c r="A24" s="13" t="s">
        <v>27</v>
      </c>
      <c r="B24" s="14">
        <v>14325.489999999998</v>
      </c>
    </row>
    <row r="25" spans="1:2" x14ac:dyDescent="0.25">
      <c r="A25" s="13" t="s">
        <v>28</v>
      </c>
      <c r="B25" s="14">
        <v>0</v>
      </c>
    </row>
    <row r="26" spans="1:2" x14ac:dyDescent="0.25">
      <c r="A26" s="13" t="s">
        <v>79</v>
      </c>
      <c r="B26" s="14">
        <v>0</v>
      </c>
    </row>
    <row r="27" spans="1:2" x14ac:dyDescent="0.25">
      <c r="A27" s="13" t="s">
        <v>29</v>
      </c>
      <c r="B27" s="14">
        <v>12836.699999999999</v>
      </c>
    </row>
    <row r="28" spans="1:2" x14ac:dyDescent="0.25">
      <c r="A28" s="13" t="s">
        <v>30</v>
      </c>
      <c r="B28" s="14">
        <v>20106.36</v>
      </c>
    </row>
    <row r="29" spans="1:2" x14ac:dyDescent="0.25">
      <c r="A29" s="13" t="s">
        <v>31</v>
      </c>
      <c r="B29" s="14">
        <v>0</v>
      </c>
    </row>
    <row r="30" spans="1:2" x14ac:dyDescent="0.25">
      <c r="A30" s="13" t="s">
        <v>32</v>
      </c>
      <c r="B30" s="14">
        <v>0</v>
      </c>
    </row>
    <row r="31" spans="1:2" x14ac:dyDescent="0.25">
      <c r="A31" s="13" t="s">
        <v>33</v>
      </c>
      <c r="B31" s="14">
        <v>0</v>
      </c>
    </row>
    <row r="32" spans="1:2" x14ac:dyDescent="0.25">
      <c r="A32" s="13" t="s">
        <v>34</v>
      </c>
      <c r="B32" s="14">
        <v>181.59999999999854</v>
      </c>
    </row>
    <row r="33" spans="1:2" x14ac:dyDescent="0.25">
      <c r="A33" s="13" t="s">
        <v>35</v>
      </c>
      <c r="B33" s="14">
        <v>-1662.3400000000001</v>
      </c>
    </row>
    <row r="34" spans="1:2" x14ac:dyDescent="0.25">
      <c r="A34" s="13" t="s">
        <v>80</v>
      </c>
      <c r="B34" s="14">
        <v>0</v>
      </c>
    </row>
    <row r="35" spans="1:2" x14ac:dyDescent="0.25">
      <c r="A35" s="13" t="s">
        <v>36</v>
      </c>
      <c r="B35" s="14">
        <v>36641.14</v>
      </c>
    </row>
    <row r="36" spans="1:2" x14ac:dyDescent="0.25">
      <c r="A36" s="13" t="s">
        <v>81</v>
      </c>
      <c r="B36" s="14">
        <v>0</v>
      </c>
    </row>
    <row r="37" spans="1:2" x14ac:dyDescent="0.25">
      <c r="A37" s="13" t="s">
        <v>37</v>
      </c>
      <c r="B37" s="14">
        <v>-4091.2199999999993</v>
      </c>
    </row>
    <row r="38" spans="1:2" x14ac:dyDescent="0.25">
      <c r="A38" s="13" t="s">
        <v>38</v>
      </c>
      <c r="B38" s="14">
        <v>7551.2800000000061</v>
      </c>
    </row>
    <row r="39" spans="1:2" x14ac:dyDescent="0.25">
      <c r="A39" s="13" t="s">
        <v>39</v>
      </c>
      <c r="B39" s="14">
        <v>0</v>
      </c>
    </row>
    <row r="40" spans="1:2" x14ac:dyDescent="0.25">
      <c r="A40" s="13" t="s">
        <v>40</v>
      </c>
      <c r="B40" s="14">
        <v>31198.689999999995</v>
      </c>
    </row>
    <row r="41" spans="1:2" x14ac:dyDescent="0.25">
      <c r="A41" s="13" t="s">
        <v>41</v>
      </c>
      <c r="B41" s="14">
        <v>3591.8799999999992</v>
      </c>
    </row>
    <row r="42" spans="1:2" x14ac:dyDescent="0.25">
      <c r="A42" s="13" t="s">
        <v>42</v>
      </c>
      <c r="B42" s="14">
        <v>18960.480000000003</v>
      </c>
    </row>
    <row r="43" spans="1:2" x14ac:dyDescent="0.25">
      <c r="A43" s="13" t="s">
        <v>43</v>
      </c>
      <c r="B43" s="14">
        <v>20231.180000000008</v>
      </c>
    </row>
    <row r="44" spans="1:2" x14ac:dyDescent="0.25">
      <c r="A44" s="13" t="s">
        <v>44</v>
      </c>
      <c r="B44" s="14">
        <v>18415.020000000004</v>
      </c>
    </row>
    <row r="45" spans="1:2" x14ac:dyDescent="0.25">
      <c r="A45" s="13" t="s">
        <v>45</v>
      </c>
      <c r="B45" s="14">
        <v>33799.410000000018</v>
      </c>
    </row>
    <row r="46" spans="1:2" x14ac:dyDescent="0.25">
      <c r="A46" s="13" t="s">
        <v>46</v>
      </c>
      <c r="B46" s="14">
        <v>14882.93</v>
      </c>
    </row>
    <row r="47" spans="1:2" x14ac:dyDescent="0.25">
      <c r="A47" s="13" t="s">
        <v>47</v>
      </c>
      <c r="B47" s="14">
        <v>1206.130000000001</v>
      </c>
    </row>
    <row r="48" spans="1:2" x14ac:dyDescent="0.25">
      <c r="A48" s="13" t="s">
        <v>82</v>
      </c>
      <c r="B48" s="14">
        <v>0</v>
      </c>
    </row>
    <row r="49" spans="1:2" x14ac:dyDescent="0.25">
      <c r="A49" s="13" t="s">
        <v>83</v>
      </c>
      <c r="B49" s="14">
        <v>0</v>
      </c>
    </row>
    <row r="50" spans="1:2" x14ac:dyDescent="0.25">
      <c r="A50" s="13" t="s">
        <v>48</v>
      </c>
      <c r="B50" s="14">
        <v>452.23999999999796</v>
      </c>
    </row>
    <row r="51" spans="1:2" x14ac:dyDescent="0.25">
      <c r="A51" s="13" t="s">
        <v>49</v>
      </c>
      <c r="B51" s="14">
        <v>15190.460000000014</v>
      </c>
    </row>
    <row r="52" spans="1:2" x14ac:dyDescent="0.25">
      <c r="A52" s="13" t="s">
        <v>50</v>
      </c>
      <c r="B52" s="14">
        <v>0</v>
      </c>
    </row>
    <row r="53" spans="1:2" x14ac:dyDescent="0.25">
      <c r="A53" s="13" t="s">
        <v>51</v>
      </c>
      <c r="B53" s="14">
        <v>0</v>
      </c>
    </row>
    <row r="54" spans="1:2" x14ac:dyDescent="0.25">
      <c r="A54" s="13" t="s">
        <v>52</v>
      </c>
      <c r="B54" s="14">
        <v>6191.760000000002</v>
      </c>
    </row>
    <row r="55" spans="1:2" x14ac:dyDescent="0.25">
      <c r="A55" s="13" t="s">
        <v>53</v>
      </c>
      <c r="B55" s="14">
        <v>4731.6400000000067</v>
      </c>
    </row>
    <row r="56" spans="1:2" x14ac:dyDescent="0.25">
      <c r="A56" s="13" t="s">
        <v>54</v>
      </c>
      <c r="B56" s="14">
        <v>-5031.08</v>
      </c>
    </row>
    <row r="57" spans="1:2" x14ac:dyDescent="0.25">
      <c r="A57" s="13" t="s">
        <v>55</v>
      </c>
      <c r="B57" s="14">
        <v>32171.9</v>
      </c>
    </row>
    <row r="58" spans="1:2" x14ac:dyDescent="0.25">
      <c r="A58" s="13" t="s">
        <v>56</v>
      </c>
      <c r="B58" s="14">
        <v>8184.6800000000148</v>
      </c>
    </row>
    <row r="59" spans="1:2" x14ac:dyDescent="0.25">
      <c r="A59" s="13" t="s">
        <v>57</v>
      </c>
      <c r="B59" s="14">
        <v>3138.6000000000058</v>
      </c>
    </row>
    <row r="60" spans="1:2" x14ac:dyDescent="0.25">
      <c r="A60" s="13" t="s">
        <v>58</v>
      </c>
      <c r="B60" s="14">
        <v>0</v>
      </c>
    </row>
    <row r="61" spans="1:2" x14ac:dyDescent="0.25">
      <c r="A61" s="13" t="s">
        <v>59</v>
      </c>
      <c r="B61" s="14">
        <v>7835.9700000000048</v>
      </c>
    </row>
    <row r="62" spans="1:2" x14ac:dyDescent="0.25">
      <c r="A62" s="13" t="s">
        <v>84</v>
      </c>
      <c r="B62" s="14">
        <v>0</v>
      </c>
    </row>
    <row r="63" spans="1:2" x14ac:dyDescent="0.25">
      <c r="A63" s="13" t="s">
        <v>60</v>
      </c>
      <c r="B63" s="14">
        <v>35000</v>
      </c>
    </row>
    <row r="64" spans="1:2" x14ac:dyDescent="0.25">
      <c r="A64" s="13" t="s">
        <v>61</v>
      </c>
      <c r="B64" s="14">
        <v>4563.4399999999878</v>
      </c>
    </row>
    <row r="65" spans="1:2" x14ac:dyDescent="0.25">
      <c r="A65" s="13" t="s">
        <v>62</v>
      </c>
      <c r="B65" s="14">
        <v>22328.46</v>
      </c>
    </row>
    <row r="66" spans="1:2" x14ac:dyDescent="0.25">
      <c r="A66" s="13" t="s">
        <v>85</v>
      </c>
      <c r="B66" s="14">
        <v>0</v>
      </c>
    </row>
    <row r="67" spans="1:2" x14ac:dyDescent="0.25">
      <c r="A67" s="13" t="s">
        <v>63</v>
      </c>
      <c r="B67" s="14">
        <v>42034.68</v>
      </c>
    </row>
    <row r="68" spans="1:2" x14ac:dyDescent="0.25">
      <c r="A68" s="13" t="s">
        <v>64</v>
      </c>
      <c r="B68" s="14">
        <v>-7570.239999999998</v>
      </c>
    </row>
    <row r="69" spans="1:2" x14ac:dyDescent="0.25">
      <c r="A69" s="13" t="s">
        <v>86</v>
      </c>
      <c r="B69" s="14">
        <v>0</v>
      </c>
    </row>
    <row r="70" spans="1:2" x14ac:dyDescent="0.25">
      <c r="A70" s="13" t="s">
        <v>65</v>
      </c>
      <c r="B70" s="14">
        <v>-12026.569999999985</v>
      </c>
    </row>
    <row r="71" spans="1:2" x14ac:dyDescent="0.25">
      <c r="A71" s="13" t="s">
        <v>66</v>
      </c>
      <c r="B71" s="14">
        <v>2267.2099999999955</v>
      </c>
    </row>
    <row r="72" spans="1:2" x14ac:dyDescent="0.25">
      <c r="A72" s="13" t="s">
        <v>67</v>
      </c>
      <c r="B72" s="14">
        <v>3849</v>
      </c>
    </row>
    <row r="73" spans="1:2" x14ac:dyDescent="0.25">
      <c r="A73" s="13" t="s">
        <v>68</v>
      </c>
      <c r="B73" s="14">
        <v>11296.350000000002</v>
      </c>
    </row>
    <row r="74" spans="1:2" x14ac:dyDescent="0.25">
      <c r="A74" s="13" t="s">
        <v>107</v>
      </c>
      <c r="B74" s="14">
        <v>-18020.669999999998</v>
      </c>
    </row>
    <row r="75" spans="1:2" x14ac:dyDescent="0.25">
      <c r="A75" s="13" t="s">
        <v>69</v>
      </c>
      <c r="B75" s="14">
        <v>14893.990000000002</v>
      </c>
    </row>
    <row r="76" spans="1:2" x14ac:dyDescent="0.25">
      <c r="A76" s="13" t="s">
        <v>70</v>
      </c>
      <c r="B76" s="14">
        <v>0</v>
      </c>
    </row>
    <row r="77" spans="1:2" x14ac:dyDescent="0.25">
      <c r="A77" s="13" t="s">
        <v>87</v>
      </c>
      <c r="B77" s="14">
        <v>3449.42</v>
      </c>
    </row>
    <row r="78" spans="1:2" x14ac:dyDescent="0.25">
      <c r="A78" s="13" t="s">
        <v>88</v>
      </c>
      <c r="B78" s="14">
        <v>0</v>
      </c>
    </row>
    <row r="79" spans="1:2" x14ac:dyDescent="0.25">
      <c r="A79" s="13" t="s">
        <v>71</v>
      </c>
      <c r="B79" s="14">
        <v>18335</v>
      </c>
    </row>
    <row r="80" spans="1:2" x14ac:dyDescent="0.25">
      <c r="A80" s="13" t="s">
        <v>89</v>
      </c>
      <c r="B80" s="14">
        <v>0</v>
      </c>
    </row>
    <row r="81" spans="1:2" x14ac:dyDescent="0.25">
      <c r="A81" s="13" t="s">
        <v>72</v>
      </c>
      <c r="B81" s="14">
        <v>14340.009999999998</v>
      </c>
    </row>
    <row r="82" spans="1:2" x14ac:dyDescent="0.25">
      <c r="A82" s="13" t="s">
        <v>73</v>
      </c>
      <c r="B82" s="14">
        <v>22140.560000000005</v>
      </c>
    </row>
    <row r="83" spans="1:2" x14ac:dyDescent="0.25">
      <c r="A83" s="13" t="s">
        <v>74</v>
      </c>
      <c r="B83" s="14">
        <v>1081.9999999999982</v>
      </c>
    </row>
    <row r="84" spans="1:2" x14ac:dyDescent="0.25">
      <c r="A84" s="13" t="s">
        <v>75</v>
      </c>
      <c r="B84" s="14">
        <v>3614.3999999999996</v>
      </c>
    </row>
    <row r="85" spans="1:2" x14ac:dyDescent="0.25">
      <c r="A85" s="13" t="s">
        <v>76</v>
      </c>
      <c r="B85" s="14">
        <v>253.98999999999978</v>
      </c>
    </row>
    <row r="86" spans="1:2" x14ac:dyDescent="0.25">
      <c r="A86" s="13" t="s">
        <v>77</v>
      </c>
      <c r="B86" s="14">
        <v>24140.39</v>
      </c>
    </row>
    <row r="87" spans="1:2" x14ac:dyDescent="0.25">
      <c r="A87" s="13" t="s">
        <v>78</v>
      </c>
      <c r="B87" s="14">
        <v>10794.240000000005</v>
      </c>
    </row>
    <row r="88" spans="1:2" x14ac:dyDescent="0.25">
      <c r="A88" s="13" t="s">
        <v>322</v>
      </c>
      <c r="B88" s="14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6" sqref="F6"/>
    </sheetView>
  </sheetViews>
  <sheetFormatPr defaultColWidth="11" defaultRowHeight="15.75" x14ac:dyDescent="0.25"/>
  <cols>
    <col min="1" max="1" width="17.25" customWidth="1"/>
    <col min="2" max="2" width="22.5" bestFit="1" customWidth="1"/>
    <col min="3" max="3" width="15.5" bestFit="1" customWidth="1"/>
    <col min="4" max="4" width="18.375" bestFit="1" customWidth="1"/>
    <col min="5" max="5" width="25.75" bestFit="1" customWidth="1"/>
    <col min="6" max="6" width="27.5" bestFit="1" customWidth="1"/>
    <col min="7" max="7" width="10.25" bestFit="1" customWidth="1"/>
    <col min="8" max="8" width="10.25" customWidth="1"/>
    <col min="9" max="9" width="10.25" bestFit="1" customWidth="1"/>
  </cols>
  <sheetData>
    <row r="1" spans="1:7" x14ac:dyDescent="0.25">
      <c r="A1" s="12" t="s">
        <v>110</v>
      </c>
      <c r="B1" t="s">
        <v>321</v>
      </c>
    </row>
    <row r="3" spans="1:7" x14ac:dyDescent="0.25">
      <c r="A3" s="12" t="s">
        <v>118</v>
      </c>
      <c r="B3" s="12" t="s">
        <v>317</v>
      </c>
    </row>
    <row r="4" spans="1:7" x14ac:dyDescent="0.25">
      <c r="A4" s="12" t="s">
        <v>318</v>
      </c>
      <c r="B4" t="s">
        <v>116</v>
      </c>
      <c r="C4" t="s">
        <v>113</v>
      </c>
      <c r="D4" t="s">
        <v>111</v>
      </c>
      <c r="E4" t="s">
        <v>349</v>
      </c>
      <c r="F4" t="s">
        <v>350</v>
      </c>
      <c r="G4" t="s">
        <v>320</v>
      </c>
    </row>
    <row r="5" spans="1:7" x14ac:dyDescent="0.25">
      <c r="A5" s="13" t="s">
        <v>57</v>
      </c>
      <c r="B5" s="14">
        <v>1193</v>
      </c>
      <c r="C5" s="14">
        <v>3537.54</v>
      </c>
      <c r="D5" s="14">
        <v>7677.7500000000009</v>
      </c>
      <c r="E5" s="14">
        <v>108000</v>
      </c>
      <c r="F5" s="14">
        <v>500</v>
      </c>
      <c r="G5" s="14">
        <v>120908.29000000001</v>
      </c>
    </row>
    <row r="6" spans="1:7" x14ac:dyDescent="0.25">
      <c r="A6" s="13" t="s">
        <v>320</v>
      </c>
      <c r="B6" s="14">
        <v>1193</v>
      </c>
      <c r="C6" s="14">
        <v>3537.54</v>
      </c>
      <c r="D6" s="14">
        <v>7677.7500000000009</v>
      </c>
      <c r="E6" s="14">
        <v>108000</v>
      </c>
      <c r="F6" s="14">
        <v>500</v>
      </c>
      <c r="G6" s="14">
        <v>120908.29000000001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Q1486"/>
  <sheetViews>
    <sheetView topLeftCell="N388" workbookViewId="0">
      <selection activeCell="X415" sqref="X415"/>
    </sheetView>
  </sheetViews>
  <sheetFormatPr defaultColWidth="11" defaultRowHeight="15.75" x14ac:dyDescent="0.25"/>
  <cols>
    <col min="1" max="1" width="47.875" bestFit="1" customWidth="1"/>
    <col min="2" max="2" width="24.25" customWidth="1"/>
    <col min="3" max="4" width="8.875" bestFit="1" customWidth="1"/>
    <col min="5" max="6" width="6.875" bestFit="1" customWidth="1"/>
    <col min="7" max="7" width="5.875" bestFit="1" customWidth="1"/>
    <col min="8" max="8" width="7.875" bestFit="1" customWidth="1"/>
    <col min="9" max="9" width="27.5" bestFit="1" customWidth="1"/>
    <col min="10" max="10" width="21.25" bestFit="1" customWidth="1"/>
    <col min="11" max="11" width="8.875" bestFit="1" customWidth="1"/>
    <col min="12" max="13" width="7.875" bestFit="1" customWidth="1"/>
    <col min="14" max="14" width="24.5" bestFit="1" customWidth="1"/>
    <col min="15" max="15" width="17.25" bestFit="1" customWidth="1"/>
    <col min="16" max="16" width="7.875" customWidth="1"/>
    <col min="17" max="18" width="8.875" bestFit="1" customWidth="1"/>
    <col min="19" max="19" width="7.875" bestFit="1" customWidth="1"/>
    <col min="20" max="20" width="5.875" bestFit="1" customWidth="1"/>
    <col min="21" max="21" width="8.875" bestFit="1" customWidth="1"/>
    <col min="22" max="22" width="5.875" bestFit="1" customWidth="1"/>
    <col min="23" max="23" width="20.5" bestFit="1" customWidth="1"/>
    <col min="24" max="24" width="21.125" bestFit="1" customWidth="1"/>
    <col min="25" max="25" width="9.875" bestFit="1" customWidth="1"/>
    <col min="26" max="26" width="8.875" bestFit="1" customWidth="1"/>
    <col min="27" max="27" width="9.875" bestFit="1" customWidth="1"/>
    <col min="28" max="29" width="7.875" bestFit="1" customWidth="1"/>
    <col min="30" max="30" width="8.875" bestFit="1" customWidth="1"/>
    <col min="31" max="31" width="24.375" bestFit="1" customWidth="1"/>
    <col min="32" max="32" width="24.125" bestFit="1" customWidth="1"/>
    <col min="33" max="35" width="7.875" bestFit="1" customWidth="1"/>
    <col min="36" max="36" width="27.375" bestFit="1" customWidth="1"/>
    <col min="37" max="37" width="8.25" bestFit="1" customWidth="1"/>
    <col min="38" max="38" width="6.5" bestFit="1" customWidth="1"/>
    <col min="39" max="39" width="7.875" bestFit="1" customWidth="1"/>
    <col min="40" max="40" width="11.375" bestFit="1" customWidth="1"/>
    <col min="41" max="41" width="18" bestFit="1" customWidth="1"/>
    <col min="42" max="42" width="4.875" bestFit="1" customWidth="1"/>
    <col min="43" max="43" width="8.875" bestFit="1" customWidth="1"/>
    <col min="44" max="44" width="4.875" bestFit="1" customWidth="1"/>
    <col min="45" max="45" width="7.875" bestFit="1" customWidth="1"/>
    <col min="46" max="46" width="4.875" bestFit="1" customWidth="1"/>
    <col min="47" max="47" width="8.875" bestFit="1" customWidth="1"/>
    <col min="48" max="48" width="21.375" bestFit="1" customWidth="1"/>
    <col min="49" max="49" width="20.125" bestFit="1" customWidth="1"/>
    <col min="50" max="50" width="8.875" bestFit="1" customWidth="1"/>
    <col min="51" max="51" width="9.875" bestFit="1" customWidth="1"/>
    <col min="52" max="53" width="8.875" bestFit="1" customWidth="1"/>
    <col min="54" max="54" width="6.875" bestFit="1" customWidth="1"/>
    <col min="55" max="55" width="7.875" bestFit="1" customWidth="1"/>
    <col min="56" max="56" width="23.375" bestFit="1" customWidth="1"/>
    <col min="57" max="57" width="27.5" bestFit="1" customWidth="1"/>
    <col min="58" max="58" width="8.875" bestFit="1" customWidth="1"/>
    <col min="59" max="59" width="7.875" bestFit="1" customWidth="1"/>
    <col min="60" max="60" width="8.875" bestFit="1" customWidth="1"/>
    <col min="61" max="61" width="7.875" bestFit="1" customWidth="1"/>
    <col min="62" max="62" width="4.875" bestFit="1" customWidth="1"/>
    <col min="63" max="63" width="7.875" bestFit="1" customWidth="1"/>
    <col min="64" max="64" width="4.875" bestFit="1" customWidth="1"/>
    <col min="65" max="65" width="6.5" bestFit="1" customWidth="1"/>
    <col min="66" max="66" width="30.75" bestFit="1" customWidth="1"/>
    <col min="67" max="67" width="29.25" bestFit="1" customWidth="1"/>
    <col min="68" max="68" width="32.5" bestFit="1" customWidth="1"/>
    <col min="69" max="69" width="11.875" bestFit="1" customWidth="1"/>
    <col min="70" max="70" width="21.375" bestFit="1" customWidth="1"/>
    <col min="71" max="71" width="20.125" bestFit="1" customWidth="1"/>
    <col min="72" max="72" width="8.875" bestFit="1" customWidth="1"/>
    <col min="73" max="73" width="9.875" bestFit="1" customWidth="1"/>
    <col min="74" max="77" width="8.875" bestFit="1" customWidth="1"/>
    <col min="78" max="78" width="7.875" bestFit="1" customWidth="1"/>
    <col min="79" max="81" width="8.875" bestFit="1" customWidth="1"/>
    <col min="82" max="82" width="7.875" bestFit="1" customWidth="1"/>
    <col min="83" max="90" width="8.875" bestFit="1" customWidth="1"/>
    <col min="91" max="91" width="7.875" bestFit="1" customWidth="1"/>
    <col min="92" max="95" width="8.875" bestFit="1" customWidth="1"/>
    <col min="96" max="96" width="23.375" bestFit="1" customWidth="1"/>
    <col min="97" max="97" width="10.25" bestFit="1" customWidth="1"/>
  </cols>
  <sheetData>
    <row r="3" spans="1:69" x14ac:dyDescent="0.25">
      <c r="A3" s="12" t="s">
        <v>118</v>
      </c>
      <c r="B3" s="12" t="s">
        <v>317</v>
      </c>
    </row>
    <row r="4" spans="1:69" x14ac:dyDescent="0.25">
      <c r="B4" t="s">
        <v>116</v>
      </c>
      <c r="I4" t="s">
        <v>323</v>
      </c>
      <c r="J4" t="s">
        <v>114</v>
      </c>
      <c r="N4" t="s">
        <v>1351</v>
      </c>
      <c r="O4" t="s">
        <v>113</v>
      </c>
      <c r="W4" t="s">
        <v>324</v>
      </c>
      <c r="X4" t="s">
        <v>343</v>
      </c>
      <c r="AE4" t="s">
        <v>845</v>
      </c>
      <c r="AF4" t="s">
        <v>112</v>
      </c>
      <c r="AJ4" t="s">
        <v>1352</v>
      </c>
      <c r="AK4" t="s">
        <v>322</v>
      </c>
      <c r="AN4" t="s">
        <v>846</v>
      </c>
      <c r="AO4" t="s">
        <v>117</v>
      </c>
      <c r="AV4" t="s">
        <v>325</v>
      </c>
      <c r="AW4" t="s">
        <v>111</v>
      </c>
      <c r="BD4" t="s">
        <v>847</v>
      </c>
      <c r="BE4" t="s">
        <v>349</v>
      </c>
      <c r="BN4" t="s">
        <v>848</v>
      </c>
      <c r="BO4" t="s">
        <v>350</v>
      </c>
      <c r="BP4" t="s">
        <v>1353</v>
      </c>
      <c r="BQ4" t="s">
        <v>320</v>
      </c>
    </row>
    <row r="5" spans="1:69" x14ac:dyDescent="0.25">
      <c r="A5" s="12" t="s">
        <v>318</v>
      </c>
      <c r="B5">
        <v>2100</v>
      </c>
      <c r="C5">
        <v>2600</v>
      </c>
      <c r="D5">
        <v>0</v>
      </c>
      <c r="E5">
        <v>5200</v>
      </c>
      <c r="F5">
        <v>1650</v>
      </c>
      <c r="G5">
        <v>1200</v>
      </c>
      <c r="H5">
        <v>1550</v>
      </c>
      <c r="J5">
        <v>2100</v>
      </c>
      <c r="K5">
        <v>2600</v>
      </c>
      <c r="L5">
        <v>0</v>
      </c>
      <c r="M5">
        <v>1650</v>
      </c>
      <c r="O5">
        <v>2100</v>
      </c>
      <c r="P5">
        <v>2600</v>
      </c>
      <c r="Q5">
        <v>0</v>
      </c>
      <c r="R5">
        <v>5200</v>
      </c>
      <c r="S5">
        <v>1650</v>
      </c>
      <c r="T5">
        <v>1200</v>
      </c>
      <c r="U5">
        <v>1550</v>
      </c>
      <c r="V5">
        <v>6300</v>
      </c>
      <c r="X5">
        <v>2100</v>
      </c>
      <c r="Y5">
        <v>2600</v>
      </c>
      <c r="Z5">
        <v>0</v>
      </c>
      <c r="AA5">
        <v>5200</v>
      </c>
      <c r="AB5">
        <v>1550</v>
      </c>
      <c r="AC5" t="s">
        <v>348</v>
      </c>
      <c r="AD5">
        <v>6300</v>
      </c>
      <c r="AF5">
        <v>2100</v>
      </c>
      <c r="AG5">
        <v>2600</v>
      </c>
      <c r="AH5">
        <v>0</v>
      </c>
      <c r="AI5">
        <v>1550</v>
      </c>
      <c r="AK5">
        <v>0</v>
      </c>
      <c r="AL5" t="s">
        <v>322</v>
      </c>
      <c r="AO5">
        <v>2100</v>
      </c>
      <c r="AP5">
        <v>2600</v>
      </c>
      <c r="AQ5">
        <v>0</v>
      </c>
      <c r="AR5">
        <v>5200</v>
      </c>
      <c r="AS5">
        <v>1650</v>
      </c>
      <c r="AT5">
        <v>1200</v>
      </c>
      <c r="AU5">
        <v>1550</v>
      </c>
      <c r="AW5">
        <v>2100</v>
      </c>
      <c r="AX5">
        <v>2600</v>
      </c>
      <c r="AY5">
        <v>0</v>
      </c>
      <c r="AZ5">
        <v>5200</v>
      </c>
      <c r="BA5">
        <v>1650</v>
      </c>
      <c r="BB5">
        <v>1200</v>
      </c>
      <c r="BC5">
        <v>1550</v>
      </c>
      <c r="BE5">
        <v>2100</v>
      </c>
      <c r="BF5">
        <v>2600</v>
      </c>
      <c r="BG5">
        <v>0</v>
      </c>
      <c r="BH5">
        <v>5200</v>
      </c>
      <c r="BI5">
        <v>1650</v>
      </c>
      <c r="BJ5">
        <v>1200</v>
      </c>
      <c r="BK5">
        <v>1550</v>
      </c>
      <c r="BL5">
        <v>6300</v>
      </c>
      <c r="BM5" t="s">
        <v>322</v>
      </c>
      <c r="BO5">
        <v>2600</v>
      </c>
    </row>
    <row r="6" spans="1:69" x14ac:dyDescent="0.25">
      <c r="A6" s="13" t="s">
        <v>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v>1443.16</v>
      </c>
      <c r="P6" s="14"/>
      <c r="Q6" s="14"/>
      <c r="R6" s="14"/>
      <c r="S6" s="14"/>
      <c r="T6" s="14"/>
      <c r="U6" s="14"/>
      <c r="V6" s="14"/>
      <c r="W6" s="14">
        <v>1443.16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>
        <v>4471.4399999999996</v>
      </c>
      <c r="AX6" s="14"/>
      <c r="AY6" s="14"/>
      <c r="AZ6" s="14"/>
      <c r="BA6" s="14"/>
      <c r="BB6" s="14"/>
      <c r="BC6" s="14"/>
      <c r="BD6" s="14">
        <v>4471.4399999999996</v>
      </c>
      <c r="BE6" s="14">
        <v>4000</v>
      </c>
      <c r="BF6" s="14"/>
      <c r="BG6" s="14"/>
      <c r="BH6" s="14"/>
      <c r="BI6" s="14"/>
      <c r="BJ6" s="14"/>
      <c r="BK6" s="14"/>
      <c r="BL6" s="14"/>
      <c r="BM6" s="14"/>
      <c r="BN6" s="14">
        <v>4000</v>
      </c>
      <c r="BO6" s="14"/>
      <c r="BP6" s="14"/>
      <c r="BQ6" s="14">
        <v>9914.6000000000022</v>
      </c>
    </row>
    <row r="7" spans="1:69" x14ac:dyDescent="0.25">
      <c r="A7" s="15" t="s">
        <v>131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v>174.48</v>
      </c>
      <c r="P7" s="14"/>
      <c r="Q7" s="14"/>
      <c r="R7" s="14"/>
      <c r="S7" s="14"/>
      <c r="T7" s="14"/>
      <c r="U7" s="14"/>
      <c r="V7" s="14"/>
      <c r="W7" s="14">
        <v>174.48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>
        <v>482.48</v>
      </c>
      <c r="AX7" s="14"/>
      <c r="AY7" s="14"/>
      <c r="AZ7" s="14"/>
      <c r="BA7" s="14"/>
      <c r="BB7" s="14"/>
      <c r="BC7" s="14"/>
      <c r="BD7" s="14">
        <v>482.48</v>
      </c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>
        <v>656.96</v>
      </c>
    </row>
    <row r="8" spans="1:69" x14ac:dyDescent="0.25">
      <c r="A8" s="15" t="s">
        <v>956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>
        <v>1000</v>
      </c>
      <c r="BF8" s="14"/>
      <c r="BG8" s="14"/>
      <c r="BH8" s="14"/>
      <c r="BI8" s="14"/>
      <c r="BJ8" s="14"/>
      <c r="BK8" s="14"/>
      <c r="BL8" s="14"/>
      <c r="BM8" s="14"/>
      <c r="BN8" s="14">
        <v>1000</v>
      </c>
      <c r="BO8" s="14"/>
      <c r="BP8" s="14"/>
      <c r="BQ8" s="14">
        <v>1000</v>
      </c>
    </row>
    <row r="9" spans="1:69" x14ac:dyDescent="0.25">
      <c r="A9" s="15" t="s">
        <v>957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>
        <v>1000</v>
      </c>
      <c r="BF9" s="14"/>
      <c r="BG9" s="14"/>
      <c r="BH9" s="14"/>
      <c r="BI9" s="14"/>
      <c r="BJ9" s="14"/>
      <c r="BK9" s="14"/>
      <c r="BL9" s="14"/>
      <c r="BM9" s="14"/>
      <c r="BN9" s="14">
        <v>1000</v>
      </c>
      <c r="BO9" s="14"/>
      <c r="BP9" s="14"/>
      <c r="BQ9" s="14">
        <v>1000</v>
      </c>
    </row>
    <row r="10" spans="1:69" x14ac:dyDescent="0.25">
      <c r="A10" s="15" t="s">
        <v>1159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>
        <v>634.34</v>
      </c>
      <c r="P10" s="14"/>
      <c r="Q10" s="14"/>
      <c r="R10" s="14"/>
      <c r="S10" s="14"/>
      <c r="T10" s="14"/>
      <c r="U10" s="14"/>
      <c r="V10" s="14"/>
      <c r="W10" s="14">
        <v>634.34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>
        <v>634.34</v>
      </c>
    </row>
    <row r="11" spans="1:69" x14ac:dyDescent="0.25">
      <c r="A11" s="15" t="s">
        <v>1160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634.34</v>
      </c>
      <c r="P11" s="14"/>
      <c r="Q11" s="14"/>
      <c r="R11" s="14"/>
      <c r="S11" s="14"/>
      <c r="T11" s="14"/>
      <c r="U11" s="14"/>
      <c r="V11" s="14"/>
      <c r="W11" s="14">
        <v>634.34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>
        <v>634.34</v>
      </c>
    </row>
    <row r="12" spans="1:69" x14ac:dyDescent="0.25">
      <c r="A12" s="15" t="s">
        <v>1318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>
        <v>1156.3399999999999</v>
      </c>
      <c r="AX12" s="14"/>
      <c r="AY12" s="14"/>
      <c r="AZ12" s="14"/>
      <c r="BA12" s="14"/>
      <c r="BB12" s="14"/>
      <c r="BC12" s="14"/>
      <c r="BD12" s="14">
        <v>1156.3399999999999</v>
      </c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>
        <v>1156.3399999999999</v>
      </c>
    </row>
    <row r="13" spans="1:69" x14ac:dyDescent="0.25">
      <c r="A13" s="15" t="s">
        <v>1319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>
        <v>855.64</v>
      </c>
      <c r="AX13" s="14"/>
      <c r="AY13" s="14"/>
      <c r="AZ13" s="14"/>
      <c r="BA13" s="14"/>
      <c r="BB13" s="14"/>
      <c r="BC13" s="14"/>
      <c r="BD13" s="14">
        <v>855.64</v>
      </c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>
        <v>855.64</v>
      </c>
    </row>
    <row r="14" spans="1:69" x14ac:dyDescent="0.25">
      <c r="A14" s="15" t="s">
        <v>1320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>
        <v>855.64</v>
      </c>
      <c r="AX14" s="14"/>
      <c r="AY14" s="14"/>
      <c r="AZ14" s="14"/>
      <c r="BA14" s="14"/>
      <c r="BB14" s="14"/>
      <c r="BC14" s="14"/>
      <c r="BD14" s="14">
        <v>855.64</v>
      </c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>
        <v>855.64</v>
      </c>
    </row>
    <row r="15" spans="1:69" x14ac:dyDescent="0.25">
      <c r="A15" s="15" t="s">
        <v>1381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>
        <v>1000</v>
      </c>
      <c r="BF15" s="14"/>
      <c r="BG15" s="14"/>
      <c r="BH15" s="14"/>
      <c r="BI15" s="14"/>
      <c r="BJ15" s="14"/>
      <c r="BK15" s="14"/>
      <c r="BL15" s="14"/>
      <c r="BM15" s="14"/>
      <c r="BN15" s="14">
        <v>1000</v>
      </c>
      <c r="BO15" s="14"/>
      <c r="BP15" s="14"/>
      <c r="BQ15" s="14">
        <v>1000</v>
      </c>
    </row>
    <row r="16" spans="1:69" x14ac:dyDescent="0.25">
      <c r="A16" s="15" t="s">
        <v>1444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>
        <v>1000</v>
      </c>
      <c r="BF16" s="14"/>
      <c r="BG16" s="14"/>
      <c r="BH16" s="14"/>
      <c r="BI16" s="14"/>
      <c r="BJ16" s="14"/>
      <c r="BK16" s="14"/>
      <c r="BL16" s="14"/>
      <c r="BM16" s="14"/>
      <c r="BN16" s="14">
        <v>1000</v>
      </c>
      <c r="BO16" s="14"/>
      <c r="BP16" s="14"/>
      <c r="BQ16" s="14">
        <v>1000</v>
      </c>
    </row>
    <row r="17" spans="1:69" x14ac:dyDescent="0.25">
      <c r="A17" s="15" t="s">
        <v>1471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>
        <v>1121.3399999999999</v>
      </c>
      <c r="AX17" s="14"/>
      <c r="AY17" s="14"/>
      <c r="AZ17" s="14"/>
      <c r="BA17" s="14"/>
      <c r="BB17" s="14"/>
      <c r="BC17" s="14"/>
      <c r="BD17" s="14">
        <v>1121.3399999999999</v>
      </c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>
        <v>1121.3399999999999</v>
      </c>
    </row>
    <row r="18" spans="1:69" x14ac:dyDescent="0.25">
      <c r="A18" s="13" t="s">
        <v>8</v>
      </c>
      <c r="B18" s="14"/>
      <c r="C18" s="14"/>
      <c r="D18" s="14"/>
      <c r="E18" s="14">
        <v>3581.9</v>
      </c>
      <c r="F18" s="14"/>
      <c r="G18" s="14"/>
      <c r="H18" s="14"/>
      <c r="I18" s="14">
        <v>3581.9</v>
      </c>
      <c r="J18" s="14"/>
      <c r="K18" s="14"/>
      <c r="L18" s="14"/>
      <c r="M18" s="14"/>
      <c r="N18" s="14"/>
      <c r="O18" s="14"/>
      <c r="P18" s="14"/>
      <c r="Q18" s="14"/>
      <c r="R18" s="14">
        <v>13982.559999999998</v>
      </c>
      <c r="S18" s="14"/>
      <c r="T18" s="14"/>
      <c r="U18" s="14"/>
      <c r="V18" s="14"/>
      <c r="W18" s="14">
        <v>13982.559999999998</v>
      </c>
      <c r="X18" s="14"/>
      <c r="Y18" s="14"/>
      <c r="Z18" s="14"/>
      <c r="AA18" s="14">
        <v>10355.369999999999</v>
      </c>
      <c r="AB18" s="14"/>
      <c r="AC18" s="14"/>
      <c r="AD18" s="14"/>
      <c r="AE18" s="14">
        <v>10355.369999999999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>
        <v>2890</v>
      </c>
      <c r="AS18" s="14"/>
      <c r="AT18" s="14"/>
      <c r="AU18" s="14"/>
      <c r="AV18" s="14">
        <v>2890</v>
      </c>
      <c r="AW18" s="14"/>
      <c r="AX18" s="14"/>
      <c r="AY18" s="14"/>
      <c r="AZ18" s="14">
        <v>725.96</v>
      </c>
      <c r="BA18" s="14"/>
      <c r="BB18" s="14"/>
      <c r="BC18" s="14"/>
      <c r="BD18" s="14">
        <v>725.96</v>
      </c>
      <c r="BE18" s="14"/>
      <c r="BF18" s="14"/>
      <c r="BG18" s="14"/>
      <c r="BH18" s="14">
        <v>40953</v>
      </c>
      <c r="BI18" s="14"/>
      <c r="BJ18" s="14"/>
      <c r="BK18" s="14"/>
      <c r="BL18" s="14"/>
      <c r="BM18" s="14"/>
      <c r="BN18" s="14">
        <v>40953</v>
      </c>
      <c r="BO18" s="14"/>
      <c r="BP18" s="14"/>
      <c r="BQ18" s="14">
        <v>72488.790000000008</v>
      </c>
    </row>
    <row r="19" spans="1:69" x14ac:dyDescent="0.25">
      <c r="A19" s="15" t="s">
        <v>291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4008.6</v>
      </c>
      <c r="S19" s="14"/>
      <c r="T19" s="14"/>
      <c r="U19" s="14"/>
      <c r="V19" s="14"/>
      <c r="W19" s="14">
        <v>4008.6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>
        <v>4008.6</v>
      </c>
    </row>
    <row r="20" spans="1:69" x14ac:dyDescent="0.25">
      <c r="A20" s="15" t="s">
        <v>329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1060</v>
      </c>
      <c r="AB20" s="14"/>
      <c r="AC20" s="14"/>
      <c r="AD20" s="14"/>
      <c r="AE20" s="14">
        <v>1060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>
        <v>1060</v>
      </c>
    </row>
    <row r="21" spans="1:69" x14ac:dyDescent="0.25">
      <c r="A21" s="15" t="s">
        <v>330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2675.4</v>
      </c>
      <c r="AB21" s="14"/>
      <c r="AC21" s="14"/>
      <c r="AD21" s="14"/>
      <c r="AE21" s="14">
        <v>2675.4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>
        <v>2675.4</v>
      </c>
    </row>
    <row r="22" spans="1:69" x14ac:dyDescent="0.25">
      <c r="A22" s="15" t="s">
        <v>337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>
        <v>340</v>
      </c>
      <c r="AB22" s="14"/>
      <c r="AC22" s="14"/>
      <c r="AD22" s="14"/>
      <c r="AE22" s="14">
        <v>340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>
        <v>340</v>
      </c>
    </row>
    <row r="23" spans="1:69" x14ac:dyDescent="0.25">
      <c r="A23" s="15" t="s">
        <v>390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>
        <v>708</v>
      </c>
      <c r="BI23" s="14"/>
      <c r="BJ23" s="14"/>
      <c r="BK23" s="14"/>
      <c r="BL23" s="14"/>
      <c r="BM23" s="14"/>
      <c r="BN23" s="14">
        <v>708</v>
      </c>
      <c r="BO23" s="14"/>
      <c r="BP23" s="14"/>
      <c r="BQ23" s="14">
        <v>708</v>
      </c>
    </row>
    <row r="24" spans="1:69" x14ac:dyDescent="0.25">
      <c r="A24" s="15" t="s">
        <v>391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>
        <v>1062</v>
      </c>
      <c r="BI24" s="14"/>
      <c r="BJ24" s="14"/>
      <c r="BK24" s="14"/>
      <c r="BL24" s="14"/>
      <c r="BM24" s="14"/>
      <c r="BN24" s="14">
        <v>1062</v>
      </c>
      <c r="BO24" s="14"/>
      <c r="BP24" s="14"/>
      <c r="BQ24" s="14">
        <v>1062</v>
      </c>
    </row>
    <row r="25" spans="1:69" x14ac:dyDescent="0.25">
      <c r="A25" s="15" t="s">
        <v>392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>
        <v>708</v>
      </c>
      <c r="BI25" s="14"/>
      <c r="BJ25" s="14"/>
      <c r="BK25" s="14"/>
      <c r="BL25" s="14"/>
      <c r="BM25" s="14"/>
      <c r="BN25" s="14">
        <v>708</v>
      </c>
      <c r="BO25" s="14"/>
      <c r="BP25" s="14"/>
      <c r="BQ25" s="14">
        <v>708</v>
      </c>
    </row>
    <row r="26" spans="1:69" x14ac:dyDescent="0.25">
      <c r="A26" s="15" t="s">
        <v>403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>
        <v>885</v>
      </c>
      <c r="BI26" s="14"/>
      <c r="BJ26" s="14"/>
      <c r="BK26" s="14"/>
      <c r="BL26" s="14"/>
      <c r="BM26" s="14"/>
      <c r="BN26" s="14">
        <v>885</v>
      </c>
      <c r="BO26" s="14"/>
      <c r="BP26" s="14"/>
      <c r="BQ26" s="14">
        <v>885</v>
      </c>
    </row>
    <row r="27" spans="1:69" x14ac:dyDescent="0.25">
      <c r="A27" s="15" t="s">
        <v>404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>
        <v>885</v>
      </c>
      <c r="BI27" s="14"/>
      <c r="BJ27" s="14"/>
      <c r="BK27" s="14"/>
      <c r="BL27" s="14"/>
      <c r="BM27" s="14"/>
      <c r="BN27" s="14">
        <v>885</v>
      </c>
      <c r="BO27" s="14"/>
      <c r="BP27" s="14"/>
      <c r="BQ27" s="14">
        <v>885</v>
      </c>
    </row>
    <row r="28" spans="1:69" x14ac:dyDescent="0.25">
      <c r="A28" s="15" t="s">
        <v>405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>
        <v>885</v>
      </c>
      <c r="BI28" s="14"/>
      <c r="BJ28" s="14"/>
      <c r="BK28" s="14"/>
      <c r="BL28" s="14"/>
      <c r="BM28" s="14"/>
      <c r="BN28" s="14">
        <v>885</v>
      </c>
      <c r="BO28" s="14"/>
      <c r="BP28" s="14"/>
      <c r="BQ28" s="14">
        <v>885</v>
      </c>
    </row>
    <row r="29" spans="1:69" x14ac:dyDescent="0.25">
      <c r="A29" s="15" t="s">
        <v>406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>
        <v>531</v>
      </c>
      <c r="BI29" s="14"/>
      <c r="BJ29" s="14"/>
      <c r="BK29" s="14"/>
      <c r="BL29" s="14"/>
      <c r="BM29" s="14"/>
      <c r="BN29" s="14">
        <v>531</v>
      </c>
      <c r="BO29" s="14"/>
      <c r="BP29" s="14"/>
      <c r="BQ29" s="14">
        <v>531</v>
      </c>
    </row>
    <row r="30" spans="1:69" x14ac:dyDescent="0.25">
      <c r="A30" s="15" t="s">
        <v>407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>
        <v>885</v>
      </c>
      <c r="BI30" s="14"/>
      <c r="BJ30" s="14"/>
      <c r="BK30" s="14"/>
      <c r="BL30" s="14"/>
      <c r="BM30" s="14"/>
      <c r="BN30" s="14">
        <v>885</v>
      </c>
      <c r="BO30" s="14"/>
      <c r="BP30" s="14"/>
      <c r="BQ30" s="14">
        <v>885</v>
      </c>
    </row>
    <row r="31" spans="1:69" x14ac:dyDescent="0.25">
      <c r="A31" s="15" t="s">
        <v>408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>
        <v>2655</v>
      </c>
      <c r="BI31" s="14"/>
      <c r="BJ31" s="14"/>
      <c r="BK31" s="14"/>
      <c r="BL31" s="14"/>
      <c r="BM31" s="14"/>
      <c r="BN31" s="14">
        <v>2655</v>
      </c>
      <c r="BO31" s="14"/>
      <c r="BP31" s="14"/>
      <c r="BQ31" s="14">
        <v>2655</v>
      </c>
    </row>
    <row r="32" spans="1:69" x14ac:dyDescent="0.25">
      <c r="A32" s="15" t="s">
        <v>416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>
        <v>885</v>
      </c>
      <c r="BI32" s="14"/>
      <c r="BJ32" s="14"/>
      <c r="BK32" s="14"/>
      <c r="BL32" s="14"/>
      <c r="BM32" s="14"/>
      <c r="BN32" s="14">
        <v>885</v>
      </c>
      <c r="BO32" s="14"/>
      <c r="BP32" s="14"/>
      <c r="BQ32" s="14">
        <v>885</v>
      </c>
    </row>
    <row r="33" spans="1:69" x14ac:dyDescent="0.25">
      <c r="A33" s="15" t="s">
        <v>425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>
        <v>1229.9000000000001</v>
      </c>
      <c r="S33" s="14"/>
      <c r="T33" s="14"/>
      <c r="U33" s="14"/>
      <c r="V33" s="14"/>
      <c r="W33" s="14">
        <v>1229.9000000000001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>
        <v>272.26</v>
      </c>
      <c r="BA33" s="14"/>
      <c r="BB33" s="14"/>
      <c r="BC33" s="14"/>
      <c r="BD33" s="14">
        <v>272.26</v>
      </c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>
        <v>1502.16</v>
      </c>
    </row>
    <row r="34" spans="1:69" x14ac:dyDescent="0.25">
      <c r="A34" s="15" t="s">
        <v>426</v>
      </c>
      <c r="B34" s="14"/>
      <c r="C34" s="14"/>
      <c r="D34" s="14"/>
      <c r="E34" s="14">
        <v>496.2</v>
      </c>
      <c r="F34" s="14"/>
      <c r="G34" s="14"/>
      <c r="H34" s="14"/>
      <c r="I34" s="14">
        <v>496.2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>
        <v>453.7</v>
      </c>
      <c r="BA34" s="14"/>
      <c r="BB34" s="14"/>
      <c r="BC34" s="14"/>
      <c r="BD34" s="14">
        <v>453.7</v>
      </c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>
        <v>949.9</v>
      </c>
    </row>
    <row r="35" spans="1:69" x14ac:dyDescent="0.25">
      <c r="A35" s="15" t="s">
        <v>454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>
        <v>692.4</v>
      </c>
      <c r="S35" s="14"/>
      <c r="T35" s="14"/>
      <c r="U35" s="14"/>
      <c r="V35" s="14"/>
      <c r="W35" s="14">
        <v>692.4</v>
      </c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>
        <v>692.4</v>
      </c>
    </row>
    <row r="36" spans="1:69" x14ac:dyDescent="0.25">
      <c r="A36" s="15" t="s">
        <v>455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>
        <v>1809.6799999999998</v>
      </c>
      <c r="S36" s="14"/>
      <c r="T36" s="14"/>
      <c r="U36" s="14"/>
      <c r="V36" s="14"/>
      <c r="W36" s="14">
        <v>1809.6799999999998</v>
      </c>
      <c r="X36" s="14"/>
      <c r="Y36" s="14"/>
      <c r="Z36" s="14"/>
      <c r="AA36" s="14">
        <v>95.360000000000014</v>
      </c>
      <c r="AB36" s="14"/>
      <c r="AC36" s="14"/>
      <c r="AD36" s="14"/>
      <c r="AE36" s="14">
        <v>95.360000000000014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>
        <v>1905.04</v>
      </c>
    </row>
    <row r="37" spans="1:69" x14ac:dyDescent="0.25">
      <c r="A37" s="15" t="s">
        <v>456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>
        <v>1650.3</v>
      </c>
      <c r="S37" s="14"/>
      <c r="T37" s="14"/>
      <c r="U37" s="14"/>
      <c r="V37" s="14"/>
      <c r="W37" s="14">
        <v>1650.3</v>
      </c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>
        <v>1650.3</v>
      </c>
    </row>
    <row r="38" spans="1:69" x14ac:dyDescent="0.25">
      <c r="A38" s="15" t="s">
        <v>471</v>
      </c>
      <c r="B38" s="14"/>
      <c r="C38" s="14"/>
      <c r="D38" s="14"/>
      <c r="E38" s="14">
        <v>902.7</v>
      </c>
      <c r="F38" s="14"/>
      <c r="G38" s="14"/>
      <c r="H38" s="14"/>
      <c r="I38" s="14">
        <v>902.7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>
        <v>902.7</v>
      </c>
    </row>
    <row r="39" spans="1:69" x14ac:dyDescent="0.25">
      <c r="A39" s="15" t="s">
        <v>472</v>
      </c>
      <c r="B39" s="14"/>
      <c r="C39" s="14"/>
      <c r="D39" s="14"/>
      <c r="E39" s="14">
        <v>501.5</v>
      </c>
      <c r="F39" s="14"/>
      <c r="G39" s="14"/>
      <c r="H39" s="14"/>
      <c r="I39" s="14">
        <v>501.5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>
        <v>501.5</v>
      </c>
    </row>
    <row r="40" spans="1:69" x14ac:dyDescent="0.25">
      <c r="A40" s="15" t="s">
        <v>714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>
        <v>708</v>
      </c>
      <c r="BI40" s="14"/>
      <c r="BJ40" s="14"/>
      <c r="BK40" s="14"/>
      <c r="BL40" s="14"/>
      <c r="BM40" s="14"/>
      <c r="BN40" s="14">
        <v>708</v>
      </c>
      <c r="BO40" s="14"/>
      <c r="BP40" s="14"/>
      <c r="BQ40" s="14">
        <v>708</v>
      </c>
    </row>
    <row r="41" spans="1:69" x14ac:dyDescent="0.25">
      <c r="A41" s="15" t="s">
        <v>1445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>
        <v>1770</v>
      </c>
      <c r="BI41" s="14"/>
      <c r="BJ41" s="14"/>
      <c r="BK41" s="14"/>
      <c r="BL41" s="14"/>
      <c r="BM41" s="14"/>
      <c r="BN41" s="14">
        <v>1770</v>
      </c>
      <c r="BO41" s="14"/>
      <c r="BP41" s="14"/>
      <c r="BQ41" s="14">
        <v>1770</v>
      </c>
    </row>
    <row r="42" spans="1:69" x14ac:dyDescent="0.25">
      <c r="A42" s="15" t="s">
        <v>727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>
        <v>800</v>
      </c>
      <c r="BI42" s="14"/>
      <c r="BJ42" s="14"/>
      <c r="BK42" s="14"/>
      <c r="BL42" s="14"/>
      <c r="BM42" s="14"/>
      <c r="BN42" s="14">
        <v>800</v>
      </c>
      <c r="BO42" s="14"/>
      <c r="BP42" s="14"/>
      <c r="BQ42" s="14">
        <v>800</v>
      </c>
    </row>
    <row r="43" spans="1:69" x14ac:dyDescent="0.25">
      <c r="A43" s="15" t="s">
        <v>728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>
        <v>1188</v>
      </c>
      <c r="BI43" s="14"/>
      <c r="BJ43" s="14"/>
      <c r="BK43" s="14"/>
      <c r="BL43" s="14"/>
      <c r="BM43" s="14"/>
      <c r="BN43" s="14">
        <v>1188</v>
      </c>
      <c r="BO43" s="14"/>
      <c r="BP43" s="14"/>
      <c r="BQ43" s="14">
        <v>1188</v>
      </c>
    </row>
    <row r="44" spans="1:69" x14ac:dyDescent="0.25">
      <c r="A44" s="15" t="s">
        <v>729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>
        <v>800</v>
      </c>
      <c r="BI44" s="14"/>
      <c r="BJ44" s="14"/>
      <c r="BK44" s="14"/>
      <c r="BL44" s="14"/>
      <c r="BM44" s="14"/>
      <c r="BN44" s="14">
        <v>800</v>
      </c>
      <c r="BO44" s="14"/>
      <c r="BP44" s="14"/>
      <c r="BQ44" s="14">
        <v>800</v>
      </c>
    </row>
    <row r="45" spans="1:69" x14ac:dyDescent="0.25">
      <c r="A45" s="15" t="s">
        <v>730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>
        <v>800</v>
      </c>
      <c r="BI45" s="14"/>
      <c r="BJ45" s="14"/>
      <c r="BK45" s="14"/>
      <c r="BL45" s="14"/>
      <c r="BM45" s="14"/>
      <c r="BN45" s="14">
        <v>800</v>
      </c>
      <c r="BO45" s="14"/>
      <c r="BP45" s="14"/>
      <c r="BQ45" s="14">
        <v>800</v>
      </c>
    </row>
    <row r="46" spans="1:69" x14ac:dyDescent="0.25">
      <c r="A46" s="15" t="s">
        <v>764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>
        <v>708</v>
      </c>
      <c r="BI46" s="14"/>
      <c r="BJ46" s="14"/>
      <c r="BK46" s="14"/>
      <c r="BL46" s="14"/>
      <c r="BM46" s="14"/>
      <c r="BN46" s="14">
        <v>708</v>
      </c>
      <c r="BO46" s="14"/>
      <c r="BP46" s="14"/>
      <c r="BQ46" s="14">
        <v>708</v>
      </c>
    </row>
    <row r="47" spans="1:69" x14ac:dyDescent="0.25">
      <c r="A47" s="15" t="s">
        <v>771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>
        <v>1592</v>
      </c>
      <c r="BI47" s="14"/>
      <c r="BJ47" s="14"/>
      <c r="BK47" s="14"/>
      <c r="BL47" s="14"/>
      <c r="BM47" s="14"/>
      <c r="BN47" s="14">
        <v>1592</v>
      </c>
      <c r="BO47" s="14"/>
      <c r="BP47" s="14"/>
      <c r="BQ47" s="14">
        <v>1592</v>
      </c>
    </row>
    <row r="48" spans="1:69" x14ac:dyDescent="0.25">
      <c r="A48" s="15" t="s">
        <v>783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>
        <v>1000</v>
      </c>
      <c r="BI48" s="14"/>
      <c r="BJ48" s="14"/>
      <c r="BK48" s="14"/>
      <c r="BL48" s="14"/>
      <c r="BM48" s="14"/>
      <c r="BN48" s="14">
        <v>1000</v>
      </c>
      <c r="BO48" s="14"/>
      <c r="BP48" s="14"/>
      <c r="BQ48" s="14">
        <v>1000</v>
      </c>
    </row>
    <row r="49" spans="1:69" x14ac:dyDescent="0.25">
      <c r="A49" s="15" t="s">
        <v>508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>
        <v>850</v>
      </c>
      <c r="BI49" s="14"/>
      <c r="BJ49" s="14"/>
      <c r="BK49" s="14"/>
      <c r="BL49" s="14"/>
      <c r="BM49" s="14"/>
      <c r="BN49" s="14">
        <v>850</v>
      </c>
      <c r="BO49" s="14"/>
      <c r="BP49" s="14"/>
      <c r="BQ49" s="14">
        <v>850</v>
      </c>
    </row>
    <row r="50" spans="1:69" x14ac:dyDescent="0.25">
      <c r="A50" s="15" t="s">
        <v>537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>
        <v>1000</v>
      </c>
      <c r="BI50" s="14"/>
      <c r="BJ50" s="14"/>
      <c r="BK50" s="14"/>
      <c r="BL50" s="14"/>
      <c r="BM50" s="14"/>
      <c r="BN50" s="14">
        <v>1000</v>
      </c>
      <c r="BO50" s="14"/>
      <c r="BP50" s="14"/>
      <c r="BQ50" s="14">
        <v>1000</v>
      </c>
    </row>
    <row r="51" spans="1:69" x14ac:dyDescent="0.25">
      <c r="A51" s="15" t="s">
        <v>539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>
        <v>1188</v>
      </c>
      <c r="BI51" s="14"/>
      <c r="BJ51" s="14"/>
      <c r="BK51" s="14"/>
      <c r="BL51" s="14"/>
      <c r="BM51" s="14"/>
      <c r="BN51" s="14">
        <v>1188</v>
      </c>
      <c r="BO51" s="14"/>
      <c r="BP51" s="14"/>
      <c r="BQ51" s="14">
        <v>1188</v>
      </c>
    </row>
    <row r="52" spans="1:69" x14ac:dyDescent="0.25">
      <c r="A52" s="15" t="s">
        <v>555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>
        <v>320</v>
      </c>
      <c r="BI52" s="14"/>
      <c r="BJ52" s="14"/>
      <c r="BK52" s="14"/>
      <c r="BL52" s="14"/>
      <c r="BM52" s="14"/>
      <c r="BN52" s="14">
        <v>320</v>
      </c>
      <c r="BO52" s="14"/>
      <c r="BP52" s="14"/>
      <c r="BQ52" s="14">
        <v>320</v>
      </c>
    </row>
    <row r="53" spans="1:69" x14ac:dyDescent="0.25">
      <c r="A53" s="15" t="s">
        <v>568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>
        <v>1000</v>
      </c>
      <c r="BI53" s="14"/>
      <c r="BJ53" s="14"/>
      <c r="BK53" s="14"/>
      <c r="BL53" s="14"/>
      <c r="BM53" s="14"/>
      <c r="BN53" s="14">
        <v>1000</v>
      </c>
      <c r="BO53" s="14"/>
      <c r="BP53" s="14"/>
      <c r="BQ53" s="14">
        <v>1000</v>
      </c>
    </row>
    <row r="54" spans="1:69" x14ac:dyDescent="0.25">
      <c r="A54" s="15" t="s">
        <v>577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>
        <v>1200</v>
      </c>
      <c r="BI54" s="14"/>
      <c r="BJ54" s="14"/>
      <c r="BK54" s="14"/>
      <c r="BL54" s="14"/>
      <c r="BM54" s="14"/>
      <c r="BN54" s="14">
        <v>1200</v>
      </c>
      <c r="BO54" s="14"/>
      <c r="BP54" s="14"/>
      <c r="BQ54" s="14">
        <v>1200</v>
      </c>
    </row>
    <row r="55" spans="1:69" x14ac:dyDescent="0.25">
      <c r="A55" s="15" t="s">
        <v>579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>
        <v>1400</v>
      </c>
      <c r="BI55" s="14"/>
      <c r="BJ55" s="14"/>
      <c r="BK55" s="14"/>
      <c r="BL55" s="14"/>
      <c r="BM55" s="14"/>
      <c r="BN55" s="14">
        <v>1400</v>
      </c>
      <c r="BO55" s="14"/>
      <c r="BP55" s="14"/>
      <c r="BQ55" s="14">
        <v>1400</v>
      </c>
    </row>
    <row r="56" spans="1:69" x14ac:dyDescent="0.25">
      <c r="A56" s="15" t="s">
        <v>638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>
        <v>801.72</v>
      </c>
      <c r="S56" s="14"/>
      <c r="T56" s="14"/>
      <c r="U56" s="14"/>
      <c r="V56" s="14"/>
      <c r="W56" s="14">
        <v>801.72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>
        <v>801.72</v>
      </c>
    </row>
    <row r="57" spans="1:69" x14ac:dyDescent="0.25">
      <c r="A57" s="15" t="s">
        <v>639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1656.54</v>
      </c>
      <c r="S57" s="14"/>
      <c r="T57" s="14"/>
      <c r="U57" s="14"/>
      <c r="V57" s="14"/>
      <c r="W57" s="14">
        <v>1656.54</v>
      </c>
      <c r="X57" s="14"/>
      <c r="Y57" s="14"/>
      <c r="Z57" s="14"/>
      <c r="AA57" s="14">
        <v>139.4</v>
      </c>
      <c r="AB57" s="14"/>
      <c r="AC57" s="14"/>
      <c r="AD57" s="14"/>
      <c r="AE57" s="14">
        <v>139.4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>
        <v>590</v>
      </c>
      <c r="AS57" s="14"/>
      <c r="AT57" s="14"/>
      <c r="AU57" s="14"/>
      <c r="AV57" s="14">
        <v>590</v>
      </c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>
        <v>2385.94</v>
      </c>
    </row>
    <row r="58" spans="1:69" x14ac:dyDescent="0.25">
      <c r="A58" s="15" t="s">
        <v>640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>
        <v>904.8</v>
      </c>
      <c r="S58" s="14"/>
      <c r="T58" s="14"/>
      <c r="U58" s="14"/>
      <c r="V58" s="14"/>
      <c r="W58" s="14">
        <v>904.8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>
        <v>904.8</v>
      </c>
    </row>
    <row r="59" spans="1:69" x14ac:dyDescent="0.25">
      <c r="A59" s="15" t="s">
        <v>915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>
        <v>1062</v>
      </c>
      <c r="BI59" s="14"/>
      <c r="BJ59" s="14"/>
      <c r="BK59" s="14"/>
      <c r="BL59" s="14"/>
      <c r="BM59" s="14"/>
      <c r="BN59" s="14">
        <v>1062</v>
      </c>
      <c r="BO59" s="14"/>
      <c r="BP59" s="14"/>
      <c r="BQ59" s="14">
        <v>1062</v>
      </c>
    </row>
    <row r="60" spans="1:69" x14ac:dyDescent="0.25">
      <c r="A60" s="15" t="s">
        <v>963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500</v>
      </c>
      <c r="BI60" s="14"/>
      <c r="BJ60" s="14"/>
      <c r="BK60" s="14"/>
      <c r="BL60" s="14"/>
      <c r="BM60" s="14"/>
      <c r="BN60" s="14">
        <v>500</v>
      </c>
      <c r="BO60" s="14"/>
      <c r="BP60" s="14"/>
      <c r="BQ60" s="14">
        <v>500</v>
      </c>
    </row>
    <row r="61" spans="1:69" x14ac:dyDescent="0.25">
      <c r="A61" s="15" t="s">
        <v>974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>
        <v>354</v>
      </c>
      <c r="BI61" s="14"/>
      <c r="BJ61" s="14"/>
      <c r="BK61" s="14"/>
      <c r="BL61" s="14"/>
      <c r="BM61" s="14"/>
      <c r="BN61" s="14">
        <v>354</v>
      </c>
      <c r="BO61" s="14"/>
      <c r="BP61" s="14"/>
      <c r="BQ61" s="14">
        <v>354</v>
      </c>
    </row>
    <row r="62" spans="1:69" x14ac:dyDescent="0.25">
      <c r="A62" s="15" t="s">
        <v>976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>
        <v>700</v>
      </c>
      <c r="BI62" s="14"/>
      <c r="BJ62" s="14"/>
      <c r="BK62" s="14"/>
      <c r="BL62" s="14"/>
      <c r="BM62" s="14"/>
      <c r="BN62" s="14">
        <v>700</v>
      </c>
      <c r="BO62" s="14"/>
      <c r="BP62" s="14"/>
      <c r="BQ62" s="14">
        <v>700</v>
      </c>
    </row>
    <row r="63" spans="1:69" x14ac:dyDescent="0.25">
      <c r="A63" s="15" t="s">
        <v>997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>
        <v>900</v>
      </c>
      <c r="BI63" s="14"/>
      <c r="BJ63" s="14"/>
      <c r="BK63" s="14"/>
      <c r="BL63" s="14"/>
      <c r="BM63" s="14"/>
      <c r="BN63" s="14">
        <v>900</v>
      </c>
      <c r="BO63" s="14"/>
      <c r="BP63" s="14"/>
      <c r="BQ63" s="14">
        <v>900</v>
      </c>
    </row>
    <row r="64" spans="1:69" x14ac:dyDescent="0.25">
      <c r="A64" s="15" t="s">
        <v>999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>
        <v>900</v>
      </c>
      <c r="BI64" s="14"/>
      <c r="BJ64" s="14"/>
      <c r="BK64" s="14"/>
      <c r="BL64" s="14"/>
      <c r="BM64" s="14"/>
      <c r="BN64" s="14">
        <v>900</v>
      </c>
      <c r="BO64" s="14"/>
      <c r="BP64" s="14"/>
      <c r="BQ64" s="14">
        <v>900</v>
      </c>
    </row>
    <row r="65" spans="1:69" x14ac:dyDescent="0.25">
      <c r="A65" s="15" t="s">
        <v>1000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>
        <v>900</v>
      </c>
      <c r="BI65" s="14"/>
      <c r="BJ65" s="14"/>
      <c r="BK65" s="14"/>
      <c r="BL65" s="14"/>
      <c r="BM65" s="14"/>
      <c r="BN65" s="14">
        <v>900</v>
      </c>
      <c r="BO65" s="14"/>
      <c r="BP65" s="14"/>
      <c r="BQ65" s="14">
        <v>900</v>
      </c>
    </row>
    <row r="66" spans="1:69" x14ac:dyDescent="0.25">
      <c r="A66" s="15" t="s">
        <v>1001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>
        <v>900</v>
      </c>
      <c r="BI66" s="14"/>
      <c r="BJ66" s="14"/>
      <c r="BK66" s="14"/>
      <c r="BL66" s="14"/>
      <c r="BM66" s="14"/>
      <c r="BN66" s="14">
        <v>900</v>
      </c>
      <c r="BO66" s="14"/>
      <c r="BP66" s="14"/>
      <c r="BQ66" s="14">
        <v>900</v>
      </c>
    </row>
    <row r="67" spans="1:69" x14ac:dyDescent="0.25">
      <c r="A67" s="15" t="s">
        <v>1068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>
        <v>900</v>
      </c>
      <c r="BI67" s="14"/>
      <c r="BJ67" s="14"/>
      <c r="BK67" s="14"/>
      <c r="BL67" s="14"/>
      <c r="BM67" s="14"/>
      <c r="BN67" s="14">
        <v>900</v>
      </c>
      <c r="BO67" s="14"/>
      <c r="BP67" s="14"/>
      <c r="BQ67" s="14">
        <v>900</v>
      </c>
    </row>
    <row r="68" spans="1:69" x14ac:dyDescent="0.25">
      <c r="A68" s="15" t="s">
        <v>1085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>
        <v>324.2</v>
      </c>
      <c r="AB68" s="14"/>
      <c r="AC68" s="14"/>
      <c r="AD68" s="14"/>
      <c r="AE68" s="14">
        <v>324.2</v>
      </c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>
        <v>324.2</v>
      </c>
    </row>
    <row r="69" spans="1:69" x14ac:dyDescent="0.25">
      <c r="A69" s="15" t="s">
        <v>1096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>
        <v>44.18</v>
      </c>
      <c r="AB69" s="14"/>
      <c r="AC69" s="14"/>
      <c r="AD69" s="14"/>
      <c r="AE69" s="14">
        <v>44.18</v>
      </c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>
        <v>44.18</v>
      </c>
    </row>
    <row r="70" spans="1:69" x14ac:dyDescent="0.25">
      <c r="A70" s="15" t="s">
        <v>1097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>
        <v>2534.1800000000003</v>
      </c>
      <c r="AB70" s="14"/>
      <c r="AC70" s="14"/>
      <c r="AD70" s="14"/>
      <c r="AE70" s="14">
        <v>2534.1800000000003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>
        <v>2534.1800000000003</v>
      </c>
    </row>
    <row r="71" spans="1:69" x14ac:dyDescent="0.25">
      <c r="A71" s="15" t="s">
        <v>1101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>
        <v>421.2</v>
      </c>
      <c r="AB71" s="14"/>
      <c r="AC71" s="14"/>
      <c r="AD71" s="14"/>
      <c r="AE71" s="14">
        <v>421.2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>
        <v>421.2</v>
      </c>
    </row>
    <row r="72" spans="1:69" x14ac:dyDescent="0.25">
      <c r="A72" s="15" t="s">
        <v>1108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>
        <v>655</v>
      </c>
      <c r="AB72" s="14"/>
      <c r="AC72" s="14"/>
      <c r="AD72" s="14"/>
      <c r="AE72" s="14">
        <v>655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>
        <v>655</v>
      </c>
    </row>
    <row r="73" spans="1:69" x14ac:dyDescent="0.25">
      <c r="A73" s="15" t="s">
        <v>1149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>
        <v>2045.05</v>
      </c>
      <c r="AB73" s="14"/>
      <c r="AC73" s="14"/>
      <c r="AD73" s="14"/>
      <c r="AE73" s="14">
        <v>2045.05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>
        <v>2045.05</v>
      </c>
    </row>
    <row r="74" spans="1:69" x14ac:dyDescent="0.25">
      <c r="A74" s="15" t="s">
        <v>1161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>
        <v>1228.6199999999999</v>
      </c>
      <c r="S74" s="14"/>
      <c r="T74" s="14"/>
      <c r="U74" s="14"/>
      <c r="V74" s="14"/>
      <c r="W74" s="14">
        <v>1228.6199999999999</v>
      </c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>
        <v>1228.6199999999999</v>
      </c>
    </row>
    <row r="75" spans="1:69" x14ac:dyDescent="0.25">
      <c r="A75" s="15" t="s">
        <v>1310</v>
      </c>
      <c r="B75" s="14"/>
      <c r="C75" s="14"/>
      <c r="D75" s="14"/>
      <c r="E75" s="14">
        <v>1062</v>
      </c>
      <c r="F75" s="14"/>
      <c r="G75" s="14"/>
      <c r="H75" s="14"/>
      <c r="I75" s="14">
        <v>1062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>
        <v>1062</v>
      </c>
    </row>
    <row r="76" spans="1:69" x14ac:dyDescent="0.25">
      <c r="A76" s="15" t="s">
        <v>1342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>
        <v>21.4</v>
      </c>
      <c r="AB76" s="14"/>
      <c r="AC76" s="14"/>
      <c r="AD76" s="14"/>
      <c r="AE76" s="14">
        <v>21.4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>
        <v>21.4</v>
      </c>
    </row>
    <row r="77" spans="1:69" x14ac:dyDescent="0.25">
      <c r="A77" s="15" t="s">
        <v>1354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>
        <v>2300</v>
      </c>
      <c r="AS77" s="14"/>
      <c r="AT77" s="14"/>
      <c r="AU77" s="14"/>
      <c r="AV77" s="14">
        <v>2300</v>
      </c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>
        <v>2300</v>
      </c>
    </row>
    <row r="78" spans="1:69" x14ac:dyDescent="0.25">
      <c r="A78" s="15" t="s">
        <v>1378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>
        <v>200</v>
      </c>
      <c r="BI78" s="14"/>
      <c r="BJ78" s="14"/>
      <c r="BK78" s="14"/>
      <c r="BL78" s="14"/>
      <c r="BM78" s="14"/>
      <c r="BN78" s="14">
        <v>200</v>
      </c>
      <c r="BO78" s="14"/>
      <c r="BP78" s="14"/>
      <c r="BQ78" s="14">
        <v>200</v>
      </c>
    </row>
    <row r="79" spans="1:69" x14ac:dyDescent="0.25">
      <c r="A79" s="15" t="s">
        <v>1401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>
        <v>1000</v>
      </c>
      <c r="BI79" s="14"/>
      <c r="BJ79" s="14"/>
      <c r="BK79" s="14"/>
      <c r="BL79" s="14"/>
      <c r="BM79" s="14"/>
      <c r="BN79" s="14">
        <v>1000</v>
      </c>
      <c r="BO79" s="14"/>
      <c r="BP79" s="14"/>
      <c r="BQ79" s="14">
        <v>1000</v>
      </c>
    </row>
    <row r="80" spans="1:69" x14ac:dyDescent="0.25">
      <c r="A80" s="15" t="s">
        <v>1402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>
        <v>720</v>
      </c>
      <c r="BI80" s="14"/>
      <c r="BJ80" s="14"/>
      <c r="BK80" s="14"/>
      <c r="BL80" s="14"/>
      <c r="BM80" s="14"/>
      <c r="BN80" s="14">
        <v>720</v>
      </c>
      <c r="BO80" s="14"/>
      <c r="BP80" s="14"/>
      <c r="BQ80" s="14">
        <v>720</v>
      </c>
    </row>
    <row r="81" spans="1:69" x14ac:dyDescent="0.25">
      <c r="A81" s="15" t="s">
        <v>1414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>
        <v>720</v>
      </c>
      <c r="BI81" s="14"/>
      <c r="BJ81" s="14"/>
      <c r="BK81" s="14"/>
      <c r="BL81" s="14"/>
      <c r="BM81" s="14"/>
      <c r="BN81" s="14">
        <v>720</v>
      </c>
      <c r="BO81" s="14"/>
      <c r="BP81" s="14"/>
      <c r="BQ81" s="14">
        <v>720</v>
      </c>
    </row>
    <row r="82" spans="1:69" x14ac:dyDescent="0.25">
      <c r="A82" s="15" t="s">
        <v>1418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>
        <v>680</v>
      </c>
      <c r="BI82" s="14"/>
      <c r="BJ82" s="14"/>
      <c r="BK82" s="14"/>
      <c r="BL82" s="14"/>
      <c r="BM82" s="14"/>
      <c r="BN82" s="14">
        <v>680</v>
      </c>
      <c r="BO82" s="14"/>
      <c r="BP82" s="14"/>
      <c r="BQ82" s="14">
        <v>680</v>
      </c>
    </row>
    <row r="83" spans="1:69" x14ac:dyDescent="0.25">
      <c r="A83" s="15" t="s">
        <v>1436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>
        <v>1000</v>
      </c>
      <c r="BI83" s="14"/>
      <c r="BJ83" s="14"/>
      <c r="BK83" s="14"/>
      <c r="BL83" s="14"/>
      <c r="BM83" s="14"/>
      <c r="BN83" s="14">
        <v>1000</v>
      </c>
      <c r="BO83" s="14"/>
      <c r="BP83" s="14"/>
      <c r="BQ83" s="14">
        <v>1000</v>
      </c>
    </row>
    <row r="84" spans="1:69" x14ac:dyDescent="0.25">
      <c r="A84" s="15" t="s">
        <v>1450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>
        <v>776</v>
      </c>
      <c r="BI84" s="14"/>
      <c r="BJ84" s="14"/>
      <c r="BK84" s="14"/>
      <c r="BL84" s="14"/>
      <c r="BM84" s="14"/>
      <c r="BN84" s="14">
        <v>776</v>
      </c>
      <c r="BO84" s="14"/>
      <c r="BP84" s="14"/>
      <c r="BQ84" s="14">
        <v>776</v>
      </c>
    </row>
    <row r="85" spans="1:69" x14ac:dyDescent="0.25">
      <c r="A85" s="15" t="s">
        <v>1451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>
        <v>776</v>
      </c>
      <c r="BI85" s="14"/>
      <c r="BJ85" s="14"/>
      <c r="BK85" s="14"/>
      <c r="BL85" s="14"/>
      <c r="BM85" s="14"/>
      <c r="BN85" s="14">
        <v>776</v>
      </c>
      <c r="BO85" s="14"/>
      <c r="BP85" s="14"/>
      <c r="BQ85" s="14">
        <v>776</v>
      </c>
    </row>
    <row r="86" spans="1:69" x14ac:dyDescent="0.25">
      <c r="A86" s="15" t="s">
        <v>1452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>
        <v>776</v>
      </c>
      <c r="BI86" s="14"/>
      <c r="BJ86" s="14"/>
      <c r="BK86" s="14"/>
      <c r="BL86" s="14"/>
      <c r="BM86" s="14"/>
      <c r="BN86" s="14">
        <v>776</v>
      </c>
      <c r="BO86" s="14"/>
      <c r="BP86" s="14"/>
      <c r="BQ86" s="14">
        <v>776</v>
      </c>
    </row>
    <row r="87" spans="1:69" x14ac:dyDescent="0.25">
      <c r="A87" s="15" t="s">
        <v>1453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>
        <v>776</v>
      </c>
      <c r="BI87" s="14"/>
      <c r="BJ87" s="14"/>
      <c r="BK87" s="14"/>
      <c r="BL87" s="14"/>
      <c r="BM87" s="14"/>
      <c r="BN87" s="14">
        <v>776</v>
      </c>
      <c r="BO87" s="14"/>
      <c r="BP87" s="14"/>
      <c r="BQ87" s="14">
        <v>776</v>
      </c>
    </row>
    <row r="88" spans="1:69" x14ac:dyDescent="0.25">
      <c r="A88" s="15" t="s">
        <v>1502</v>
      </c>
      <c r="B88" s="14"/>
      <c r="C88" s="14"/>
      <c r="D88" s="14"/>
      <c r="E88" s="14">
        <v>619.5</v>
      </c>
      <c r="F88" s="14"/>
      <c r="G88" s="14"/>
      <c r="H88" s="14"/>
      <c r="I88" s="14">
        <v>619.5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>
        <v>619.5</v>
      </c>
    </row>
    <row r="89" spans="1:69" x14ac:dyDescent="0.25">
      <c r="A89" s="13" t="s">
        <v>10</v>
      </c>
      <c r="B89" s="14"/>
      <c r="C89" s="14"/>
      <c r="D89" s="14"/>
      <c r="E89" s="14"/>
      <c r="F89" s="14">
        <v>791.8</v>
      </c>
      <c r="G89" s="14"/>
      <c r="H89" s="14"/>
      <c r="I89" s="14">
        <v>791.8</v>
      </c>
      <c r="J89" s="14"/>
      <c r="K89" s="14"/>
      <c r="L89" s="14"/>
      <c r="M89" s="14"/>
      <c r="N89" s="14"/>
      <c r="O89" s="14"/>
      <c r="P89" s="14"/>
      <c r="Q89" s="14"/>
      <c r="R89" s="14"/>
      <c r="S89" s="14">
        <v>577.70000000000005</v>
      </c>
      <c r="T89" s="14"/>
      <c r="U89" s="14"/>
      <c r="V89" s="14"/>
      <c r="W89" s="14">
        <v>577.70000000000005</v>
      </c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>
        <v>3750</v>
      </c>
      <c r="AT89" s="14"/>
      <c r="AU89" s="14"/>
      <c r="AV89" s="14">
        <v>3750</v>
      </c>
      <c r="AW89" s="14"/>
      <c r="AX89" s="14"/>
      <c r="AY89" s="14"/>
      <c r="AZ89" s="14"/>
      <c r="BA89" s="14">
        <v>4912.41</v>
      </c>
      <c r="BB89" s="14"/>
      <c r="BC89" s="14"/>
      <c r="BD89" s="14">
        <v>4912.41</v>
      </c>
      <c r="BE89" s="14"/>
      <c r="BF89" s="14"/>
      <c r="BG89" s="14"/>
      <c r="BH89" s="14"/>
      <c r="BI89" s="14">
        <v>5340</v>
      </c>
      <c r="BJ89" s="14"/>
      <c r="BK89" s="14"/>
      <c r="BL89" s="14"/>
      <c r="BM89" s="14"/>
      <c r="BN89" s="14">
        <v>5340</v>
      </c>
      <c r="BO89" s="14"/>
      <c r="BP89" s="14"/>
      <c r="BQ89" s="14">
        <v>15371.91</v>
      </c>
    </row>
    <row r="90" spans="1:69" x14ac:dyDescent="0.25">
      <c r="A90" s="15" t="s">
        <v>333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>
        <v>3250</v>
      </c>
      <c r="AT90" s="14"/>
      <c r="AU90" s="14"/>
      <c r="AV90" s="14">
        <v>3250</v>
      </c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>
        <v>3250</v>
      </c>
    </row>
    <row r="91" spans="1:69" x14ac:dyDescent="0.25">
      <c r="A91" s="15" t="s">
        <v>495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>
        <v>500</v>
      </c>
      <c r="AT91" s="14"/>
      <c r="AU91" s="14"/>
      <c r="AV91" s="14">
        <v>500</v>
      </c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>
        <v>500</v>
      </c>
    </row>
    <row r="92" spans="1:69" x14ac:dyDescent="0.25">
      <c r="A92" s="15" t="s">
        <v>741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>
        <v>600</v>
      </c>
      <c r="BJ92" s="14"/>
      <c r="BK92" s="14"/>
      <c r="BL92" s="14"/>
      <c r="BM92" s="14"/>
      <c r="BN92" s="14">
        <v>600</v>
      </c>
      <c r="BO92" s="14"/>
      <c r="BP92" s="14"/>
      <c r="BQ92" s="14">
        <v>600</v>
      </c>
    </row>
    <row r="93" spans="1:69" x14ac:dyDescent="0.25">
      <c r="A93" s="15" t="s">
        <v>742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>
        <v>600</v>
      </c>
      <c r="BJ93" s="14"/>
      <c r="BK93" s="14"/>
      <c r="BL93" s="14"/>
      <c r="BM93" s="14"/>
      <c r="BN93" s="14">
        <v>600</v>
      </c>
      <c r="BO93" s="14"/>
      <c r="BP93" s="14"/>
      <c r="BQ93" s="14">
        <v>600</v>
      </c>
    </row>
    <row r="94" spans="1:69" x14ac:dyDescent="0.25">
      <c r="A94" s="15" t="s">
        <v>743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>
        <v>800</v>
      </c>
      <c r="BJ94" s="14"/>
      <c r="BK94" s="14"/>
      <c r="BL94" s="14"/>
      <c r="BM94" s="14"/>
      <c r="BN94" s="14">
        <v>800</v>
      </c>
      <c r="BO94" s="14"/>
      <c r="BP94" s="14"/>
      <c r="BQ94" s="14">
        <v>800</v>
      </c>
    </row>
    <row r="95" spans="1:69" x14ac:dyDescent="0.25">
      <c r="A95" s="15" t="s">
        <v>744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>
        <v>400</v>
      </c>
      <c r="BJ95" s="14"/>
      <c r="BK95" s="14"/>
      <c r="BL95" s="14"/>
      <c r="BM95" s="14"/>
      <c r="BN95" s="14">
        <v>400</v>
      </c>
      <c r="BO95" s="14"/>
      <c r="BP95" s="14"/>
      <c r="BQ95" s="14">
        <v>400</v>
      </c>
    </row>
    <row r="96" spans="1:69" x14ac:dyDescent="0.25">
      <c r="A96" s="15" t="s">
        <v>745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>
        <v>400</v>
      </c>
      <c r="BJ96" s="14"/>
      <c r="BK96" s="14"/>
      <c r="BL96" s="14"/>
      <c r="BM96" s="14"/>
      <c r="BN96" s="14">
        <v>400</v>
      </c>
      <c r="BO96" s="14"/>
      <c r="BP96" s="14"/>
      <c r="BQ96" s="14">
        <v>400</v>
      </c>
    </row>
    <row r="97" spans="1:69" x14ac:dyDescent="0.25">
      <c r="A97" s="15" t="s">
        <v>754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>
        <v>800</v>
      </c>
      <c r="BJ97" s="14"/>
      <c r="BK97" s="14"/>
      <c r="BL97" s="14"/>
      <c r="BM97" s="14"/>
      <c r="BN97" s="14">
        <v>800</v>
      </c>
      <c r="BO97" s="14"/>
      <c r="BP97" s="14"/>
      <c r="BQ97" s="14">
        <v>800</v>
      </c>
    </row>
    <row r="98" spans="1:69" x14ac:dyDescent="0.25">
      <c r="A98" s="15" t="s">
        <v>755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>
        <v>400</v>
      </c>
      <c r="BJ98" s="14"/>
      <c r="BK98" s="14"/>
      <c r="BL98" s="14"/>
      <c r="BM98" s="14"/>
      <c r="BN98" s="14">
        <v>400</v>
      </c>
      <c r="BO98" s="14"/>
      <c r="BP98" s="14"/>
      <c r="BQ98" s="14">
        <v>400</v>
      </c>
    </row>
    <row r="99" spans="1:69" x14ac:dyDescent="0.25">
      <c r="A99" s="15" t="s">
        <v>756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>
        <v>400</v>
      </c>
      <c r="BJ99" s="14"/>
      <c r="BK99" s="14"/>
      <c r="BL99" s="14"/>
      <c r="BM99" s="14"/>
      <c r="BN99" s="14">
        <v>400</v>
      </c>
      <c r="BO99" s="14"/>
      <c r="BP99" s="14"/>
      <c r="BQ99" s="14">
        <v>400</v>
      </c>
    </row>
    <row r="100" spans="1:69" x14ac:dyDescent="0.25">
      <c r="A100" s="15" t="s">
        <v>757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>
        <v>200</v>
      </c>
      <c r="BJ100" s="14"/>
      <c r="BK100" s="14"/>
      <c r="BL100" s="14"/>
      <c r="BM100" s="14"/>
      <c r="BN100" s="14">
        <v>200</v>
      </c>
      <c r="BO100" s="14"/>
      <c r="BP100" s="14"/>
      <c r="BQ100" s="14">
        <v>200</v>
      </c>
    </row>
    <row r="101" spans="1:69" x14ac:dyDescent="0.25">
      <c r="A101" s="15" t="s">
        <v>765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>
        <v>400</v>
      </c>
      <c r="BJ101" s="14"/>
      <c r="BK101" s="14"/>
      <c r="BL101" s="14"/>
      <c r="BM101" s="14"/>
      <c r="BN101" s="14">
        <v>400</v>
      </c>
      <c r="BO101" s="14"/>
      <c r="BP101" s="14"/>
      <c r="BQ101" s="14">
        <v>400</v>
      </c>
    </row>
    <row r="102" spans="1:69" x14ac:dyDescent="0.25">
      <c r="A102" s="15" t="s">
        <v>593</v>
      </c>
      <c r="B102" s="14"/>
      <c r="C102" s="14"/>
      <c r="D102" s="14"/>
      <c r="E102" s="14"/>
      <c r="F102" s="14">
        <v>395.9</v>
      </c>
      <c r="G102" s="14"/>
      <c r="H102" s="14"/>
      <c r="I102" s="14">
        <v>395.9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>
        <v>906.85</v>
      </c>
      <c r="BB102" s="14"/>
      <c r="BC102" s="14"/>
      <c r="BD102" s="14">
        <v>906.85</v>
      </c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>
        <v>1302.75</v>
      </c>
    </row>
    <row r="103" spans="1:69" x14ac:dyDescent="0.25">
      <c r="A103" s="15" t="s">
        <v>594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>
        <v>697.44</v>
      </c>
      <c r="BB103" s="14"/>
      <c r="BC103" s="14"/>
      <c r="BD103" s="14">
        <v>697.44</v>
      </c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>
        <v>697.44</v>
      </c>
    </row>
    <row r="104" spans="1:69" x14ac:dyDescent="0.25">
      <c r="A104" s="15" t="s">
        <v>595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>
        <v>379.34</v>
      </c>
      <c r="BB104" s="14"/>
      <c r="BC104" s="14"/>
      <c r="BD104" s="14">
        <v>379.34</v>
      </c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>
        <v>379.34</v>
      </c>
    </row>
    <row r="105" spans="1:69" x14ac:dyDescent="0.25">
      <c r="A105" s="15" t="s">
        <v>641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>
        <v>354.26</v>
      </c>
      <c r="T105" s="14"/>
      <c r="U105" s="14"/>
      <c r="V105" s="14"/>
      <c r="W105" s="14">
        <v>354.26</v>
      </c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>
        <v>354.26</v>
      </c>
    </row>
    <row r="106" spans="1:69" x14ac:dyDescent="0.25">
      <c r="A106" s="15" t="s">
        <v>854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>
        <v>170</v>
      </c>
      <c r="BJ106" s="14"/>
      <c r="BK106" s="14"/>
      <c r="BL106" s="14"/>
      <c r="BM106" s="14"/>
      <c r="BN106" s="14">
        <v>170</v>
      </c>
      <c r="BO106" s="14"/>
      <c r="BP106" s="14"/>
      <c r="BQ106" s="14">
        <v>170</v>
      </c>
    </row>
    <row r="107" spans="1:69" x14ac:dyDescent="0.25">
      <c r="A107" s="15" t="s">
        <v>855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>
        <v>170</v>
      </c>
      <c r="BJ107" s="14"/>
      <c r="BK107" s="14"/>
      <c r="BL107" s="14"/>
      <c r="BM107" s="14"/>
      <c r="BN107" s="14">
        <v>170</v>
      </c>
      <c r="BO107" s="14"/>
      <c r="BP107" s="14"/>
      <c r="BQ107" s="14">
        <v>170</v>
      </c>
    </row>
    <row r="108" spans="1:69" x14ac:dyDescent="0.25">
      <c r="A108" s="15" t="s">
        <v>1162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>
        <v>223.44</v>
      </c>
      <c r="T108" s="14"/>
      <c r="U108" s="14"/>
      <c r="V108" s="14"/>
      <c r="W108" s="14">
        <v>223.44</v>
      </c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>
        <v>725.14</v>
      </c>
      <c r="BB108" s="14"/>
      <c r="BC108" s="14"/>
      <c r="BD108" s="14">
        <v>725.14</v>
      </c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>
        <v>948.57999999999993</v>
      </c>
    </row>
    <row r="109" spans="1:69" x14ac:dyDescent="0.25">
      <c r="A109" s="15" t="s">
        <v>1472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>
        <v>2203.64</v>
      </c>
      <c r="BB109" s="14"/>
      <c r="BC109" s="14"/>
      <c r="BD109" s="14">
        <v>2203.64</v>
      </c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>
        <v>2203.64</v>
      </c>
    </row>
    <row r="110" spans="1:69" x14ac:dyDescent="0.25">
      <c r="A110" s="15" t="s">
        <v>1503</v>
      </c>
      <c r="B110" s="14"/>
      <c r="C110" s="14"/>
      <c r="D110" s="14"/>
      <c r="E110" s="14"/>
      <c r="F110" s="14">
        <v>395.9</v>
      </c>
      <c r="G110" s="14"/>
      <c r="H110" s="14"/>
      <c r="I110" s="14">
        <v>395.9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>
        <v>395.9</v>
      </c>
    </row>
    <row r="111" spans="1:69" x14ac:dyDescent="0.25">
      <c r="A111" s="13" t="s">
        <v>11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>
        <v>2765.92</v>
      </c>
      <c r="V111" s="14"/>
      <c r="W111" s="14">
        <v>2765.92</v>
      </c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>
        <v>1401.2</v>
      </c>
      <c r="BL111" s="14"/>
      <c r="BM111" s="14"/>
      <c r="BN111" s="14">
        <v>1401.2</v>
      </c>
      <c r="BO111" s="14"/>
      <c r="BP111" s="14"/>
      <c r="BQ111" s="14">
        <v>4167.12</v>
      </c>
    </row>
    <row r="112" spans="1:69" x14ac:dyDescent="0.25">
      <c r="A112" s="15" t="s">
        <v>457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>
        <v>359.56</v>
      </c>
      <c r="V112" s="14"/>
      <c r="W112" s="14">
        <v>359.56</v>
      </c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>
        <v>359.56</v>
      </c>
    </row>
    <row r="113" spans="1:69" x14ac:dyDescent="0.25">
      <c r="A113" s="15" t="s">
        <v>642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>
        <v>433.74</v>
      </c>
      <c r="V113" s="14"/>
      <c r="W113" s="14">
        <v>433.74</v>
      </c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>
        <v>433.74</v>
      </c>
    </row>
    <row r="114" spans="1:69" x14ac:dyDescent="0.25">
      <c r="A114" s="15" t="s">
        <v>643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>
        <v>380.38</v>
      </c>
      <c r="V114" s="14"/>
      <c r="W114" s="14">
        <v>380.38</v>
      </c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>
        <v>380.38</v>
      </c>
    </row>
    <row r="115" spans="1:69" x14ac:dyDescent="0.25">
      <c r="A115" s="15" t="s">
        <v>946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>
        <v>200.6</v>
      </c>
      <c r="BL115" s="14"/>
      <c r="BM115" s="14"/>
      <c r="BN115" s="14">
        <v>200.6</v>
      </c>
      <c r="BO115" s="14"/>
      <c r="BP115" s="14"/>
      <c r="BQ115" s="14">
        <v>200.6</v>
      </c>
    </row>
    <row r="116" spans="1:69" x14ac:dyDescent="0.25">
      <c r="A116" s="15" t="s">
        <v>947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>
        <v>200</v>
      </c>
      <c r="BL116" s="14"/>
      <c r="BM116" s="14"/>
      <c r="BN116" s="14">
        <v>200</v>
      </c>
      <c r="BO116" s="14"/>
      <c r="BP116" s="14"/>
      <c r="BQ116" s="14">
        <v>200</v>
      </c>
    </row>
    <row r="117" spans="1:69" x14ac:dyDescent="0.25">
      <c r="A117" s="15" t="s">
        <v>966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>
        <v>200.6</v>
      </c>
      <c r="BL117" s="14"/>
      <c r="BM117" s="14"/>
      <c r="BN117" s="14">
        <v>200.6</v>
      </c>
      <c r="BO117" s="14"/>
      <c r="BP117" s="14"/>
      <c r="BQ117" s="14">
        <v>200.6</v>
      </c>
    </row>
    <row r="118" spans="1:69" x14ac:dyDescent="0.25">
      <c r="A118" s="15" t="s">
        <v>967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>
        <v>600</v>
      </c>
      <c r="BL118" s="14"/>
      <c r="BM118" s="14"/>
      <c r="BN118" s="14">
        <v>600</v>
      </c>
      <c r="BO118" s="14"/>
      <c r="BP118" s="14"/>
      <c r="BQ118" s="14">
        <v>600</v>
      </c>
    </row>
    <row r="119" spans="1:69" x14ac:dyDescent="0.25">
      <c r="A119" s="15" t="s">
        <v>1163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>
        <v>624.72</v>
      </c>
      <c r="V119" s="14"/>
      <c r="W119" s="14">
        <v>624.72</v>
      </c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>
        <v>624.72</v>
      </c>
    </row>
    <row r="120" spans="1:69" x14ac:dyDescent="0.25">
      <c r="A120" s="15" t="s">
        <v>1164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>
        <v>407.36</v>
      </c>
      <c r="V120" s="14"/>
      <c r="W120" s="14">
        <v>407.36</v>
      </c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>
        <v>407.36</v>
      </c>
    </row>
    <row r="121" spans="1:69" x14ac:dyDescent="0.25">
      <c r="A121" s="15" t="s">
        <v>1165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>
        <v>20.82</v>
      </c>
      <c r="V121" s="14"/>
      <c r="W121" s="14">
        <v>20.82</v>
      </c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>
        <v>20.82</v>
      </c>
    </row>
    <row r="122" spans="1:69" x14ac:dyDescent="0.25">
      <c r="A122" s="15" t="s">
        <v>1166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>
        <v>539.34</v>
      </c>
      <c r="V122" s="14"/>
      <c r="W122" s="14">
        <v>539.34</v>
      </c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>
        <v>539.34</v>
      </c>
    </row>
    <row r="123" spans="1:69" x14ac:dyDescent="0.25">
      <c r="A123" s="15" t="s">
        <v>1417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>
        <v>200</v>
      </c>
      <c r="BL123" s="14"/>
      <c r="BM123" s="14"/>
      <c r="BN123" s="14">
        <v>200</v>
      </c>
      <c r="BO123" s="14"/>
      <c r="BP123" s="14"/>
      <c r="BQ123" s="14">
        <v>200</v>
      </c>
    </row>
    <row r="124" spans="1:69" x14ac:dyDescent="0.25">
      <c r="A124" s="13" t="s">
        <v>322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</row>
    <row r="125" spans="1:69" x14ac:dyDescent="0.25">
      <c r="A125" s="15" t="s">
        <v>322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</row>
    <row r="126" spans="1:69" x14ac:dyDescent="0.25">
      <c r="A126" s="13" t="s">
        <v>19</v>
      </c>
      <c r="B126" s="14">
        <v>2781.3</v>
      </c>
      <c r="C126" s="14"/>
      <c r="D126" s="14"/>
      <c r="E126" s="14"/>
      <c r="F126" s="14"/>
      <c r="G126" s="14"/>
      <c r="H126" s="14"/>
      <c r="I126" s="14">
        <v>2781.3</v>
      </c>
      <c r="J126" s="14"/>
      <c r="K126" s="14"/>
      <c r="L126" s="14"/>
      <c r="M126" s="14"/>
      <c r="N126" s="14"/>
      <c r="O126" s="14">
        <v>1676.04</v>
      </c>
      <c r="P126" s="14"/>
      <c r="Q126" s="14"/>
      <c r="R126" s="14"/>
      <c r="S126" s="14"/>
      <c r="T126" s="14"/>
      <c r="U126" s="14"/>
      <c r="V126" s="14"/>
      <c r="W126" s="14">
        <v>1676.04</v>
      </c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>
        <v>3280</v>
      </c>
      <c r="AP126" s="14"/>
      <c r="AQ126" s="14"/>
      <c r="AR126" s="14"/>
      <c r="AS126" s="14"/>
      <c r="AT126" s="14"/>
      <c r="AU126" s="14"/>
      <c r="AV126" s="14">
        <v>3280</v>
      </c>
      <c r="AW126" s="14">
        <v>10266.030000000001</v>
      </c>
      <c r="AX126" s="14"/>
      <c r="AY126" s="14"/>
      <c r="AZ126" s="14"/>
      <c r="BA126" s="14"/>
      <c r="BB126" s="14"/>
      <c r="BC126" s="14"/>
      <c r="BD126" s="14">
        <v>10266.030000000001</v>
      </c>
      <c r="BE126" s="14">
        <v>9793</v>
      </c>
      <c r="BF126" s="14"/>
      <c r="BG126" s="14"/>
      <c r="BH126" s="14"/>
      <c r="BI126" s="14"/>
      <c r="BJ126" s="14"/>
      <c r="BK126" s="14"/>
      <c r="BL126" s="14"/>
      <c r="BM126" s="14"/>
      <c r="BN126" s="14">
        <v>9793</v>
      </c>
      <c r="BO126" s="14"/>
      <c r="BP126" s="14"/>
      <c r="BQ126" s="14">
        <v>27796.370000000003</v>
      </c>
    </row>
    <row r="127" spans="1:69" x14ac:dyDescent="0.25">
      <c r="A127" s="15" t="s">
        <v>122</v>
      </c>
      <c r="B127" s="14">
        <v>496.2</v>
      </c>
      <c r="C127" s="14"/>
      <c r="D127" s="14"/>
      <c r="E127" s="14"/>
      <c r="F127" s="14"/>
      <c r="G127" s="14"/>
      <c r="H127" s="14"/>
      <c r="I127" s="14">
        <v>496.2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>
        <v>1890.35</v>
      </c>
      <c r="AX127" s="14"/>
      <c r="AY127" s="14"/>
      <c r="AZ127" s="14"/>
      <c r="BA127" s="14"/>
      <c r="BB127" s="14"/>
      <c r="BC127" s="14"/>
      <c r="BD127" s="14">
        <v>1890.35</v>
      </c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>
        <v>2386.5499999999997</v>
      </c>
    </row>
    <row r="128" spans="1:69" x14ac:dyDescent="0.25">
      <c r="A128" s="15" t="s">
        <v>144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>
        <v>454.56</v>
      </c>
      <c r="P128" s="14"/>
      <c r="Q128" s="14"/>
      <c r="R128" s="14"/>
      <c r="S128" s="14"/>
      <c r="T128" s="14"/>
      <c r="U128" s="14"/>
      <c r="V128" s="14"/>
      <c r="W128" s="14">
        <v>454.56</v>
      </c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>
        <v>577.6</v>
      </c>
      <c r="AX128" s="14"/>
      <c r="AY128" s="14"/>
      <c r="AZ128" s="14"/>
      <c r="BA128" s="14"/>
      <c r="BB128" s="14"/>
      <c r="BC128" s="14"/>
      <c r="BD128" s="14">
        <v>577.6</v>
      </c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>
        <v>1032.1600000000001</v>
      </c>
    </row>
    <row r="129" spans="1:69" x14ac:dyDescent="0.25">
      <c r="A129" s="15" t="s">
        <v>148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>
        <v>253.96</v>
      </c>
      <c r="P129" s="14"/>
      <c r="Q129" s="14"/>
      <c r="R129" s="14"/>
      <c r="S129" s="14"/>
      <c r="T129" s="14"/>
      <c r="U129" s="14"/>
      <c r="V129" s="14"/>
      <c r="W129" s="14">
        <v>253.96</v>
      </c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>
        <v>293.10000000000002</v>
      </c>
      <c r="AX129" s="14"/>
      <c r="AY129" s="14"/>
      <c r="AZ129" s="14"/>
      <c r="BA129" s="14"/>
      <c r="BB129" s="14"/>
      <c r="BC129" s="14"/>
      <c r="BD129" s="14">
        <v>293.10000000000002</v>
      </c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>
        <v>547.06000000000006</v>
      </c>
    </row>
    <row r="130" spans="1:69" x14ac:dyDescent="0.25">
      <c r="A130" s="15" t="s">
        <v>178</v>
      </c>
      <c r="B130" s="14">
        <v>596.5</v>
      </c>
      <c r="C130" s="14"/>
      <c r="D130" s="14"/>
      <c r="E130" s="14"/>
      <c r="F130" s="14"/>
      <c r="G130" s="14"/>
      <c r="H130" s="14"/>
      <c r="I130" s="14">
        <v>596.5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>
        <v>857.74</v>
      </c>
      <c r="AX130" s="14"/>
      <c r="AY130" s="14"/>
      <c r="AZ130" s="14"/>
      <c r="BA130" s="14"/>
      <c r="BB130" s="14"/>
      <c r="BC130" s="14"/>
      <c r="BD130" s="14">
        <v>857.74</v>
      </c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>
        <v>1454.24</v>
      </c>
    </row>
    <row r="131" spans="1:69" x14ac:dyDescent="0.25">
      <c r="A131" s="15" t="s">
        <v>304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>
        <v>510.34</v>
      </c>
      <c r="AX131" s="14"/>
      <c r="AY131" s="14"/>
      <c r="AZ131" s="14"/>
      <c r="BA131" s="14"/>
      <c r="BB131" s="14"/>
      <c r="BC131" s="14"/>
      <c r="BD131" s="14">
        <v>510.34</v>
      </c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>
        <v>510.34</v>
      </c>
    </row>
    <row r="132" spans="1:69" x14ac:dyDescent="0.25">
      <c r="A132" s="15" t="s">
        <v>421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>
        <v>650</v>
      </c>
      <c r="BF132" s="14"/>
      <c r="BG132" s="14"/>
      <c r="BH132" s="14"/>
      <c r="BI132" s="14"/>
      <c r="BJ132" s="14"/>
      <c r="BK132" s="14"/>
      <c r="BL132" s="14"/>
      <c r="BM132" s="14"/>
      <c r="BN132" s="14">
        <v>650</v>
      </c>
      <c r="BO132" s="14"/>
      <c r="BP132" s="14"/>
      <c r="BQ132" s="14">
        <v>650</v>
      </c>
    </row>
    <row r="133" spans="1:69" x14ac:dyDescent="0.25">
      <c r="A133" s="15" t="s">
        <v>422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>
        <v>650</v>
      </c>
      <c r="BF133" s="14"/>
      <c r="BG133" s="14"/>
      <c r="BH133" s="14"/>
      <c r="BI133" s="14"/>
      <c r="BJ133" s="14"/>
      <c r="BK133" s="14"/>
      <c r="BL133" s="14"/>
      <c r="BM133" s="14"/>
      <c r="BN133" s="14">
        <v>650</v>
      </c>
      <c r="BO133" s="14"/>
      <c r="BP133" s="14"/>
      <c r="BQ133" s="14">
        <v>650</v>
      </c>
    </row>
    <row r="134" spans="1:69" x14ac:dyDescent="0.25">
      <c r="A134" s="15" t="s">
        <v>423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>
        <v>354</v>
      </c>
      <c r="BF134" s="14"/>
      <c r="BG134" s="14"/>
      <c r="BH134" s="14"/>
      <c r="BI134" s="14"/>
      <c r="BJ134" s="14"/>
      <c r="BK134" s="14"/>
      <c r="BL134" s="14"/>
      <c r="BM134" s="14"/>
      <c r="BN134" s="14">
        <v>354</v>
      </c>
      <c r="BO134" s="14"/>
      <c r="BP134" s="14"/>
      <c r="BQ134" s="14">
        <v>354</v>
      </c>
    </row>
    <row r="135" spans="1:69" x14ac:dyDescent="0.25">
      <c r="A135" s="15" t="s">
        <v>733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>
        <v>354</v>
      </c>
      <c r="BF135" s="14"/>
      <c r="BG135" s="14"/>
      <c r="BH135" s="14"/>
      <c r="BI135" s="14"/>
      <c r="BJ135" s="14"/>
      <c r="BK135" s="14"/>
      <c r="BL135" s="14"/>
      <c r="BM135" s="14"/>
      <c r="BN135" s="14">
        <v>354</v>
      </c>
      <c r="BO135" s="14"/>
      <c r="BP135" s="14"/>
      <c r="BQ135" s="14">
        <v>354</v>
      </c>
    </row>
    <row r="136" spans="1:69" x14ac:dyDescent="0.25">
      <c r="A136" s="15" t="s">
        <v>509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>
        <v>351</v>
      </c>
      <c r="BF136" s="14"/>
      <c r="BG136" s="14"/>
      <c r="BH136" s="14"/>
      <c r="BI136" s="14"/>
      <c r="BJ136" s="14"/>
      <c r="BK136" s="14"/>
      <c r="BL136" s="14"/>
      <c r="BM136" s="14"/>
      <c r="BN136" s="14">
        <v>351</v>
      </c>
      <c r="BO136" s="14"/>
      <c r="BP136" s="14"/>
      <c r="BQ136" s="14">
        <v>351</v>
      </c>
    </row>
    <row r="137" spans="1:69" x14ac:dyDescent="0.25">
      <c r="A137" s="15" t="s">
        <v>596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>
        <v>872.75</v>
      </c>
      <c r="AX137" s="14"/>
      <c r="AY137" s="14"/>
      <c r="AZ137" s="14"/>
      <c r="BA137" s="14"/>
      <c r="BB137" s="14"/>
      <c r="BC137" s="14"/>
      <c r="BD137" s="14">
        <v>872.75</v>
      </c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>
        <v>872.75</v>
      </c>
    </row>
    <row r="138" spans="1:69" x14ac:dyDescent="0.25">
      <c r="A138" s="15" t="s">
        <v>597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>
        <v>773.1</v>
      </c>
      <c r="AX138" s="14"/>
      <c r="AY138" s="14"/>
      <c r="AZ138" s="14"/>
      <c r="BA138" s="14"/>
      <c r="BB138" s="14"/>
      <c r="BC138" s="14"/>
      <c r="BD138" s="14">
        <v>773.1</v>
      </c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>
        <v>773.1</v>
      </c>
    </row>
    <row r="139" spans="1:69" x14ac:dyDescent="0.25">
      <c r="A139" s="15" t="s">
        <v>598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>
        <v>737.1</v>
      </c>
      <c r="AX139" s="14"/>
      <c r="AY139" s="14"/>
      <c r="AZ139" s="14"/>
      <c r="BA139" s="14"/>
      <c r="BB139" s="14"/>
      <c r="BC139" s="14"/>
      <c r="BD139" s="14">
        <v>737.1</v>
      </c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>
        <v>737.1</v>
      </c>
    </row>
    <row r="140" spans="1:69" x14ac:dyDescent="0.25">
      <c r="A140" s="15" t="s">
        <v>599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>
        <v>1562.29</v>
      </c>
      <c r="AX140" s="14"/>
      <c r="AY140" s="14"/>
      <c r="AZ140" s="14"/>
      <c r="BA140" s="14"/>
      <c r="BB140" s="14"/>
      <c r="BC140" s="14"/>
      <c r="BD140" s="14">
        <v>1562.29</v>
      </c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>
        <v>1562.29</v>
      </c>
    </row>
    <row r="141" spans="1:69" x14ac:dyDescent="0.25">
      <c r="A141" s="15" t="s">
        <v>600</v>
      </c>
      <c r="B141" s="14">
        <v>395.9</v>
      </c>
      <c r="C141" s="14"/>
      <c r="D141" s="14"/>
      <c r="E141" s="14"/>
      <c r="F141" s="14"/>
      <c r="G141" s="14"/>
      <c r="H141" s="14"/>
      <c r="I141" s="14">
        <v>395.9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>
        <v>357.98</v>
      </c>
      <c r="AX141" s="14"/>
      <c r="AY141" s="14"/>
      <c r="AZ141" s="14"/>
      <c r="BA141" s="14"/>
      <c r="BB141" s="14"/>
      <c r="BC141" s="14"/>
      <c r="BD141" s="14">
        <v>357.98</v>
      </c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>
        <v>753.88</v>
      </c>
    </row>
    <row r="142" spans="1:69" x14ac:dyDescent="0.25">
      <c r="A142" s="15" t="s">
        <v>691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>
        <v>2695</v>
      </c>
      <c r="AP142" s="14"/>
      <c r="AQ142" s="14"/>
      <c r="AR142" s="14"/>
      <c r="AS142" s="14"/>
      <c r="AT142" s="14"/>
      <c r="AU142" s="14"/>
      <c r="AV142" s="14">
        <v>2695</v>
      </c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>
        <v>2695</v>
      </c>
    </row>
    <row r="143" spans="1:69" x14ac:dyDescent="0.25">
      <c r="A143" s="15" t="s">
        <v>1040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>
        <v>531</v>
      </c>
      <c r="BF143" s="14"/>
      <c r="BG143" s="14"/>
      <c r="BH143" s="14"/>
      <c r="BI143" s="14"/>
      <c r="BJ143" s="14"/>
      <c r="BK143" s="14"/>
      <c r="BL143" s="14"/>
      <c r="BM143" s="14"/>
      <c r="BN143" s="14">
        <v>531</v>
      </c>
      <c r="BO143" s="14"/>
      <c r="BP143" s="14"/>
      <c r="BQ143" s="14">
        <v>531</v>
      </c>
    </row>
    <row r="144" spans="1:69" x14ac:dyDescent="0.25">
      <c r="A144" s="15" t="s">
        <v>1041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>
        <v>531</v>
      </c>
      <c r="BF144" s="14"/>
      <c r="BG144" s="14"/>
      <c r="BH144" s="14"/>
      <c r="BI144" s="14"/>
      <c r="BJ144" s="14"/>
      <c r="BK144" s="14"/>
      <c r="BL144" s="14"/>
      <c r="BM144" s="14"/>
      <c r="BN144" s="14">
        <v>531</v>
      </c>
      <c r="BO144" s="14"/>
      <c r="BP144" s="14"/>
      <c r="BQ144" s="14">
        <v>531</v>
      </c>
    </row>
    <row r="145" spans="1:69" x14ac:dyDescent="0.25">
      <c r="A145" s="15" t="s">
        <v>1042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>
        <v>531</v>
      </c>
      <c r="BF145" s="14"/>
      <c r="BG145" s="14"/>
      <c r="BH145" s="14"/>
      <c r="BI145" s="14"/>
      <c r="BJ145" s="14"/>
      <c r="BK145" s="14"/>
      <c r="BL145" s="14"/>
      <c r="BM145" s="14"/>
      <c r="BN145" s="14">
        <v>531</v>
      </c>
      <c r="BO145" s="14"/>
      <c r="BP145" s="14"/>
      <c r="BQ145" s="14">
        <v>531</v>
      </c>
    </row>
    <row r="146" spans="1:69" x14ac:dyDescent="0.25">
      <c r="A146" s="15" t="s">
        <v>1043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>
        <v>531</v>
      </c>
      <c r="BF146" s="14"/>
      <c r="BG146" s="14"/>
      <c r="BH146" s="14"/>
      <c r="BI146" s="14"/>
      <c r="BJ146" s="14"/>
      <c r="BK146" s="14"/>
      <c r="BL146" s="14"/>
      <c r="BM146" s="14"/>
      <c r="BN146" s="14">
        <v>531</v>
      </c>
      <c r="BO146" s="14"/>
      <c r="BP146" s="14"/>
      <c r="BQ146" s="14">
        <v>531</v>
      </c>
    </row>
    <row r="147" spans="1:69" x14ac:dyDescent="0.25">
      <c r="A147" s="15" t="s">
        <v>1044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>
        <v>531</v>
      </c>
      <c r="BF147" s="14"/>
      <c r="BG147" s="14"/>
      <c r="BH147" s="14"/>
      <c r="BI147" s="14"/>
      <c r="BJ147" s="14"/>
      <c r="BK147" s="14"/>
      <c r="BL147" s="14"/>
      <c r="BM147" s="14"/>
      <c r="BN147" s="14">
        <v>531</v>
      </c>
      <c r="BO147" s="14"/>
      <c r="BP147" s="14"/>
      <c r="BQ147" s="14">
        <v>531</v>
      </c>
    </row>
    <row r="148" spans="1:69" x14ac:dyDescent="0.25">
      <c r="A148" s="15" t="s">
        <v>1045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>
        <v>531</v>
      </c>
      <c r="BF148" s="14"/>
      <c r="BG148" s="14"/>
      <c r="BH148" s="14"/>
      <c r="BI148" s="14"/>
      <c r="BJ148" s="14"/>
      <c r="BK148" s="14"/>
      <c r="BL148" s="14"/>
      <c r="BM148" s="14"/>
      <c r="BN148" s="14">
        <v>531</v>
      </c>
      <c r="BO148" s="14"/>
      <c r="BP148" s="14"/>
      <c r="BQ148" s="14">
        <v>531</v>
      </c>
    </row>
    <row r="149" spans="1:69" x14ac:dyDescent="0.25">
      <c r="A149" s="15" t="s">
        <v>1046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>
        <v>531</v>
      </c>
      <c r="BF149" s="14"/>
      <c r="BG149" s="14"/>
      <c r="BH149" s="14"/>
      <c r="BI149" s="14"/>
      <c r="BJ149" s="14"/>
      <c r="BK149" s="14"/>
      <c r="BL149" s="14"/>
      <c r="BM149" s="14"/>
      <c r="BN149" s="14">
        <v>531</v>
      </c>
      <c r="BO149" s="14"/>
      <c r="BP149" s="14"/>
      <c r="BQ149" s="14">
        <v>531</v>
      </c>
    </row>
    <row r="150" spans="1:69" x14ac:dyDescent="0.25">
      <c r="A150" s="15" t="s">
        <v>1047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>
        <v>531</v>
      </c>
      <c r="BF150" s="14"/>
      <c r="BG150" s="14"/>
      <c r="BH150" s="14"/>
      <c r="BI150" s="14"/>
      <c r="BJ150" s="14"/>
      <c r="BK150" s="14"/>
      <c r="BL150" s="14"/>
      <c r="BM150" s="14"/>
      <c r="BN150" s="14">
        <v>531</v>
      </c>
      <c r="BO150" s="14"/>
      <c r="BP150" s="14"/>
      <c r="BQ150" s="14">
        <v>531</v>
      </c>
    </row>
    <row r="151" spans="1:69" x14ac:dyDescent="0.25">
      <c r="A151" s="15" t="s">
        <v>1048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>
        <v>531</v>
      </c>
      <c r="BF151" s="14"/>
      <c r="BG151" s="14"/>
      <c r="BH151" s="14"/>
      <c r="BI151" s="14"/>
      <c r="BJ151" s="14"/>
      <c r="BK151" s="14"/>
      <c r="BL151" s="14"/>
      <c r="BM151" s="14"/>
      <c r="BN151" s="14">
        <v>531</v>
      </c>
      <c r="BO151" s="14"/>
      <c r="BP151" s="14"/>
      <c r="BQ151" s="14">
        <v>531</v>
      </c>
    </row>
    <row r="152" spans="1:69" x14ac:dyDescent="0.25">
      <c r="A152" s="15" t="s">
        <v>1049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>
        <v>531</v>
      </c>
      <c r="BF152" s="14"/>
      <c r="BG152" s="14"/>
      <c r="BH152" s="14"/>
      <c r="BI152" s="14"/>
      <c r="BJ152" s="14"/>
      <c r="BK152" s="14"/>
      <c r="BL152" s="14"/>
      <c r="BM152" s="14"/>
      <c r="BN152" s="14">
        <v>531</v>
      </c>
      <c r="BO152" s="14"/>
      <c r="BP152" s="14"/>
      <c r="BQ152" s="14">
        <v>531</v>
      </c>
    </row>
    <row r="153" spans="1:69" x14ac:dyDescent="0.25">
      <c r="A153" s="15" t="s">
        <v>1050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>
        <v>531</v>
      </c>
      <c r="BF153" s="14"/>
      <c r="BG153" s="14"/>
      <c r="BH153" s="14"/>
      <c r="BI153" s="14"/>
      <c r="BJ153" s="14"/>
      <c r="BK153" s="14"/>
      <c r="BL153" s="14"/>
      <c r="BM153" s="14"/>
      <c r="BN153" s="14">
        <v>531</v>
      </c>
      <c r="BO153" s="14"/>
      <c r="BP153" s="14"/>
      <c r="BQ153" s="14">
        <v>531</v>
      </c>
    </row>
    <row r="154" spans="1:69" x14ac:dyDescent="0.25">
      <c r="A154" s="15" t="s">
        <v>1051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>
        <v>531</v>
      </c>
      <c r="BF154" s="14"/>
      <c r="BG154" s="14"/>
      <c r="BH154" s="14"/>
      <c r="BI154" s="14"/>
      <c r="BJ154" s="14"/>
      <c r="BK154" s="14"/>
      <c r="BL154" s="14"/>
      <c r="BM154" s="14"/>
      <c r="BN154" s="14">
        <v>531</v>
      </c>
      <c r="BO154" s="14"/>
      <c r="BP154" s="14"/>
      <c r="BQ154" s="14">
        <v>531</v>
      </c>
    </row>
    <row r="155" spans="1:69" x14ac:dyDescent="0.25">
      <c r="A155" s="15" t="s">
        <v>1052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>
        <v>531</v>
      </c>
      <c r="BF155" s="14"/>
      <c r="BG155" s="14"/>
      <c r="BH155" s="14"/>
      <c r="BI155" s="14"/>
      <c r="BJ155" s="14"/>
      <c r="BK155" s="14"/>
      <c r="BL155" s="14"/>
      <c r="BM155" s="14"/>
      <c r="BN155" s="14">
        <v>531</v>
      </c>
      <c r="BO155" s="14"/>
      <c r="BP155" s="14"/>
      <c r="BQ155" s="14">
        <v>531</v>
      </c>
    </row>
    <row r="156" spans="1:69" x14ac:dyDescent="0.25">
      <c r="A156" s="15" t="s">
        <v>1053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>
        <v>531</v>
      </c>
      <c r="BF156" s="14"/>
      <c r="BG156" s="14"/>
      <c r="BH156" s="14"/>
      <c r="BI156" s="14"/>
      <c r="BJ156" s="14"/>
      <c r="BK156" s="14"/>
      <c r="BL156" s="14"/>
      <c r="BM156" s="14"/>
      <c r="BN156" s="14">
        <v>531</v>
      </c>
      <c r="BO156" s="14"/>
      <c r="BP156" s="14"/>
      <c r="BQ156" s="14">
        <v>531</v>
      </c>
    </row>
    <row r="157" spans="1:69" x14ac:dyDescent="0.25">
      <c r="A157" s="15" t="s">
        <v>1174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>
        <v>574.74</v>
      </c>
      <c r="P157" s="14"/>
      <c r="Q157" s="14"/>
      <c r="R157" s="14"/>
      <c r="S157" s="14"/>
      <c r="T157" s="14"/>
      <c r="U157" s="14"/>
      <c r="V157" s="14"/>
      <c r="W157" s="14">
        <v>574.74</v>
      </c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>
        <v>574.74</v>
      </c>
    </row>
    <row r="158" spans="1:69" x14ac:dyDescent="0.25">
      <c r="A158" s="15" t="s">
        <v>1263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>
        <v>585</v>
      </c>
      <c r="AP158" s="14"/>
      <c r="AQ158" s="14"/>
      <c r="AR158" s="14"/>
      <c r="AS158" s="14"/>
      <c r="AT158" s="14"/>
      <c r="AU158" s="14"/>
      <c r="AV158" s="14">
        <v>585</v>
      </c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>
        <v>585</v>
      </c>
    </row>
    <row r="159" spans="1:69" x14ac:dyDescent="0.25">
      <c r="A159" s="15" t="s">
        <v>1307</v>
      </c>
      <c r="B159" s="14">
        <v>496.2</v>
      </c>
      <c r="C159" s="14"/>
      <c r="D159" s="14"/>
      <c r="E159" s="14"/>
      <c r="F159" s="14"/>
      <c r="G159" s="14"/>
      <c r="H159" s="14"/>
      <c r="I159" s="14">
        <v>496.2</v>
      </c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>
        <v>1323.34</v>
      </c>
      <c r="AX159" s="14"/>
      <c r="AY159" s="14"/>
      <c r="AZ159" s="14"/>
      <c r="BA159" s="14"/>
      <c r="BB159" s="14"/>
      <c r="BC159" s="14"/>
      <c r="BD159" s="14">
        <v>1323.34</v>
      </c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>
        <v>1819.54</v>
      </c>
    </row>
    <row r="160" spans="1:69" x14ac:dyDescent="0.25">
      <c r="A160" s="15" t="s">
        <v>1464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>
        <v>392.78</v>
      </c>
      <c r="P160" s="14"/>
      <c r="Q160" s="14"/>
      <c r="R160" s="14"/>
      <c r="S160" s="14"/>
      <c r="T160" s="14"/>
      <c r="U160" s="14"/>
      <c r="V160" s="14"/>
      <c r="W160" s="14">
        <v>392.78</v>
      </c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>
        <v>392.78</v>
      </c>
    </row>
    <row r="161" spans="1:69" x14ac:dyDescent="0.25">
      <c r="A161" s="15" t="s">
        <v>1476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>
        <v>510.34</v>
      </c>
      <c r="AX161" s="14"/>
      <c r="AY161" s="14"/>
      <c r="AZ161" s="14"/>
      <c r="BA161" s="14"/>
      <c r="BB161" s="14"/>
      <c r="BC161" s="14"/>
      <c r="BD161" s="14">
        <v>510.34</v>
      </c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>
        <v>510.34</v>
      </c>
    </row>
    <row r="162" spans="1:69" x14ac:dyDescent="0.25">
      <c r="A162" s="15" t="s">
        <v>1504</v>
      </c>
      <c r="B162" s="14">
        <v>796.5</v>
      </c>
      <c r="C162" s="14"/>
      <c r="D162" s="14"/>
      <c r="E162" s="14"/>
      <c r="F162" s="14"/>
      <c r="G162" s="14"/>
      <c r="H162" s="14"/>
      <c r="I162" s="14">
        <v>796.5</v>
      </c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>
        <v>796.5</v>
      </c>
    </row>
    <row r="163" spans="1:69" x14ac:dyDescent="0.25">
      <c r="A163" s="13" t="s">
        <v>36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>
        <v>3073.84</v>
      </c>
      <c r="Q163" s="14"/>
      <c r="R163" s="14"/>
      <c r="S163" s="14"/>
      <c r="T163" s="14"/>
      <c r="U163" s="14"/>
      <c r="V163" s="14"/>
      <c r="W163" s="14">
        <v>3073.84</v>
      </c>
      <c r="X163" s="14"/>
      <c r="Y163" s="14"/>
      <c r="Z163" s="14"/>
      <c r="AA163" s="14"/>
      <c r="AB163" s="14"/>
      <c r="AC163" s="14"/>
      <c r="AD163" s="14"/>
      <c r="AE163" s="14"/>
      <c r="AF163" s="14"/>
      <c r="AG163" s="14">
        <v>4419.38</v>
      </c>
      <c r="AH163" s="14"/>
      <c r="AI163" s="14"/>
      <c r="AJ163" s="14">
        <v>4419.38</v>
      </c>
      <c r="AK163" s="14"/>
      <c r="AL163" s="14"/>
      <c r="AM163" s="14"/>
      <c r="AN163" s="14"/>
      <c r="AO163" s="14"/>
      <c r="AP163" s="14">
        <v>630</v>
      </c>
      <c r="AQ163" s="14"/>
      <c r="AR163" s="14"/>
      <c r="AS163" s="14"/>
      <c r="AT163" s="14"/>
      <c r="AU163" s="14"/>
      <c r="AV163" s="14">
        <v>630</v>
      </c>
      <c r="AW163" s="14"/>
      <c r="AX163" s="14">
        <v>6995.1999999999989</v>
      </c>
      <c r="AY163" s="14"/>
      <c r="AZ163" s="14"/>
      <c r="BA163" s="14"/>
      <c r="BB163" s="14"/>
      <c r="BC163" s="14"/>
      <c r="BD163" s="14">
        <v>6995.1999999999989</v>
      </c>
      <c r="BE163" s="14"/>
      <c r="BF163" s="14">
        <v>5248</v>
      </c>
      <c r="BG163" s="14"/>
      <c r="BH163" s="14"/>
      <c r="BI163" s="14"/>
      <c r="BJ163" s="14"/>
      <c r="BK163" s="14"/>
      <c r="BL163" s="14"/>
      <c r="BM163" s="14"/>
      <c r="BN163" s="14">
        <v>5248</v>
      </c>
      <c r="BO163" s="14"/>
      <c r="BP163" s="14"/>
      <c r="BQ163" s="14">
        <v>20366.420000000002</v>
      </c>
    </row>
    <row r="164" spans="1:69" x14ac:dyDescent="0.25">
      <c r="A164" s="15" t="s">
        <v>123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>
        <v>105</v>
      </c>
      <c r="AQ164" s="14"/>
      <c r="AR164" s="14"/>
      <c r="AS164" s="14"/>
      <c r="AT164" s="14"/>
      <c r="AU164" s="14"/>
      <c r="AV164" s="14">
        <v>105</v>
      </c>
      <c r="AW164" s="14"/>
      <c r="AX164" s="14">
        <v>374.38</v>
      </c>
      <c r="AY164" s="14"/>
      <c r="AZ164" s="14"/>
      <c r="BA164" s="14"/>
      <c r="BB164" s="14"/>
      <c r="BC164" s="14"/>
      <c r="BD164" s="14">
        <v>374.38</v>
      </c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>
        <v>479.38</v>
      </c>
    </row>
    <row r="165" spans="1:69" x14ac:dyDescent="0.25">
      <c r="A165" s="15" t="s">
        <v>124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>
        <v>105</v>
      </c>
      <c r="AQ165" s="14"/>
      <c r="AR165" s="14"/>
      <c r="AS165" s="14"/>
      <c r="AT165" s="14"/>
      <c r="AU165" s="14"/>
      <c r="AV165" s="14">
        <v>105</v>
      </c>
      <c r="AW165" s="14"/>
      <c r="AX165" s="14">
        <v>329.8</v>
      </c>
      <c r="AY165" s="14"/>
      <c r="AZ165" s="14"/>
      <c r="BA165" s="14"/>
      <c r="BB165" s="14"/>
      <c r="BC165" s="14"/>
      <c r="BD165" s="14">
        <v>329.8</v>
      </c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>
        <v>434.8</v>
      </c>
    </row>
    <row r="166" spans="1:69" x14ac:dyDescent="0.25">
      <c r="A166" s="15" t="s">
        <v>125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>
        <v>210</v>
      </c>
      <c r="AQ166" s="14"/>
      <c r="AR166" s="14"/>
      <c r="AS166" s="14"/>
      <c r="AT166" s="14"/>
      <c r="AU166" s="14"/>
      <c r="AV166" s="14">
        <v>210</v>
      </c>
      <c r="AW166" s="14"/>
      <c r="AX166" s="14">
        <v>623.6</v>
      </c>
      <c r="AY166" s="14"/>
      <c r="AZ166" s="14"/>
      <c r="BA166" s="14"/>
      <c r="BB166" s="14"/>
      <c r="BC166" s="14"/>
      <c r="BD166" s="14">
        <v>623.6</v>
      </c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>
        <v>833.6</v>
      </c>
    </row>
    <row r="167" spans="1:69" x14ac:dyDescent="0.25">
      <c r="A167" s="15" t="s">
        <v>136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>
        <v>210</v>
      </c>
      <c r="AQ167" s="14"/>
      <c r="AR167" s="14"/>
      <c r="AS167" s="14"/>
      <c r="AT167" s="14"/>
      <c r="AU167" s="14"/>
      <c r="AV167" s="14">
        <v>210</v>
      </c>
      <c r="AW167" s="14"/>
      <c r="AX167" s="14">
        <v>523.6</v>
      </c>
      <c r="AY167" s="14"/>
      <c r="AZ167" s="14"/>
      <c r="BA167" s="14"/>
      <c r="BB167" s="14"/>
      <c r="BC167" s="14"/>
      <c r="BD167" s="14">
        <v>523.6</v>
      </c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>
        <v>733.6</v>
      </c>
    </row>
    <row r="168" spans="1:69" x14ac:dyDescent="0.25">
      <c r="A168" s="15" t="s">
        <v>141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>
        <v>1197.4100000000001</v>
      </c>
      <c r="AY168" s="14"/>
      <c r="AZ168" s="14"/>
      <c r="BA168" s="14"/>
      <c r="BB168" s="14"/>
      <c r="BC168" s="14"/>
      <c r="BD168" s="14">
        <v>1197.4100000000001</v>
      </c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>
        <v>1197.4100000000001</v>
      </c>
    </row>
    <row r="169" spans="1:69" x14ac:dyDescent="0.25">
      <c r="A169" s="15" t="s">
        <v>196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>
        <v>311.23</v>
      </c>
      <c r="AY169" s="14"/>
      <c r="AZ169" s="14"/>
      <c r="BA169" s="14"/>
      <c r="BB169" s="14"/>
      <c r="BC169" s="14"/>
      <c r="BD169" s="14">
        <v>311.23</v>
      </c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>
        <v>311.23</v>
      </c>
    </row>
    <row r="170" spans="1:69" x14ac:dyDescent="0.25">
      <c r="A170" s="15" t="s">
        <v>223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>
        <v>705.23</v>
      </c>
      <c r="AY170" s="14"/>
      <c r="AZ170" s="14"/>
      <c r="BA170" s="14"/>
      <c r="BB170" s="14"/>
      <c r="BC170" s="14"/>
      <c r="BD170" s="14">
        <v>705.23</v>
      </c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>
        <v>705.23</v>
      </c>
    </row>
    <row r="171" spans="1:69" x14ac:dyDescent="0.25">
      <c r="A171" s="15" t="s">
        <v>275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>
        <v>669.74</v>
      </c>
      <c r="Q171" s="14"/>
      <c r="R171" s="14"/>
      <c r="S171" s="14"/>
      <c r="T171" s="14"/>
      <c r="U171" s="14"/>
      <c r="V171" s="14"/>
      <c r="W171" s="14">
        <v>669.74</v>
      </c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>
        <v>631.73</v>
      </c>
      <c r="AY171" s="14"/>
      <c r="AZ171" s="14"/>
      <c r="BA171" s="14"/>
      <c r="BB171" s="14"/>
      <c r="BC171" s="14"/>
      <c r="BD171" s="14">
        <v>631.73</v>
      </c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>
        <v>1301.47</v>
      </c>
    </row>
    <row r="172" spans="1:69" x14ac:dyDescent="0.25">
      <c r="A172" s="15" t="s">
        <v>295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>
        <v>253.96</v>
      </c>
      <c r="Q172" s="14"/>
      <c r="R172" s="14"/>
      <c r="S172" s="14"/>
      <c r="T172" s="14"/>
      <c r="U172" s="14"/>
      <c r="V172" s="14"/>
      <c r="W172" s="14">
        <v>253.96</v>
      </c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>
        <v>253.96</v>
      </c>
    </row>
    <row r="173" spans="1:69" x14ac:dyDescent="0.25">
      <c r="A173" s="15" t="s">
        <v>296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>
        <v>618.82000000000005</v>
      </c>
      <c r="Q173" s="14"/>
      <c r="R173" s="14"/>
      <c r="S173" s="14"/>
      <c r="T173" s="14"/>
      <c r="U173" s="14"/>
      <c r="V173" s="14"/>
      <c r="W173" s="14">
        <v>618.82000000000005</v>
      </c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>
        <v>618.82000000000005</v>
      </c>
    </row>
    <row r="174" spans="1:69" x14ac:dyDescent="0.25">
      <c r="A174" s="15" t="s">
        <v>356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>
        <v>531</v>
      </c>
      <c r="BG174" s="14"/>
      <c r="BH174" s="14"/>
      <c r="BI174" s="14"/>
      <c r="BJ174" s="14"/>
      <c r="BK174" s="14"/>
      <c r="BL174" s="14"/>
      <c r="BM174" s="14"/>
      <c r="BN174" s="14">
        <v>531</v>
      </c>
      <c r="BO174" s="14"/>
      <c r="BP174" s="14"/>
      <c r="BQ174" s="14">
        <v>531</v>
      </c>
    </row>
    <row r="175" spans="1:69" x14ac:dyDescent="0.25">
      <c r="A175" s="15" t="s">
        <v>413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>
        <v>531</v>
      </c>
      <c r="BG175" s="14"/>
      <c r="BH175" s="14"/>
      <c r="BI175" s="14"/>
      <c r="BJ175" s="14"/>
      <c r="BK175" s="14"/>
      <c r="BL175" s="14"/>
      <c r="BM175" s="14"/>
      <c r="BN175" s="14">
        <v>531</v>
      </c>
      <c r="BO175" s="14"/>
      <c r="BP175" s="14"/>
      <c r="BQ175" s="14">
        <v>531</v>
      </c>
    </row>
    <row r="176" spans="1:69" x14ac:dyDescent="0.25">
      <c r="A176" s="15" t="s">
        <v>430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>
        <v>265.76</v>
      </c>
      <c r="Q176" s="14"/>
      <c r="R176" s="14"/>
      <c r="S176" s="14"/>
      <c r="T176" s="14"/>
      <c r="U176" s="14"/>
      <c r="V176" s="14"/>
      <c r="W176" s="14">
        <v>265.76</v>
      </c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>
        <v>630.66</v>
      </c>
      <c r="AY176" s="14"/>
      <c r="AZ176" s="14"/>
      <c r="BA176" s="14"/>
      <c r="BB176" s="14"/>
      <c r="BC176" s="14"/>
      <c r="BD176" s="14">
        <v>630.66</v>
      </c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>
        <v>896.42</v>
      </c>
    </row>
    <row r="177" spans="1:69" x14ac:dyDescent="0.25">
      <c r="A177" s="15" t="s">
        <v>431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>
        <v>636.58000000000004</v>
      </c>
      <c r="AY177" s="14"/>
      <c r="AZ177" s="14"/>
      <c r="BA177" s="14"/>
      <c r="BB177" s="14"/>
      <c r="BC177" s="14"/>
      <c r="BD177" s="14">
        <v>636.58000000000004</v>
      </c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>
        <v>636.58000000000004</v>
      </c>
    </row>
    <row r="178" spans="1:69" x14ac:dyDescent="0.25">
      <c r="A178" s="15" t="s">
        <v>451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>
        <v>333.44</v>
      </c>
      <c r="Q178" s="14"/>
      <c r="R178" s="14"/>
      <c r="S178" s="14"/>
      <c r="T178" s="14"/>
      <c r="U178" s="14"/>
      <c r="V178" s="14"/>
      <c r="W178" s="14">
        <v>333.44</v>
      </c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>
        <v>180.85</v>
      </c>
      <c r="AY178" s="14"/>
      <c r="AZ178" s="14"/>
      <c r="BA178" s="14"/>
      <c r="BB178" s="14"/>
      <c r="BC178" s="14"/>
      <c r="BD178" s="14">
        <v>180.85</v>
      </c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>
        <v>514.29</v>
      </c>
    </row>
    <row r="179" spans="1:69" x14ac:dyDescent="0.25">
      <c r="A179" s="15" t="s">
        <v>464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>
        <v>392.78</v>
      </c>
      <c r="Q179" s="14"/>
      <c r="R179" s="14"/>
      <c r="S179" s="14"/>
      <c r="T179" s="14"/>
      <c r="U179" s="14"/>
      <c r="V179" s="14"/>
      <c r="W179" s="14">
        <v>392.78</v>
      </c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>
        <v>392.78</v>
      </c>
    </row>
    <row r="180" spans="1:69" x14ac:dyDescent="0.25">
      <c r="A180" s="15" t="s">
        <v>712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>
        <v>531</v>
      </c>
      <c r="BG180" s="14"/>
      <c r="BH180" s="14"/>
      <c r="BI180" s="14"/>
      <c r="BJ180" s="14"/>
      <c r="BK180" s="14"/>
      <c r="BL180" s="14"/>
      <c r="BM180" s="14"/>
      <c r="BN180" s="14">
        <v>531</v>
      </c>
      <c r="BO180" s="14"/>
      <c r="BP180" s="14"/>
      <c r="BQ180" s="14">
        <v>531</v>
      </c>
    </row>
    <row r="181" spans="1:69" x14ac:dyDescent="0.25">
      <c r="A181" s="15" t="s">
        <v>606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>
        <v>220.98</v>
      </c>
      <c r="AY181" s="14"/>
      <c r="AZ181" s="14"/>
      <c r="BA181" s="14"/>
      <c r="BB181" s="14"/>
      <c r="BC181" s="14"/>
      <c r="BD181" s="14">
        <v>220.98</v>
      </c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>
        <v>220.98</v>
      </c>
    </row>
    <row r="182" spans="1:69" x14ac:dyDescent="0.25">
      <c r="A182" s="15" t="s">
        <v>849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>
        <v>531</v>
      </c>
      <c r="BG182" s="14"/>
      <c r="BH182" s="14"/>
      <c r="BI182" s="14"/>
      <c r="BJ182" s="14"/>
      <c r="BK182" s="14"/>
      <c r="BL182" s="14"/>
      <c r="BM182" s="14"/>
      <c r="BN182" s="14">
        <v>531</v>
      </c>
      <c r="BO182" s="14"/>
      <c r="BP182" s="14"/>
      <c r="BQ182" s="14">
        <v>531</v>
      </c>
    </row>
    <row r="183" spans="1:69" x14ac:dyDescent="0.25">
      <c r="A183" s="15" t="s">
        <v>850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>
        <v>531</v>
      </c>
      <c r="BG183" s="14"/>
      <c r="BH183" s="14"/>
      <c r="BI183" s="14"/>
      <c r="BJ183" s="14"/>
      <c r="BK183" s="14"/>
      <c r="BL183" s="14"/>
      <c r="BM183" s="14"/>
      <c r="BN183" s="14">
        <v>531</v>
      </c>
      <c r="BO183" s="14"/>
      <c r="BP183" s="14"/>
      <c r="BQ183" s="14">
        <v>531</v>
      </c>
    </row>
    <row r="184" spans="1:69" x14ac:dyDescent="0.25">
      <c r="A184" s="15" t="s">
        <v>851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>
        <v>531</v>
      </c>
      <c r="BG184" s="14"/>
      <c r="BH184" s="14"/>
      <c r="BI184" s="14"/>
      <c r="BJ184" s="14"/>
      <c r="BK184" s="14"/>
      <c r="BL184" s="14"/>
      <c r="BM184" s="14"/>
      <c r="BN184" s="14">
        <v>531</v>
      </c>
      <c r="BO184" s="14"/>
      <c r="BP184" s="14"/>
      <c r="BQ184" s="14">
        <v>531</v>
      </c>
    </row>
    <row r="185" spans="1:69" x14ac:dyDescent="0.25">
      <c r="A185" s="15" t="s">
        <v>859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>
        <v>531</v>
      </c>
      <c r="BG185" s="14"/>
      <c r="BH185" s="14"/>
      <c r="BI185" s="14"/>
      <c r="BJ185" s="14"/>
      <c r="BK185" s="14"/>
      <c r="BL185" s="14"/>
      <c r="BM185" s="14"/>
      <c r="BN185" s="14">
        <v>531</v>
      </c>
      <c r="BO185" s="14"/>
      <c r="BP185" s="14"/>
      <c r="BQ185" s="14">
        <v>531</v>
      </c>
    </row>
    <row r="186" spans="1:69" x14ac:dyDescent="0.25">
      <c r="A186" s="15" t="s">
        <v>889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>
        <v>1000</v>
      </c>
      <c r="BG186" s="14"/>
      <c r="BH186" s="14"/>
      <c r="BI186" s="14"/>
      <c r="BJ186" s="14"/>
      <c r="BK186" s="14"/>
      <c r="BL186" s="14"/>
      <c r="BM186" s="14"/>
      <c r="BN186" s="14">
        <v>1000</v>
      </c>
      <c r="BO186" s="14"/>
      <c r="BP186" s="14"/>
      <c r="BQ186" s="14">
        <v>1000</v>
      </c>
    </row>
    <row r="187" spans="1:69" x14ac:dyDescent="0.25">
      <c r="A187" s="15" t="s">
        <v>1182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>
        <v>539.34</v>
      </c>
      <c r="Q187" s="14"/>
      <c r="R187" s="14"/>
      <c r="S187" s="14"/>
      <c r="T187" s="14"/>
      <c r="U187" s="14"/>
      <c r="V187" s="14"/>
      <c r="W187" s="14">
        <v>539.34</v>
      </c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>
        <v>539.34</v>
      </c>
    </row>
    <row r="188" spans="1:69" x14ac:dyDescent="0.25">
      <c r="A188" s="15" t="s">
        <v>1415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>
        <v>531</v>
      </c>
      <c r="BG188" s="14"/>
      <c r="BH188" s="14"/>
      <c r="BI188" s="14"/>
      <c r="BJ188" s="14"/>
      <c r="BK188" s="14"/>
      <c r="BL188" s="14"/>
      <c r="BM188" s="14"/>
      <c r="BN188" s="14">
        <v>531</v>
      </c>
      <c r="BO188" s="14"/>
      <c r="BP188" s="14"/>
      <c r="BQ188" s="14">
        <v>531</v>
      </c>
    </row>
    <row r="189" spans="1:69" x14ac:dyDescent="0.25">
      <c r="A189" s="15" t="s">
        <v>1479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>
        <v>629.15</v>
      </c>
      <c r="AY189" s="14"/>
      <c r="AZ189" s="14"/>
      <c r="BA189" s="14"/>
      <c r="BB189" s="14"/>
      <c r="BC189" s="14"/>
      <c r="BD189" s="14">
        <v>629.15</v>
      </c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>
        <v>629.15</v>
      </c>
    </row>
    <row r="190" spans="1:69" x14ac:dyDescent="0.25">
      <c r="A190" s="15" t="s">
        <v>1501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>
        <v>4419.38</v>
      </c>
      <c r="AH190" s="14"/>
      <c r="AI190" s="14"/>
      <c r="AJ190" s="14">
        <v>4419.38</v>
      </c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>
        <v>4419.38</v>
      </c>
    </row>
    <row r="191" spans="1:69" x14ac:dyDescent="0.25">
      <c r="A191" s="13" t="s">
        <v>45</v>
      </c>
      <c r="B191" s="14"/>
      <c r="C191" s="14">
        <v>9537.3999999999978</v>
      </c>
      <c r="D191" s="14"/>
      <c r="E191" s="14"/>
      <c r="F191" s="14"/>
      <c r="G191" s="14"/>
      <c r="H191" s="14"/>
      <c r="I191" s="14">
        <v>9537.3999999999978</v>
      </c>
      <c r="J191" s="14"/>
      <c r="K191" s="14"/>
      <c r="L191" s="14"/>
      <c r="M191" s="14"/>
      <c r="N191" s="14"/>
      <c r="O191" s="14"/>
      <c r="P191" s="14">
        <v>7513.37</v>
      </c>
      <c r="Q191" s="14"/>
      <c r="R191" s="14"/>
      <c r="S191" s="14"/>
      <c r="T191" s="14"/>
      <c r="U191" s="14"/>
      <c r="V191" s="14"/>
      <c r="W191" s="14">
        <v>7513.37</v>
      </c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>
        <v>2600</v>
      </c>
      <c r="AQ191" s="14"/>
      <c r="AR191" s="14"/>
      <c r="AS191" s="14"/>
      <c r="AT191" s="14"/>
      <c r="AU191" s="14"/>
      <c r="AV191" s="14">
        <v>2600</v>
      </c>
      <c r="AW191" s="14"/>
      <c r="AX191" s="14">
        <v>15400.77</v>
      </c>
      <c r="AY191" s="14"/>
      <c r="AZ191" s="14"/>
      <c r="BA191" s="14"/>
      <c r="BB191" s="14"/>
      <c r="BC191" s="14"/>
      <c r="BD191" s="14">
        <v>15400.77</v>
      </c>
      <c r="BE191" s="14"/>
      <c r="BF191" s="14">
        <v>48850</v>
      </c>
      <c r="BG191" s="14"/>
      <c r="BH191" s="14"/>
      <c r="BI191" s="14"/>
      <c r="BJ191" s="14"/>
      <c r="BK191" s="14"/>
      <c r="BL191" s="14"/>
      <c r="BM191" s="14"/>
      <c r="BN191" s="14">
        <v>48850</v>
      </c>
      <c r="BO191" s="14"/>
      <c r="BP191" s="14"/>
      <c r="BQ191" s="14">
        <v>83901.54</v>
      </c>
    </row>
    <row r="192" spans="1:69" x14ac:dyDescent="0.25">
      <c r="A192" s="15" t="s">
        <v>126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>
        <v>274.77999999999997</v>
      </c>
      <c r="Q192" s="14"/>
      <c r="R192" s="14"/>
      <c r="S192" s="14"/>
      <c r="T192" s="14"/>
      <c r="U192" s="14"/>
      <c r="V192" s="14"/>
      <c r="W192" s="14">
        <v>274.77999999999997</v>
      </c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>
        <v>1348.2</v>
      </c>
      <c r="AY192" s="14"/>
      <c r="AZ192" s="14"/>
      <c r="BA192" s="14"/>
      <c r="BB192" s="14"/>
      <c r="BC192" s="14"/>
      <c r="BD192" s="14">
        <v>1348.2</v>
      </c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>
        <v>1622.98</v>
      </c>
    </row>
    <row r="193" spans="1:69" x14ac:dyDescent="0.25">
      <c r="A193" s="15" t="s">
        <v>132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>
        <v>412.91</v>
      </c>
      <c r="Q193" s="14"/>
      <c r="R193" s="14"/>
      <c r="S193" s="14"/>
      <c r="T193" s="14"/>
      <c r="U193" s="14"/>
      <c r="V193" s="14"/>
      <c r="W193" s="14">
        <v>412.91</v>
      </c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>
        <v>1753.64</v>
      </c>
      <c r="AY193" s="14"/>
      <c r="AZ193" s="14"/>
      <c r="BA193" s="14"/>
      <c r="BB193" s="14"/>
      <c r="BC193" s="14"/>
      <c r="BD193" s="14">
        <v>1753.64</v>
      </c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>
        <v>2166.5500000000002</v>
      </c>
    </row>
    <row r="194" spans="1:69" x14ac:dyDescent="0.25">
      <c r="A194" s="15" t="s">
        <v>155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>
        <v>333.44</v>
      </c>
      <c r="Q194" s="14"/>
      <c r="R194" s="14"/>
      <c r="S194" s="14"/>
      <c r="T194" s="14"/>
      <c r="U194" s="14"/>
      <c r="V194" s="14"/>
      <c r="W194" s="14">
        <v>333.44</v>
      </c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>
        <v>1044.6400000000001</v>
      </c>
      <c r="AY194" s="14"/>
      <c r="AZ194" s="14"/>
      <c r="BA194" s="14"/>
      <c r="BB194" s="14"/>
      <c r="BC194" s="14"/>
      <c r="BD194" s="14">
        <v>1044.6400000000001</v>
      </c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>
        <v>1378.0800000000002</v>
      </c>
    </row>
    <row r="195" spans="1:69" x14ac:dyDescent="0.25">
      <c r="A195" s="15" t="s">
        <v>160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>
        <v>395</v>
      </c>
      <c r="Q195" s="14"/>
      <c r="R195" s="14"/>
      <c r="S195" s="14"/>
      <c r="T195" s="14"/>
      <c r="U195" s="14"/>
      <c r="V195" s="14"/>
      <c r="W195" s="14">
        <v>395</v>
      </c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>
        <v>694.6</v>
      </c>
      <c r="AY195" s="14"/>
      <c r="AZ195" s="14"/>
      <c r="BA195" s="14"/>
      <c r="BB195" s="14"/>
      <c r="BC195" s="14"/>
      <c r="BD195" s="14">
        <v>694.6</v>
      </c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>
        <v>1089.5999999999999</v>
      </c>
    </row>
    <row r="196" spans="1:69" x14ac:dyDescent="0.25">
      <c r="A196" s="15" t="s">
        <v>176</v>
      </c>
      <c r="B196" s="14"/>
      <c r="C196" s="14">
        <v>596.5</v>
      </c>
      <c r="D196" s="14"/>
      <c r="E196" s="14"/>
      <c r="F196" s="14"/>
      <c r="G196" s="14"/>
      <c r="H196" s="14"/>
      <c r="I196" s="14">
        <v>596.5</v>
      </c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>
        <v>1046.0899999999999</v>
      </c>
      <c r="AY196" s="14"/>
      <c r="AZ196" s="14"/>
      <c r="BA196" s="14"/>
      <c r="BB196" s="14"/>
      <c r="BC196" s="14"/>
      <c r="BD196" s="14">
        <v>1046.0899999999999</v>
      </c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>
        <v>1642.59</v>
      </c>
    </row>
    <row r="197" spans="1:69" x14ac:dyDescent="0.25">
      <c r="A197" s="15" t="s">
        <v>221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>
        <v>439.04</v>
      </c>
      <c r="Q197" s="14"/>
      <c r="R197" s="14"/>
      <c r="S197" s="14"/>
      <c r="T197" s="14"/>
      <c r="U197" s="14"/>
      <c r="V197" s="14"/>
      <c r="W197" s="14">
        <v>439.04</v>
      </c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>
        <v>1285.8800000000001</v>
      </c>
      <c r="AY197" s="14"/>
      <c r="AZ197" s="14"/>
      <c r="BA197" s="14"/>
      <c r="BB197" s="14"/>
      <c r="BC197" s="14"/>
      <c r="BD197" s="14">
        <v>1285.8800000000001</v>
      </c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>
        <v>1724.92</v>
      </c>
    </row>
    <row r="198" spans="1:69" x14ac:dyDescent="0.25">
      <c r="A198" s="15" t="s">
        <v>222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>
        <v>684.78</v>
      </c>
      <c r="Q198" s="14"/>
      <c r="R198" s="14"/>
      <c r="S198" s="14"/>
      <c r="T198" s="14"/>
      <c r="U198" s="14"/>
      <c r="V198" s="14"/>
      <c r="W198" s="14">
        <v>684.78</v>
      </c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>
        <v>1285.8800000000001</v>
      </c>
      <c r="AY198" s="14"/>
      <c r="AZ198" s="14"/>
      <c r="BA198" s="14"/>
      <c r="BB198" s="14"/>
      <c r="BC198" s="14"/>
      <c r="BD198" s="14">
        <v>1285.8800000000001</v>
      </c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>
        <v>1970.66</v>
      </c>
    </row>
    <row r="199" spans="1:69" x14ac:dyDescent="0.25">
      <c r="A199" s="15" t="s">
        <v>237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>
        <v>259.26</v>
      </c>
      <c r="Q199" s="14"/>
      <c r="R199" s="14"/>
      <c r="S199" s="14"/>
      <c r="T199" s="14"/>
      <c r="U199" s="14"/>
      <c r="V199" s="14"/>
      <c r="W199" s="14">
        <v>259.26</v>
      </c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>
        <v>259.26</v>
      </c>
    </row>
    <row r="200" spans="1:69" x14ac:dyDescent="0.25">
      <c r="A200" s="15" t="s">
        <v>248</v>
      </c>
      <c r="B200" s="14"/>
      <c r="C200" s="14">
        <v>300.89999999999998</v>
      </c>
      <c r="D200" s="14"/>
      <c r="E200" s="14"/>
      <c r="F200" s="14"/>
      <c r="G200" s="14"/>
      <c r="H200" s="14"/>
      <c r="I200" s="14">
        <v>300.89999999999998</v>
      </c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>
        <v>300.89999999999998</v>
      </c>
    </row>
    <row r="201" spans="1:69" x14ac:dyDescent="0.25">
      <c r="A201" s="15" t="s">
        <v>249</v>
      </c>
      <c r="B201" s="14"/>
      <c r="C201" s="14">
        <v>601.79999999999995</v>
      </c>
      <c r="D201" s="14"/>
      <c r="E201" s="14"/>
      <c r="F201" s="14"/>
      <c r="G201" s="14"/>
      <c r="H201" s="14"/>
      <c r="I201" s="14">
        <v>601.79999999999995</v>
      </c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>
        <v>601.79999999999995</v>
      </c>
    </row>
    <row r="202" spans="1:69" x14ac:dyDescent="0.25">
      <c r="A202" s="15" t="s">
        <v>250</v>
      </c>
      <c r="B202" s="14"/>
      <c r="C202" s="14">
        <v>100.3</v>
      </c>
      <c r="D202" s="14"/>
      <c r="E202" s="14"/>
      <c r="F202" s="14"/>
      <c r="G202" s="14"/>
      <c r="H202" s="14"/>
      <c r="I202" s="14">
        <v>100.3</v>
      </c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>
        <v>100.3</v>
      </c>
    </row>
    <row r="203" spans="1:69" x14ac:dyDescent="0.25">
      <c r="A203" s="15" t="s">
        <v>251</v>
      </c>
      <c r="B203" s="14"/>
      <c r="C203" s="14">
        <v>200.6</v>
      </c>
      <c r="D203" s="14"/>
      <c r="E203" s="14"/>
      <c r="F203" s="14"/>
      <c r="G203" s="14"/>
      <c r="H203" s="14"/>
      <c r="I203" s="14">
        <v>200.6</v>
      </c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>
        <v>200.6</v>
      </c>
    </row>
    <row r="204" spans="1:69" x14ac:dyDescent="0.25">
      <c r="A204" s="15" t="s">
        <v>253</v>
      </c>
      <c r="B204" s="14"/>
      <c r="C204" s="14">
        <v>300.89999999999998</v>
      </c>
      <c r="D204" s="14"/>
      <c r="E204" s="14"/>
      <c r="F204" s="14"/>
      <c r="G204" s="14"/>
      <c r="H204" s="14"/>
      <c r="I204" s="14">
        <v>300.89999999999998</v>
      </c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>
        <v>300.89999999999998</v>
      </c>
    </row>
    <row r="205" spans="1:69" x14ac:dyDescent="0.25">
      <c r="A205" s="15" t="s">
        <v>254</v>
      </c>
      <c r="B205" s="14"/>
      <c r="C205" s="14">
        <v>300.89999999999998</v>
      </c>
      <c r="D205" s="14"/>
      <c r="E205" s="14"/>
      <c r="F205" s="14"/>
      <c r="G205" s="14"/>
      <c r="H205" s="14"/>
      <c r="I205" s="14">
        <v>300.89999999999998</v>
      </c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>
        <v>300.89999999999998</v>
      </c>
    </row>
    <row r="206" spans="1:69" x14ac:dyDescent="0.25">
      <c r="A206" s="15" t="s">
        <v>257</v>
      </c>
      <c r="B206" s="14"/>
      <c r="C206" s="14">
        <v>100.3</v>
      </c>
      <c r="D206" s="14"/>
      <c r="E206" s="14"/>
      <c r="F206" s="14"/>
      <c r="G206" s="14"/>
      <c r="H206" s="14"/>
      <c r="I206" s="14">
        <v>100.3</v>
      </c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>
        <v>100.3</v>
      </c>
    </row>
    <row r="207" spans="1:69" x14ac:dyDescent="0.25">
      <c r="A207" s="15" t="s">
        <v>258</v>
      </c>
      <c r="B207" s="14"/>
      <c r="C207" s="14">
        <v>100.3</v>
      </c>
      <c r="D207" s="14"/>
      <c r="E207" s="14"/>
      <c r="F207" s="14"/>
      <c r="G207" s="14"/>
      <c r="H207" s="14"/>
      <c r="I207" s="14">
        <v>100.3</v>
      </c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>
        <v>100.3</v>
      </c>
    </row>
    <row r="208" spans="1:69" x14ac:dyDescent="0.25">
      <c r="A208" s="15" t="s">
        <v>259</v>
      </c>
      <c r="B208" s="14"/>
      <c r="C208" s="14">
        <v>300.89999999999998</v>
      </c>
      <c r="D208" s="14"/>
      <c r="E208" s="14"/>
      <c r="F208" s="14"/>
      <c r="G208" s="14"/>
      <c r="H208" s="14"/>
      <c r="I208" s="14">
        <v>300.89999999999998</v>
      </c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>
        <v>300.89999999999998</v>
      </c>
    </row>
    <row r="209" spans="1:69" x14ac:dyDescent="0.25">
      <c r="A209" s="15" t="s">
        <v>261</v>
      </c>
      <c r="B209" s="14"/>
      <c r="C209" s="14">
        <v>300.89999999999998</v>
      </c>
      <c r="D209" s="14"/>
      <c r="E209" s="14"/>
      <c r="F209" s="14"/>
      <c r="G209" s="14"/>
      <c r="H209" s="14"/>
      <c r="I209" s="14">
        <v>300.89999999999998</v>
      </c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>
        <v>300.89999999999998</v>
      </c>
    </row>
    <row r="210" spans="1:69" x14ac:dyDescent="0.25">
      <c r="A210" s="15" t="s">
        <v>262</v>
      </c>
      <c r="B210" s="14"/>
      <c r="C210" s="14">
        <v>902.1</v>
      </c>
      <c r="D210" s="14"/>
      <c r="E210" s="14"/>
      <c r="F210" s="14"/>
      <c r="G210" s="14"/>
      <c r="H210" s="14"/>
      <c r="I210" s="14">
        <v>902.1</v>
      </c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>
        <v>902.1</v>
      </c>
    </row>
    <row r="211" spans="1:69" x14ac:dyDescent="0.25">
      <c r="A211" s="15" t="s">
        <v>263</v>
      </c>
      <c r="B211" s="14"/>
      <c r="C211" s="14">
        <v>300.89999999999998</v>
      </c>
      <c r="D211" s="14"/>
      <c r="E211" s="14"/>
      <c r="F211" s="14"/>
      <c r="G211" s="14"/>
      <c r="H211" s="14"/>
      <c r="I211" s="14">
        <v>300.89999999999998</v>
      </c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>
        <v>300.89999999999998</v>
      </c>
    </row>
    <row r="212" spans="1:69" x14ac:dyDescent="0.25">
      <c r="A212" s="15" t="s">
        <v>264</v>
      </c>
      <c r="B212" s="14"/>
      <c r="C212" s="14">
        <v>300.89999999999998</v>
      </c>
      <c r="D212" s="14"/>
      <c r="E212" s="14"/>
      <c r="F212" s="14"/>
      <c r="G212" s="14"/>
      <c r="H212" s="14"/>
      <c r="I212" s="14">
        <v>300.89999999999998</v>
      </c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>
        <v>300.89999999999998</v>
      </c>
    </row>
    <row r="213" spans="1:69" x14ac:dyDescent="0.25">
      <c r="A213" s="15" t="s">
        <v>267</v>
      </c>
      <c r="B213" s="14"/>
      <c r="C213" s="14">
        <v>100.3</v>
      </c>
      <c r="D213" s="14"/>
      <c r="E213" s="14"/>
      <c r="F213" s="14"/>
      <c r="G213" s="14"/>
      <c r="H213" s="14"/>
      <c r="I213" s="14">
        <v>100.3</v>
      </c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>
        <v>100.3</v>
      </c>
    </row>
    <row r="214" spans="1:69" x14ac:dyDescent="0.25">
      <c r="A214" s="15" t="s">
        <v>297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>
        <v>713.82</v>
      </c>
      <c r="Q214" s="14"/>
      <c r="R214" s="14"/>
      <c r="S214" s="14"/>
      <c r="T214" s="14"/>
      <c r="U214" s="14"/>
      <c r="V214" s="14"/>
      <c r="W214" s="14">
        <v>713.82</v>
      </c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>
        <v>713.82</v>
      </c>
    </row>
    <row r="215" spans="1:69" x14ac:dyDescent="0.25">
      <c r="A215" s="15" t="s">
        <v>298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>
        <v>834.94</v>
      </c>
      <c r="Q215" s="14"/>
      <c r="R215" s="14"/>
      <c r="S215" s="14"/>
      <c r="T215" s="14"/>
      <c r="U215" s="14"/>
      <c r="V215" s="14"/>
      <c r="W215" s="14">
        <v>834.94</v>
      </c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>
        <v>834.94</v>
      </c>
    </row>
    <row r="216" spans="1:69" x14ac:dyDescent="0.25">
      <c r="A216" s="15" t="s">
        <v>308</v>
      </c>
      <c r="B216" s="14"/>
      <c r="C216" s="14">
        <v>300.89999999999998</v>
      </c>
      <c r="D216" s="14"/>
      <c r="E216" s="14"/>
      <c r="F216" s="14"/>
      <c r="G216" s="14"/>
      <c r="H216" s="14"/>
      <c r="I216" s="14">
        <v>300.89999999999998</v>
      </c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>
        <v>300.89999999999998</v>
      </c>
    </row>
    <row r="217" spans="1:69" x14ac:dyDescent="0.25">
      <c r="A217" s="15" t="s">
        <v>309</v>
      </c>
      <c r="B217" s="14"/>
      <c r="C217" s="14">
        <v>300.89999999999998</v>
      </c>
      <c r="D217" s="14"/>
      <c r="E217" s="14"/>
      <c r="F217" s="14"/>
      <c r="G217" s="14"/>
      <c r="H217" s="14"/>
      <c r="I217" s="14">
        <v>300.89999999999998</v>
      </c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>
        <v>300.89999999999998</v>
      </c>
    </row>
    <row r="218" spans="1:69" x14ac:dyDescent="0.25">
      <c r="A218" s="15" t="s">
        <v>310</v>
      </c>
      <c r="B218" s="14"/>
      <c r="C218" s="14">
        <v>696.8</v>
      </c>
      <c r="D218" s="14"/>
      <c r="E218" s="14"/>
      <c r="F218" s="14"/>
      <c r="G218" s="14"/>
      <c r="H218" s="14"/>
      <c r="I218" s="14">
        <v>696.8</v>
      </c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>
        <v>696.8</v>
      </c>
    </row>
    <row r="219" spans="1:69" x14ac:dyDescent="0.25">
      <c r="A219" s="15" t="s">
        <v>339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>
        <v>900</v>
      </c>
      <c r="AQ219" s="14"/>
      <c r="AR219" s="14"/>
      <c r="AS219" s="14"/>
      <c r="AT219" s="14"/>
      <c r="AU219" s="14"/>
      <c r="AV219" s="14">
        <v>900</v>
      </c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>
        <v>900</v>
      </c>
    </row>
    <row r="220" spans="1:69" x14ac:dyDescent="0.25">
      <c r="A220" s="15" t="s">
        <v>341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>
        <v>1700</v>
      </c>
      <c r="AQ220" s="14"/>
      <c r="AR220" s="14"/>
      <c r="AS220" s="14"/>
      <c r="AT220" s="14"/>
      <c r="AU220" s="14"/>
      <c r="AV220" s="14">
        <v>1700</v>
      </c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>
        <v>1700</v>
      </c>
    </row>
    <row r="221" spans="1:69" x14ac:dyDescent="0.25">
      <c r="A221" s="15" t="s">
        <v>362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>
        <v>2000</v>
      </c>
      <c r="BG221" s="14"/>
      <c r="BH221" s="14"/>
      <c r="BI221" s="14"/>
      <c r="BJ221" s="14"/>
      <c r="BK221" s="14"/>
      <c r="BL221" s="14"/>
      <c r="BM221" s="14"/>
      <c r="BN221" s="14">
        <v>2000</v>
      </c>
      <c r="BO221" s="14"/>
      <c r="BP221" s="14"/>
      <c r="BQ221" s="14">
        <v>2000</v>
      </c>
    </row>
    <row r="222" spans="1:69" x14ac:dyDescent="0.25">
      <c r="A222" s="15" t="s">
        <v>387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>
        <v>1000</v>
      </c>
      <c r="BG222" s="14"/>
      <c r="BH222" s="14"/>
      <c r="BI222" s="14"/>
      <c r="BJ222" s="14"/>
      <c r="BK222" s="14"/>
      <c r="BL222" s="14"/>
      <c r="BM222" s="14"/>
      <c r="BN222" s="14">
        <v>1000</v>
      </c>
      <c r="BO222" s="14"/>
      <c r="BP222" s="14"/>
      <c r="BQ222" s="14">
        <v>1000</v>
      </c>
    </row>
    <row r="223" spans="1:69" x14ac:dyDescent="0.25">
      <c r="A223" s="15" t="s">
        <v>402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>
        <v>1800</v>
      </c>
      <c r="BG223" s="14"/>
      <c r="BH223" s="14"/>
      <c r="BI223" s="14"/>
      <c r="BJ223" s="14"/>
      <c r="BK223" s="14"/>
      <c r="BL223" s="14"/>
      <c r="BM223" s="14"/>
      <c r="BN223" s="14">
        <v>1800</v>
      </c>
      <c r="BO223" s="14"/>
      <c r="BP223" s="14"/>
      <c r="BQ223" s="14">
        <v>1800</v>
      </c>
    </row>
    <row r="224" spans="1:69" x14ac:dyDescent="0.25">
      <c r="A224" s="15" t="s">
        <v>434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>
        <v>1106.54</v>
      </c>
      <c r="AY224" s="14"/>
      <c r="AZ224" s="14"/>
      <c r="BA224" s="14"/>
      <c r="BB224" s="14"/>
      <c r="BC224" s="14"/>
      <c r="BD224" s="14">
        <v>1106.54</v>
      </c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>
        <v>1106.54</v>
      </c>
    </row>
    <row r="225" spans="1:69" x14ac:dyDescent="0.25">
      <c r="A225" s="15" t="s">
        <v>713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>
        <v>2600</v>
      </c>
      <c r="BG225" s="14"/>
      <c r="BH225" s="14"/>
      <c r="BI225" s="14"/>
      <c r="BJ225" s="14"/>
      <c r="BK225" s="14"/>
      <c r="BL225" s="14"/>
      <c r="BM225" s="14"/>
      <c r="BN225" s="14">
        <v>2600</v>
      </c>
      <c r="BO225" s="14"/>
      <c r="BP225" s="14"/>
      <c r="BQ225" s="14">
        <v>2600</v>
      </c>
    </row>
    <row r="226" spans="1:69" x14ac:dyDescent="0.25">
      <c r="A226" s="15" t="s">
        <v>716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>
        <v>500</v>
      </c>
      <c r="BG226" s="14"/>
      <c r="BH226" s="14"/>
      <c r="BI226" s="14"/>
      <c r="BJ226" s="14"/>
      <c r="BK226" s="14"/>
      <c r="BL226" s="14"/>
      <c r="BM226" s="14"/>
      <c r="BN226" s="14">
        <v>500</v>
      </c>
      <c r="BO226" s="14"/>
      <c r="BP226" s="14"/>
      <c r="BQ226" s="14">
        <v>500</v>
      </c>
    </row>
    <row r="227" spans="1:69" x14ac:dyDescent="0.25">
      <c r="A227" s="15" t="s">
        <v>515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>
        <v>2000</v>
      </c>
      <c r="BG227" s="14"/>
      <c r="BH227" s="14"/>
      <c r="BI227" s="14"/>
      <c r="BJ227" s="14"/>
      <c r="BK227" s="14"/>
      <c r="BL227" s="14"/>
      <c r="BM227" s="14"/>
      <c r="BN227" s="14">
        <v>2000</v>
      </c>
      <c r="BO227" s="14"/>
      <c r="BP227" s="14"/>
      <c r="BQ227" s="14">
        <v>2000</v>
      </c>
    </row>
    <row r="228" spans="1:69" x14ac:dyDescent="0.25">
      <c r="A228" s="15" t="s">
        <v>767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>
        <v>800</v>
      </c>
      <c r="BG228" s="14"/>
      <c r="BH228" s="14"/>
      <c r="BI228" s="14"/>
      <c r="BJ228" s="14"/>
      <c r="BK228" s="14"/>
      <c r="BL228" s="14"/>
      <c r="BM228" s="14"/>
      <c r="BN228" s="14">
        <v>800</v>
      </c>
      <c r="BO228" s="14"/>
      <c r="BP228" s="14"/>
      <c r="BQ228" s="14">
        <v>800</v>
      </c>
    </row>
    <row r="229" spans="1:69" x14ac:dyDescent="0.25">
      <c r="A229" s="15" t="s">
        <v>773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>
        <v>800</v>
      </c>
      <c r="BG229" s="14"/>
      <c r="BH229" s="14"/>
      <c r="BI229" s="14"/>
      <c r="BJ229" s="14"/>
      <c r="BK229" s="14"/>
      <c r="BL229" s="14"/>
      <c r="BM229" s="14"/>
      <c r="BN229" s="14">
        <v>800</v>
      </c>
      <c r="BO229" s="14"/>
      <c r="BP229" s="14"/>
      <c r="BQ229" s="14">
        <v>800</v>
      </c>
    </row>
    <row r="230" spans="1:69" x14ac:dyDescent="0.25">
      <c r="A230" s="15" t="s">
        <v>774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>
        <v>800</v>
      </c>
      <c r="BG230" s="14"/>
      <c r="BH230" s="14"/>
      <c r="BI230" s="14"/>
      <c r="BJ230" s="14"/>
      <c r="BK230" s="14"/>
      <c r="BL230" s="14"/>
      <c r="BM230" s="14"/>
      <c r="BN230" s="14">
        <v>800</v>
      </c>
      <c r="BO230" s="14"/>
      <c r="BP230" s="14"/>
      <c r="BQ230" s="14">
        <v>800</v>
      </c>
    </row>
    <row r="231" spans="1:69" x14ac:dyDescent="0.25">
      <c r="A231" s="15" t="s">
        <v>538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>
        <v>3000</v>
      </c>
      <c r="BG231" s="14"/>
      <c r="BH231" s="14"/>
      <c r="BI231" s="14"/>
      <c r="BJ231" s="14"/>
      <c r="BK231" s="14"/>
      <c r="BL231" s="14"/>
      <c r="BM231" s="14"/>
      <c r="BN231" s="14">
        <v>3000</v>
      </c>
      <c r="BO231" s="14"/>
      <c r="BP231" s="14"/>
      <c r="BQ231" s="14">
        <v>3000</v>
      </c>
    </row>
    <row r="232" spans="1:69" x14ac:dyDescent="0.25">
      <c r="A232" s="15" t="s">
        <v>588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>
        <v>2000</v>
      </c>
      <c r="BG232" s="14"/>
      <c r="BH232" s="14"/>
      <c r="BI232" s="14"/>
      <c r="BJ232" s="14"/>
      <c r="BK232" s="14"/>
      <c r="BL232" s="14"/>
      <c r="BM232" s="14"/>
      <c r="BN232" s="14">
        <v>2000</v>
      </c>
      <c r="BO232" s="14"/>
      <c r="BP232" s="14"/>
      <c r="BQ232" s="14">
        <v>2000</v>
      </c>
    </row>
    <row r="233" spans="1:69" x14ac:dyDescent="0.25">
      <c r="A233" s="15" t="s">
        <v>589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>
        <v>1000</v>
      </c>
      <c r="BG233" s="14"/>
      <c r="BH233" s="14"/>
      <c r="BI233" s="14"/>
      <c r="BJ233" s="14"/>
      <c r="BK233" s="14"/>
      <c r="BL233" s="14"/>
      <c r="BM233" s="14"/>
      <c r="BN233" s="14">
        <v>1000</v>
      </c>
      <c r="BO233" s="14"/>
      <c r="BP233" s="14"/>
      <c r="BQ233" s="14">
        <v>1000</v>
      </c>
    </row>
    <row r="234" spans="1:69" x14ac:dyDescent="0.25">
      <c r="A234" s="15" t="s">
        <v>590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>
        <v>2000</v>
      </c>
      <c r="BG234" s="14"/>
      <c r="BH234" s="14"/>
      <c r="BI234" s="14"/>
      <c r="BJ234" s="14"/>
      <c r="BK234" s="14"/>
      <c r="BL234" s="14"/>
      <c r="BM234" s="14"/>
      <c r="BN234" s="14">
        <v>2000</v>
      </c>
      <c r="BO234" s="14"/>
      <c r="BP234" s="14"/>
      <c r="BQ234" s="14">
        <v>2000</v>
      </c>
    </row>
    <row r="235" spans="1:69" x14ac:dyDescent="0.25">
      <c r="A235" s="15" t="s">
        <v>608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>
        <v>354.29</v>
      </c>
      <c r="Q235" s="14"/>
      <c r="R235" s="14"/>
      <c r="S235" s="14"/>
      <c r="T235" s="14"/>
      <c r="U235" s="14"/>
      <c r="V235" s="14"/>
      <c r="W235" s="14">
        <v>354.29</v>
      </c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>
        <v>1216.6400000000001</v>
      </c>
      <c r="AY235" s="14"/>
      <c r="AZ235" s="14"/>
      <c r="BA235" s="14"/>
      <c r="BB235" s="14"/>
      <c r="BC235" s="14"/>
      <c r="BD235" s="14">
        <v>1216.6400000000001</v>
      </c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>
        <v>1570.93</v>
      </c>
    </row>
    <row r="236" spans="1:69" x14ac:dyDescent="0.25">
      <c r="A236" s="15" t="s">
        <v>609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>
        <v>627.24</v>
      </c>
      <c r="AY236" s="14"/>
      <c r="AZ236" s="14"/>
      <c r="BA236" s="14"/>
      <c r="BB236" s="14"/>
      <c r="BC236" s="14"/>
      <c r="BD236" s="14">
        <v>627.24</v>
      </c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>
        <v>627.24</v>
      </c>
    </row>
    <row r="237" spans="1:69" x14ac:dyDescent="0.25">
      <c r="A237" s="15" t="s">
        <v>610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>
        <v>631.79</v>
      </c>
      <c r="Q237" s="14"/>
      <c r="R237" s="14"/>
      <c r="S237" s="14"/>
      <c r="T237" s="14"/>
      <c r="U237" s="14"/>
      <c r="V237" s="14"/>
      <c r="W237" s="14">
        <v>631.79</v>
      </c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>
        <v>1635.42</v>
      </c>
      <c r="AY237" s="14"/>
      <c r="AZ237" s="14"/>
      <c r="BA237" s="14"/>
      <c r="BB237" s="14"/>
      <c r="BC237" s="14"/>
      <c r="BD237" s="14">
        <v>1635.42</v>
      </c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>
        <v>2267.21</v>
      </c>
    </row>
    <row r="238" spans="1:69" x14ac:dyDescent="0.25">
      <c r="A238" s="15" t="s">
        <v>871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>
        <v>2000</v>
      </c>
      <c r="BG238" s="14"/>
      <c r="BH238" s="14"/>
      <c r="BI238" s="14"/>
      <c r="BJ238" s="14"/>
      <c r="BK238" s="14"/>
      <c r="BL238" s="14"/>
      <c r="BM238" s="14"/>
      <c r="BN238" s="14">
        <v>2000</v>
      </c>
      <c r="BO238" s="14"/>
      <c r="BP238" s="14"/>
      <c r="BQ238" s="14">
        <v>2000</v>
      </c>
    </row>
    <row r="239" spans="1:69" x14ac:dyDescent="0.25">
      <c r="A239" s="15" t="s">
        <v>879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>
        <v>700</v>
      </c>
      <c r="BG239" s="14"/>
      <c r="BH239" s="14"/>
      <c r="BI239" s="14"/>
      <c r="BJ239" s="14"/>
      <c r="BK239" s="14"/>
      <c r="BL239" s="14"/>
      <c r="BM239" s="14"/>
      <c r="BN239" s="14">
        <v>700</v>
      </c>
      <c r="BO239" s="14"/>
      <c r="BP239" s="14"/>
      <c r="BQ239" s="14">
        <v>700</v>
      </c>
    </row>
    <row r="240" spans="1:69" x14ac:dyDescent="0.25">
      <c r="A240" s="15" t="s">
        <v>884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>
        <v>2200</v>
      </c>
      <c r="BG240" s="14"/>
      <c r="BH240" s="14"/>
      <c r="BI240" s="14"/>
      <c r="BJ240" s="14"/>
      <c r="BK240" s="14"/>
      <c r="BL240" s="14"/>
      <c r="BM240" s="14"/>
      <c r="BN240" s="14">
        <v>2200</v>
      </c>
      <c r="BO240" s="14"/>
      <c r="BP240" s="14"/>
      <c r="BQ240" s="14">
        <v>2200</v>
      </c>
    </row>
    <row r="241" spans="1:69" x14ac:dyDescent="0.25">
      <c r="A241" s="15" t="s">
        <v>885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>
        <v>600</v>
      </c>
      <c r="BG241" s="14"/>
      <c r="BH241" s="14"/>
      <c r="BI241" s="14"/>
      <c r="BJ241" s="14"/>
      <c r="BK241" s="14"/>
      <c r="BL241" s="14"/>
      <c r="BM241" s="14"/>
      <c r="BN241" s="14">
        <v>600</v>
      </c>
      <c r="BO241" s="14"/>
      <c r="BP241" s="14"/>
      <c r="BQ241" s="14">
        <v>600</v>
      </c>
    </row>
    <row r="242" spans="1:69" x14ac:dyDescent="0.25">
      <c r="A242" s="15" t="s">
        <v>886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>
        <v>2100</v>
      </c>
      <c r="BG242" s="14"/>
      <c r="BH242" s="14"/>
      <c r="BI242" s="14"/>
      <c r="BJ242" s="14"/>
      <c r="BK242" s="14"/>
      <c r="BL242" s="14"/>
      <c r="BM242" s="14"/>
      <c r="BN242" s="14">
        <v>2100</v>
      </c>
      <c r="BO242" s="14"/>
      <c r="BP242" s="14"/>
      <c r="BQ242" s="14">
        <v>2100</v>
      </c>
    </row>
    <row r="243" spans="1:69" x14ac:dyDescent="0.25">
      <c r="A243" s="15" t="s">
        <v>893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>
        <v>1000</v>
      </c>
      <c r="BG243" s="14"/>
      <c r="BH243" s="14"/>
      <c r="BI243" s="14"/>
      <c r="BJ243" s="14"/>
      <c r="BK243" s="14"/>
      <c r="BL243" s="14"/>
      <c r="BM243" s="14"/>
      <c r="BN243" s="14">
        <v>1000</v>
      </c>
      <c r="BO243" s="14"/>
      <c r="BP243" s="14"/>
      <c r="BQ243" s="14">
        <v>1000</v>
      </c>
    </row>
    <row r="244" spans="1:69" x14ac:dyDescent="0.25">
      <c r="A244" s="15" t="s">
        <v>894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>
        <v>1000</v>
      </c>
      <c r="BG244" s="14"/>
      <c r="BH244" s="14"/>
      <c r="BI244" s="14"/>
      <c r="BJ244" s="14"/>
      <c r="BK244" s="14"/>
      <c r="BL244" s="14"/>
      <c r="BM244" s="14"/>
      <c r="BN244" s="14">
        <v>1000</v>
      </c>
      <c r="BO244" s="14"/>
      <c r="BP244" s="14"/>
      <c r="BQ244" s="14">
        <v>1000</v>
      </c>
    </row>
    <row r="245" spans="1:69" x14ac:dyDescent="0.25">
      <c r="A245" s="15" t="s">
        <v>895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>
        <v>1000</v>
      </c>
      <c r="BG245" s="14"/>
      <c r="BH245" s="14"/>
      <c r="BI245" s="14"/>
      <c r="BJ245" s="14"/>
      <c r="BK245" s="14"/>
      <c r="BL245" s="14"/>
      <c r="BM245" s="14"/>
      <c r="BN245" s="14">
        <v>1000</v>
      </c>
      <c r="BO245" s="14"/>
      <c r="BP245" s="14"/>
      <c r="BQ245" s="14">
        <v>1000</v>
      </c>
    </row>
    <row r="246" spans="1:69" x14ac:dyDescent="0.25">
      <c r="A246" s="15" t="s">
        <v>917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>
        <v>1750</v>
      </c>
      <c r="BG246" s="14"/>
      <c r="BH246" s="14"/>
      <c r="BI246" s="14"/>
      <c r="BJ246" s="14"/>
      <c r="BK246" s="14"/>
      <c r="BL246" s="14"/>
      <c r="BM246" s="14"/>
      <c r="BN246" s="14">
        <v>1750</v>
      </c>
      <c r="BO246" s="14"/>
      <c r="BP246" s="14"/>
      <c r="BQ246" s="14">
        <v>1750</v>
      </c>
    </row>
    <row r="247" spans="1:69" x14ac:dyDescent="0.25">
      <c r="A247" s="15" t="s">
        <v>949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>
        <v>2000</v>
      </c>
      <c r="BG247" s="14"/>
      <c r="BH247" s="14"/>
      <c r="BI247" s="14"/>
      <c r="BJ247" s="14"/>
      <c r="BK247" s="14"/>
      <c r="BL247" s="14"/>
      <c r="BM247" s="14"/>
      <c r="BN247" s="14">
        <v>2000</v>
      </c>
      <c r="BO247" s="14"/>
      <c r="BP247" s="14"/>
      <c r="BQ247" s="14">
        <v>2000</v>
      </c>
    </row>
    <row r="248" spans="1:69" x14ac:dyDescent="0.25">
      <c r="A248" s="15" t="s">
        <v>1013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>
        <v>1800</v>
      </c>
      <c r="BG248" s="14"/>
      <c r="BH248" s="14"/>
      <c r="BI248" s="14"/>
      <c r="BJ248" s="14"/>
      <c r="BK248" s="14"/>
      <c r="BL248" s="14"/>
      <c r="BM248" s="14"/>
      <c r="BN248" s="14">
        <v>1800</v>
      </c>
      <c r="BO248" s="14"/>
      <c r="BP248" s="14"/>
      <c r="BQ248" s="14">
        <v>1800</v>
      </c>
    </row>
    <row r="249" spans="1:69" x14ac:dyDescent="0.25">
      <c r="A249" s="15" t="s">
        <v>1014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>
        <v>800</v>
      </c>
      <c r="BG249" s="14"/>
      <c r="BH249" s="14"/>
      <c r="BI249" s="14"/>
      <c r="BJ249" s="14"/>
      <c r="BK249" s="14"/>
      <c r="BL249" s="14"/>
      <c r="BM249" s="14"/>
      <c r="BN249" s="14">
        <v>800</v>
      </c>
      <c r="BO249" s="14"/>
      <c r="BP249" s="14"/>
      <c r="BQ249" s="14">
        <v>800</v>
      </c>
    </row>
    <row r="250" spans="1:69" x14ac:dyDescent="0.25">
      <c r="A250" s="15" t="s">
        <v>1056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>
        <v>1000</v>
      </c>
      <c r="BG250" s="14"/>
      <c r="BH250" s="14"/>
      <c r="BI250" s="14"/>
      <c r="BJ250" s="14"/>
      <c r="BK250" s="14"/>
      <c r="BL250" s="14"/>
      <c r="BM250" s="14"/>
      <c r="BN250" s="14">
        <v>1000</v>
      </c>
      <c r="BO250" s="14"/>
      <c r="BP250" s="14"/>
      <c r="BQ250" s="14">
        <v>1000</v>
      </c>
    </row>
    <row r="251" spans="1:69" x14ac:dyDescent="0.25">
      <c r="A251" s="15" t="s">
        <v>1063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>
        <v>1500</v>
      </c>
      <c r="BG251" s="14"/>
      <c r="BH251" s="14"/>
      <c r="BI251" s="14"/>
      <c r="BJ251" s="14"/>
      <c r="BK251" s="14"/>
      <c r="BL251" s="14"/>
      <c r="BM251" s="14"/>
      <c r="BN251" s="14">
        <v>1500</v>
      </c>
      <c r="BO251" s="14"/>
      <c r="BP251" s="14"/>
      <c r="BQ251" s="14">
        <v>1500</v>
      </c>
    </row>
    <row r="252" spans="1:69" x14ac:dyDescent="0.25">
      <c r="A252" s="15" t="s">
        <v>1064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>
        <v>1000</v>
      </c>
      <c r="BG252" s="14"/>
      <c r="BH252" s="14"/>
      <c r="BI252" s="14"/>
      <c r="BJ252" s="14"/>
      <c r="BK252" s="14"/>
      <c r="BL252" s="14"/>
      <c r="BM252" s="14"/>
      <c r="BN252" s="14">
        <v>1000</v>
      </c>
      <c r="BO252" s="14"/>
      <c r="BP252" s="14"/>
      <c r="BQ252" s="14">
        <v>1000</v>
      </c>
    </row>
    <row r="253" spans="1:69" x14ac:dyDescent="0.25">
      <c r="A253" s="15" t="s">
        <v>1065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>
        <v>1500</v>
      </c>
      <c r="BG253" s="14"/>
      <c r="BH253" s="14"/>
      <c r="BI253" s="14"/>
      <c r="BJ253" s="14"/>
      <c r="BK253" s="14"/>
      <c r="BL253" s="14"/>
      <c r="BM253" s="14"/>
      <c r="BN253" s="14">
        <v>1500</v>
      </c>
      <c r="BO253" s="14"/>
      <c r="BP253" s="14"/>
      <c r="BQ253" s="14">
        <v>1500</v>
      </c>
    </row>
    <row r="254" spans="1:69" x14ac:dyDescent="0.25">
      <c r="A254" s="15" t="s">
        <v>1199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>
        <v>354.26</v>
      </c>
      <c r="Q254" s="14"/>
      <c r="R254" s="14"/>
      <c r="S254" s="14"/>
      <c r="T254" s="14"/>
      <c r="U254" s="14"/>
      <c r="V254" s="14"/>
      <c r="W254" s="14">
        <v>354.26</v>
      </c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>
        <v>294.56</v>
      </c>
      <c r="AY254" s="14"/>
      <c r="AZ254" s="14"/>
      <c r="BA254" s="14"/>
      <c r="BB254" s="14"/>
      <c r="BC254" s="14"/>
      <c r="BD254" s="14">
        <v>294.56</v>
      </c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>
        <v>648.81999999999994</v>
      </c>
    </row>
    <row r="255" spans="1:69" x14ac:dyDescent="0.25">
      <c r="A255" s="15" t="s">
        <v>1200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>
        <v>354.29</v>
      </c>
      <c r="Q255" s="14"/>
      <c r="R255" s="14"/>
      <c r="S255" s="14"/>
      <c r="T255" s="14"/>
      <c r="U255" s="14"/>
      <c r="V255" s="14"/>
      <c r="W255" s="14">
        <v>354.29</v>
      </c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>
        <v>292.64</v>
      </c>
      <c r="AY255" s="14"/>
      <c r="AZ255" s="14"/>
      <c r="BA255" s="14"/>
      <c r="BB255" s="14"/>
      <c r="BC255" s="14"/>
      <c r="BD255" s="14">
        <v>292.64</v>
      </c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>
        <v>646.93000000000006</v>
      </c>
    </row>
    <row r="256" spans="1:69" x14ac:dyDescent="0.25">
      <c r="A256" s="15" t="s">
        <v>1201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>
        <v>412.91</v>
      </c>
      <c r="Q256" s="14"/>
      <c r="R256" s="14"/>
      <c r="S256" s="14"/>
      <c r="T256" s="14"/>
      <c r="U256" s="14"/>
      <c r="V256" s="14"/>
      <c r="W256" s="14">
        <v>412.91</v>
      </c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>
        <v>412.91</v>
      </c>
    </row>
    <row r="257" spans="1:69" x14ac:dyDescent="0.25">
      <c r="A257" s="15" t="s">
        <v>1202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>
        <v>618.82000000000005</v>
      </c>
      <c r="Q257" s="14"/>
      <c r="R257" s="14"/>
      <c r="S257" s="14"/>
      <c r="T257" s="14"/>
      <c r="U257" s="14"/>
      <c r="V257" s="14"/>
      <c r="W257" s="14">
        <v>618.82000000000005</v>
      </c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>
        <v>618.82000000000005</v>
      </c>
    </row>
    <row r="258" spans="1:69" x14ac:dyDescent="0.25">
      <c r="A258" s="15" t="s">
        <v>1203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>
        <v>439.04</v>
      </c>
      <c r="Q258" s="14"/>
      <c r="R258" s="14"/>
      <c r="S258" s="14"/>
      <c r="T258" s="14"/>
      <c r="U258" s="14"/>
      <c r="V258" s="14"/>
      <c r="W258" s="14">
        <v>439.04</v>
      </c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>
        <v>439.04</v>
      </c>
    </row>
    <row r="259" spans="1:69" x14ac:dyDescent="0.25">
      <c r="A259" s="15" t="s">
        <v>1275</v>
      </c>
      <c r="B259" s="14"/>
      <c r="C259" s="14">
        <v>1594.2</v>
      </c>
      <c r="D259" s="14"/>
      <c r="E259" s="14"/>
      <c r="F259" s="14"/>
      <c r="G259" s="14"/>
      <c r="H259" s="14"/>
      <c r="I259" s="14">
        <v>1594.2</v>
      </c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>
        <v>525.37</v>
      </c>
      <c r="AY259" s="14"/>
      <c r="AZ259" s="14"/>
      <c r="BA259" s="14"/>
      <c r="BB259" s="14"/>
      <c r="BC259" s="14"/>
      <c r="BD259" s="14">
        <v>525.37</v>
      </c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>
        <v>2119.5700000000002</v>
      </c>
    </row>
    <row r="260" spans="1:69" x14ac:dyDescent="0.25">
      <c r="A260" s="15" t="s">
        <v>1277</v>
      </c>
      <c r="B260" s="14"/>
      <c r="C260" s="14">
        <v>395.9</v>
      </c>
      <c r="D260" s="14"/>
      <c r="E260" s="14"/>
      <c r="F260" s="14"/>
      <c r="G260" s="14"/>
      <c r="H260" s="14"/>
      <c r="I260" s="14">
        <v>395.9</v>
      </c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>
        <v>323.89999999999998</v>
      </c>
      <c r="AY260" s="14"/>
      <c r="AZ260" s="14"/>
      <c r="BA260" s="14"/>
      <c r="BB260" s="14"/>
      <c r="BC260" s="14"/>
      <c r="BD260" s="14">
        <v>323.89999999999998</v>
      </c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>
        <v>719.8</v>
      </c>
    </row>
    <row r="261" spans="1:69" x14ac:dyDescent="0.25">
      <c r="A261" s="15" t="s">
        <v>1284</v>
      </c>
      <c r="B261" s="14"/>
      <c r="C261" s="14">
        <v>395.9</v>
      </c>
      <c r="D261" s="14"/>
      <c r="E261" s="14"/>
      <c r="F261" s="14"/>
      <c r="G261" s="14"/>
      <c r="H261" s="14"/>
      <c r="I261" s="14">
        <v>395.9</v>
      </c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>
        <v>919.53</v>
      </c>
      <c r="AY261" s="14"/>
      <c r="AZ261" s="14"/>
      <c r="BA261" s="14"/>
      <c r="BB261" s="14"/>
      <c r="BC261" s="14"/>
      <c r="BD261" s="14">
        <v>919.53</v>
      </c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>
        <v>1315.4299999999998</v>
      </c>
    </row>
    <row r="262" spans="1:69" x14ac:dyDescent="0.25">
      <c r="A262" s="15" t="s">
        <v>1308</v>
      </c>
      <c r="B262" s="14"/>
      <c r="C262" s="14">
        <v>601.79999999999995</v>
      </c>
      <c r="D262" s="14"/>
      <c r="E262" s="14"/>
      <c r="F262" s="14"/>
      <c r="G262" s="14"/>
      <c r="H262" s="14"/>
      <c r="I262" s="14">
        <v>601.79999999999995</v>
      </c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>
        <v>601.79999999999995</v>
      </c>
    </row>
    <row r="263" spans="1:69" x14ac:dyDescent="0.25">
      <c r="A263" s="15" t="s">
        <v>1313</v>
      </c>
      <c r="B263" s="14"/>
      <c r="C263" s="14">
        <v>442.5</v>
      </c>
      <c r="D263" s="14"/>
      <c r="E263" s="14"/>
      <c r="F263" s="14"/>
      <c r="G263" s="14"/>
      <c r="H263" s="14"/>
      <c r="I263" s="14">
        <v>442.5</v>
      </c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>
        <v>442.5</v>
      </c>
    </row>
    <row r="264" spans="1:69" x14ac:dyDescent="0.25">
      <c r="A264" s="15" t="s">
        <v>1363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>
        <v>1000</v>
      </c>
      <c r="BG264" s="14"/>
      <c r="BH264" s="14"/>
      <c r="BI264" s="14"/>
      <c r="BJ264" s="14"/>
      <c r="BK264" s="14"/>
      <c r="BL264" s="14"/>
      <c r="BM264" s="14"/>
      <c r="BN264" s="14">
        <v>1000</v>
      </c>
      <c r="BO264" s="14"/>
      <c r="BP264" s="14"/>
      <c r="BQ264" s="14">
        <v>1000</v>
      </c>
    </row>
    <row r="265" spans="1:69" x14ac:dyDescent="0.25">
      <c r="A265" s="15" t="s">
        <v>1364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>
        <v>1000</v>
      </c>
      <c r="BG265" s="14"/>
      <c r="BH265" s="14"/>
      <c r="BI265" s="14"/>
      <c r="BJ265" s="14"/>
      <c r="BK265" s="14"/>
      <c r="BL265" s="14"/>
      <c r="BM265" s="14"/>
      <c r="BN265" s="14">
        <v>1000</v>
      </c>
      <c r="BO265" s="14"/>
      <c r="BP265" s="14"/>
      <c r="BQ265" s="14">
        <v>1000</v>
      </c>
    </row>
    <row r="266" spans="1:69" x14ac:dyDescent="0.25">
      <c r="A266" s="15" t="s">
        <v>1379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>
        <v>1000</v>
      </c>
      <c r="BG266" s="14"/>
      <c r="BH266" s="14"/>
      <c r="BI266" s="14"/>
      <c r="BJ266" s="14"/>
      <c r="BK266" s="14"/>
      <c r="BL266" s="14"/>
      <c r="BM266" s="14"/>
      <c r="BN266" s="14">
        <v>1000</v>
      </c>
      <c r="BO266" s="14"/>
      <c r="BP266" s="14"/>
      <c r="BQ266" s="14">
        <v>1000</v>
      </c>
    </row>
    <row r="267" spans="1:69" x14ac:dyDescent="0.25">
      <c r="A267" s="15" t="s">
        <v>1380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>
        <v>1000</v>
      </c>
      <c r="BG267" s="14"/>
      <c r="BH267" s="14"/>
      <c r="BI267" s="14"/>
      <c r="BJ267" s="14"/>
      <c r="BK267" s="14"/>
      <c r="BL267" s="14"/>
      <c r="BM267" s="14"/>
      <c r="BN267" s="14">
        <v>1000</v>
      </c>
      <c r="BO267" s="14"/>
      <c r="BP267" s="14"/>
      <c r="BQ267" s="14">
        <v>1000</v>
      </c>
    </row>
    <row r="268" spans="1:69" x14ac:dyDescent="0.25">
      <c r="A268" s="15" t="s">
        <v>1400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>
        <v>1000</v>
      </c>
      <c r="BG268" s="14"/>
      <c r="BH268" s="14"/>
      <c r="BI268" s="14"/>
      <c r="BJ268" s="14"/>
      <c r="BK268" s="14"/>
      <c r="BL268" s="14"/>
      <c r="BM268" s="14"/>
      <c r="BN268" s="14">
        <v>1000</v>
      </c>
      <c r="BO268" s="14"/>
      <c r="BP268" s="14"/>
      <c r="BQ268" s="14">
        <v>1000</v>
      </c>
    </row>
    <row r="269" spans="1:69" x14ac:dyDescent="0.25">
      <c r="A269" s="15" t="s">
        <v>1433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>
        <v>600</v>
      </c>
      <c r="BG269" s="14"/>
      <c r="BH269" s="14"/>
      <c r="BI269" s="14"/>
      <c r="BJ269" s="14"/>
      <c r="BK269" s="14"/>
      <c r="BL269" s="14"/>
      <c r="BM269" s="14"/>
      <c r="BN269" s="14">
        <v>600</v>
      </c>
      <c r="BO269" s="14"/>
      <c r="BP269" s="14"/>
      <c r="BQ269" s="14">
        <v>600</v>
      </c>
    </row>
    <row r="270" spans="1:69" x14ac:dyDescent="0.25">
      <c r="A270" s="15" t="s">
        <v>1443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>
        <v>1000</v>
      </c>
      <c r="BG270" s="14"/>
      <c r="BH270" s="14"/>
      <c r="BI270" s="14"/>
      <c r="BJ270" s="14"/>
      <c r="BK270" s="14"/>
      <c r="BL270" s="14"/>
      <c r="BM270" s="14"/>
      <c r="BN270" s="14">
        <v>1000</v>
      </c>
      <c r="BO270" s="14"/>
      <c r="BP270" s="14"/>
      <c r="BQ270" s="14">
        <v>1000</v>
      </c>
    </row>
    <row r="271" spans="1:69" x14ac:dyDescent="0.25">
      <c r="A271" s="13" t="s">
        <v>49</v>
      </c>
      <c r="B271" s="14">
        <v>4159.6000000000004</v>
      </c>
      <c r="C271" s="14"/>
      <c r="D271" s="14"/>
      <c r="E271" s="14"/>
      <c r="F271" s="14"/>
      <c r="G271" s="14"/>
      <c r="H271" s="14"/>
      <c r="I271" s="14">
        <v>4159.6000000000004</v>
      </c>
      <c r="J271" s="14"/>
      <c r="K271" s="14"/>
      <c r="L271" s="14"/>
      <c r="M271" s="14"/>
      <c r="N271" s="14"/>
      <c r="O271" s="14">
        <v>5278.3</v>
      </c>
      <c r="P271" s="14"/>
      <c r="Q271" s="14"/>
      <c r="R271" s="14"/>
      <c r="S271" s="14"/>
      <c r="T271" s="14"/>
      <c r="U271" s="14"/>
      <c r="V271" s="14"/>
      <c r="W271" s="14">
        <v>5278.3</v>
      </c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>
        <v>1929.6399999999999</v>
      </c>
      <c r="AP271" s="14"/>
      <c r="AQ271" s="14"/>
      <c r="AR271" s="14"/>
      <c r="AS271" s="14"/>
      <c r="AT271" s="14"/>
      <c r="AU271" s="14"/>
      <c r="AV271" s="14">
        <v>1929.6399999999999</v>
      </c>
      <c r="AW271" s="14">
        <v>21609.469999999994</v>
      </c>
      <c r="AX271" s="14"/>
      <c r="AY271" s="14"/>
      <c r="AZ271" s="14"/>
      <c r="BA271" s="14"/>
      <c r="BB271" s="14"/>
      <c r="BC271" s="14"/>
      <c r="BD271" s="14">
        <v>21609.469999999994</v>
      </c>
      <c r="BE271" s="14">
        <v>8993</v>
      </c>
      <c r="BF271" s="14"/>
      <c r="BG271" s="14"/>
      <c r="BH271" s="14"/>
      <c r="BI271" s="14"/>
      <c r="BJ271" s="14"/>
      <c r="BK271" s="14"/>
      <c r="BL271" s="14"/>
      <c r="BM271" s="14"/>
      <c r="BN271" s="14">
        <v>8993</v>
      </c>
      <c r="BO271" s="14"/>
      <c r="BP271" s="14"/>
      <c r="BQ271" s="14">
        <v>41970.010000000009</v>
      </c>
    </row>
    <row r="272" spans="1:69" x14ac:dyDescent="0.25">
      <c r="A272" s="15" t="s">
        <v>127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>
        <v>1644.48</v>
      </c>
      <c r="AX272" s="14"/>
      <c r="AY272" s="14"/>
      <c r="AZ272" s="14"/>
      <c r="BA272" s="14"/>
      <c r="BB272" s="14"/>
      <c r="BC272" s="14"/>
      <c r="BD272" s="14">
        <v>1644.48</v>
      </c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>
        <v>1644.48</v>
      </c>
    </row>
    <row r="273" spans="1:69" x14ac:dyDescent="0.25">
      <c r="A273" s="15" t="s">
        <v>128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>
        <v>1487.73</v>
      </c>
      <c r="AX273" s="14"/>
      <c r="AY273" s="14"/>
      <c r="AZ273" s="14"/>
      <c r="BA273" s="14"/>
      <c r="BB273" s="14"/>
      <c r="BC273" s="14"/>
      <c r="BD273" s="14">
        <v>1487.73</v>
      </c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>
        <v>1487.73</v>
      </c>
    </row>
    <row r="274" spans="1:69" x14ac:dyDescent="0.25">
      <c r="A274" s="15" t="s">
        <v>161</v>
      </c>
      <c r="B274" s="14">
        <v>195.3</v>
      </c>
      <c r="C274" s="14"/>
      <c r="D274" s="14"/>
      <c r="E274" s="14"/>
      <c r="F274" s="14"/>
      <c r="G274" s="14"/>
      <c r="H274" s="14"/>
      <c r="I274" s="14">
        <v>195.3</v>
      </c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>
        <v>753.69</v>
      </c>
      <c r="AX274" s="14"/>
      <c r="AY274" s="14"/>
      <c r="AZ274" s="14"/>
      <c r="BA274" s="14"/>
      <c r="BB274" s="14"/>
      <c r="BC274" s="14"/>
      <c r="BD274" s="14">
        <v>753.69</v>
      </c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>
        <v>948.99</v>
      </c>
    </row>
    <row r="275" spans="1:69" x14ac:dyDescent="0.25">
      <c r="A275" s="15" t="s">
        <v>169</v>
      </c>
      <c r="B275" s="14">
        <v>195.3</v>
      </c>
      <c r="C275" s="14"/>
      <c r="D275" s="14"/>
      <c r="E275" s="14"/>
      <c r="F275" s="14"/>
      <c r="G275" s="14"/>
      <c r="H275" s="14"/>
      <c r="I275" s="14">
        <v>195.3</v>
      </c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>
        <v>1354.34</v>
      </c>
      <c r="AX275" s="14"/>
      <c r="AY275" s="14"/>
      <c r="AZ275" s="14"/>
      <c r="BA275" s="14"/>
      <c r="BB275" s="14"/>
      <c r="BC275" s="14"/>
      <c r="BD275" s="14">
        <v>1354.34</v>
      </c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>
        <v>1549.6399999999999</v>
      </c>
    </row>
    <row r="276" spans="1:69" x14ac:dyDescent="0.25">
      <c r="A276" s="15" t="s">
        <v>173</v>
      </c>
      <c r="B276" s="14">
        <v>496.2</v>
      </c>
      <c r="C276" s="14"/>
      <c r="D276" s="14"/>
      <c r="E276" s="14"/>
      <c r="F276" s="14"/>
      <c r="G276" s="14"/>
      <c r="H276" s="14"/>
      <c r="I276" s="14">
        <v>496.2</v>
      </c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>
        <v>282.39999999999998</v>
      </c>
      <c r="AX276" s="14"/>
      <c r="AY276" s="14"/>
      <c r="AZ276" s="14"/>
      <c r="BA276" s="14"/>
      <c r="BB276" s="14"/>
      <c r="BC276" s="14"/>
      <c r="BD276" s="14">
        <v>282.39999999999998</v>
      </c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>
        <v>778.59999999999991</v>
      </c>
    </row>
    <row r="277" spans="1:69" x14ac:dyDescent="0.25">
      <c r="A277" s="15" t="s">
        <v>183</v>
      </c>
      <c r="B277" s="14">
        <v>295.60000000000002</v>
      </c>
      <c r="C277" s="14"/>
      <c r="D277" s="14"/>
      <c r="E277" s="14"/>
      <c r="F277" s="14"/>
      <c r="G277" s="14"/>
      <c r="H277" s="14"/>
      <c r="I277" s="14">
        <v>295.60000000000002</v>
      </c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>
        <v>988.61</v>
      </c>
      <c r="AX277" s="14"/>
      <c r="AY277" s="14"/>
      <c r="AZ277" s="14"/>
      <c r="BA277" s="14"/>
      <c r="BB277" s="14"/>
      <c r="BC277" s="14"/>
      <c r="BD277" s="14">
        <v>988.61</v>
      </c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>
        <v>1284.21</v>
      </c>
    </row>
    <row r="278" spans="1:69" x14ac:dyDescent="0.25">
      <c r="A278" s="15" t="s">
        <v>191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>
        <v>174.48</v>
      </c>
      <c r="P278" s="14"/>
      <c r="Q278" s="14"/>
      <c r="R278" s="14"/>
      <c r="S278" s="14"/>
      <c r="T278" s="14"/>
      <c r="U278" s="14"/>
      <c r="V278" s="14"/>
      <c r="W278" s="14">
        <v>174.48</v>
      </c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>
        <v>539.84</v>
      </c>
      <c r="AX278" s="14"/>
      <c r="AY278" s="14"/>
      <c r="AZ278" s="14"/>
      <c r="BA278" s="14"/>
      <c r="BB278" s="14"/>
      <c r="BC278" s="14"/>
      <c r="BD278" s="14">
        <v>539.84</v>
      </c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>
        <v>714.32</v>
      </c>
    </row>
    <row r="279" spans="1:69" x14ac:dyDescent="0.25">
      <c r="A279" s="15" t="s">
        <v>193</v>
      </c>
      <c r="B279" s="14">
        <v>295.60000000000002</v>
      </c>
      <c r="C279" s="14"/>
      <c r="D279" s="14"/>
      <c r="E279" s="14"/>
      <c r="F279" s="14"/>
      <c r="G279" s="14"/>
      <c r="H279" s="14"/>
      <c r="I279" s="14">
        <v>295.60000000000002</v>
      </c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>
        <v>695.54</v>
      </c>
      <c r="AX279" s="14"/>
      <c r="AY279" s="14"/>
      <c r="AZ279" s="14"/>
      <c r="BA279" s="14"/>
      <c r="BB279" s="14"/>
      <c r="BC279" s="14"/>
      <c r="BD279" s="14">
        <v>695.54</v>
      </c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>
        <v>991.14</v>
      </c>
    </row>
    <row r="280" spans="1:69" x14ac:dyDescent="0.25">
      <c r="A280" s="15" t="s">
        <v>198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>
        <v>454.56</v>
      </c>
      <c r="P280" s="14"/>
      <c r="Q280" s="14"/>
      <c r="R280" s="14"/>
      <c r="S280" s="14"/>
      <c r="T280" s="14"/>
      <c r="U280" s="14"/>
      <c r="V280" s="14"/>
      <c r="W280" s="14">
        <v>454.56</v>
      </c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>
        <v>730.67</v>
      </c>
      <c r="AX280" s="14"/>
      <c r="AY280" s="14"/>
      <c r="AZ280" s="14"/>
      <c r="BA280" s="14"/>
      <c r="BB280" s="14"/>
      <c r="BC280" s="14"/>
      <c r="BD280" s="14">
        <v>730.67</v>
      </c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>
        <v>1185.23</v>
      </c>
    </row>
    <row r="281" spans="1:69" x14ac:dyDescent="0.25">
      <c r="A281" s="15" t="s">
        <v>231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>
        <v>253.96</v>
      </c>
      <c r="P281" s="14"/>
      <c r="Q281" s="14"/>
      <c r="R281" s="14"/>
      <c r="S281" s="14"/>
      <c r="T281" s="14"/>
      <c r="U281" s="14"/>
      <c r="V281" s="14"/>
      <c r="W281" s="14">
        <v>253.96</v>
      </c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>
        <v>83.5</v>
      </c>
      <c r="AX281" s="14"/>
      <c r="AY281" s="14"/>
      <c r="AZ281" s="14"/>
      <c r="BA281" s="14"/>
      <c r="BB281" s="14"/>
      <c r="BC281" s="14"/>
      <c r="BD281" s="14">
        <v>83.5</v>
      </c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>
        <v>337.46000000000004</v>
      </c>
    </row>
    <row r="282" spans="1:69" x14ac:dyDescent="0.25">
      <c r="A282" s="15" t="s">
        <v>281</v>
      </c>
      <c r="B282" s="14">
        <v>496.2</v>
      </c>
      <c r="C282" s="14"/>
      <c r="D282" s="14"/>
      <c r="E282" s="14"/>
      <c r="F282" s="14"/>
      <c r="G282" s="14"/>
      <c r="H282" s="14"/>
      <c r="I282" s="14">
        <v>496.2</v>
      </c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>
        <v>558.74</v>
      </c>
      <c r="AX282" s="14"/>
      <c r="AY282" s="14"/>
      <c r="AZ282" s="14"/>
      <c r="BA282" s="14"/>
      <c r="BB282" s="14"/>
      <c r="BC282" s="14"/>
      <c r="BD282" s="14">
        <v>558.74</v>
      </c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>
        <v>1054.94</v>
      </c>
    </row>
    <row r="283" spans="1:69" x14ac:dyDescent="0.25">
      <c r="A283" s="15" t="s">
        <v>282</v>
      </c>
      <c r="B283" s="14">
        <v>496.2</v>
      </c>
      <c r="C283" s="14"/>
      <c r="D283" s="14"/>
      <c r="E283" s="14"/>
      <c r="F283" s="14"/>
      <c r="G283" s="14"/>
      <c r="H283" s="14"/>
      <c r="I283" s="14">
        <v>496.2</v>
      </c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>
        <v>558.74</v>
      </c>
      <c r="AX283" s="14"/>
      <c r="AY283" s="14"/>
      <c r="AZ283" s="14"/>
      <c r="BA283" s="14"/>
      <c r="BB283" s="14"/>
      <c r="BC283" s="14"/>
      <c r="BD283" s="14">
        <v>558.74</v>
      </c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>
        <v>1054.94</v>
      </c>
    </row>
    <row r="284" spans="1:69" x14ac:dyDescent="0.25">
      <c r="A284" s="15" t="s">
        <v>283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>
        <v>350</v>
      </c>
      <c r="AP284" s="14"/>
      <c r="AQ284" s="14"/>
      <c r="AR284" s="14"/>
      <c r="AS284" s="14"/>
      <c r="AT284" s="14"/>
      <c r="AU284" s="14"/>
      <c r="AV284" s="14">
        <v>350</v>
      </c>
      <c r="AW284" s="14">
        <v>2766.64</v>
      </c>
      <c r="AX284" s="14"/>
      <c r="AY284" s="14"/>
      <c r="AZ284" s="14"/>
      <c r="BA284" s="14"/>
      <c r="BB284" s="14"/>
      <c r="BC284" s="14"/>
      <c r="BD284" s="14">
        <v>2766.64</v>
      </c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>
        <v>3116.64</v>
      </c>
    </row>
    <row r="285" spans="1:69" x14ac:dyDescent="0.25">
      <c r="A285" s="15" t="s">
        <v>284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>
        <v>253.96</v>
      </c>
      <c r="P285" s="14"/>
      <c r="Q285" s="14"/>
      <c r="R285" s="14"/>
      <c r="S285" s="14"/>
      <c r="T285" s="14"/>
      <c r="U285" s="14"/>
      <c r="V285" s="14"/>
      <c r="W285" s="14">
        <v>253.96</v>
      </c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>
        <v>253.96</v>
      </c>
    </row>
    <row r="286" spans="1:69" x14ac:dyDescent="0.25">
      <c r="A286" s="15" t="s">
        <v>285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>
        <v>475.38</v>
      </c>
      <c r="P286" s="14"/>
      <c r="Q286" s="14"/>
      <c r="R286" s="14"/>
      <c r="S286" s="14"/>
      <c r="T286" s="14"/>
      <c r="U286" s="14"/>
      <c r="V286" s="14"/>
      <c r="W286" s="14">
        <v>475.38</v>
      </c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>
        <v>358.3</v>
      </c>
      <c r="AX286" s="14"/>
      <c r="AY286" s="14"/>
      <c r="AZ286" s="14"/>
      <c r="BA286" s="14"/>
      <c r="BB286" s="14"/>
      <c r="BC286" s="14"/>
      <c r="BD286" s="14">
        <v>358.3</v>
      </c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>
        <v>833.68000000000006</v>
      </c>
    </row>
    <row r="287" spans="1:69" x14ac:dyDescent="0.25">
      <c r="A287" s="15" t="s">
        <v>312</v>
      </c>
      <c r="B287" s="14">
        <v>195.3</v>
      </c>
      <c r="C287" s="14"/>
      <c r="D287" s="14"/>
      <c r="E287" s="14"/>
      <c r="F287" s="14"/>
      <c r="G287" s="14"/>
      <c r="H287" s="14"/>
      <c r="I287" s="14">
        <v>195.3</v>
      </c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>
        <v>458.1</v>
      </c>
      <c r="AX287" s="14"/>
      <c r="AY287" s="14"/>
      <c r="AZ287" s="14"/>
      <c r="BA287" s="14"/>
      <c r="BB287" s="14"/>
      <c r="BC287" s="14"/>
      <c r="BD287" s="14">
        <v>458.1</v>
      </c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>
        <v>653.40000000000009</v>
      </c>
    </row>
    <row r="288" spans="1:69" x14ac:dyDescent="0.25">
      <c r="A288" s="15" t="s">
        <v>326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>
        <v>79.64</v>
      </c>
      <c r="AP288" s="14"/>
      <c r="AQ288" s="14"/>
      <c r="AR288" s="14"/>
      <c r="AS288" s="14"/>
      <c r="AT288" s="14"/>
      <c r="AU288" s="14"/>
      <c r="AV288" s="14">
        <v>79.64</v>
      </c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>
        <v>79.64</v>
      </c>
    </row>
    <row r="289" spans="1:69" x14ac:dyDescent="0.25">
      <c r="A289" s="15" t="s">
        <v>361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>
        <v>1770</v>
      </c>
      <c r="BF289" s="14"/>
      <c r="BG289" s="14"/>
      <c r="BH289" s="14"/>
      <c r="BI289" s="14"/>
      <c r="BJ289" s="14"/>
      <c r="BK289" s="14"/>
      <c r="BL289" s="14"/>
      <c r="BM289" s="14"/>
      <c r="BN289" s="14">
        <v>1770</v>
      </c>
      <c r="BO289" s="14"/>
      <c r="BP289" s="14"/>
      <c r="BQ289" s="14">
        <v>1770</v>
      </c>
    </row>
    <row r="290" spans="1:69" x14ac:dyDescent="0.25">
      <c r="A290" s="15" t="s">
        <v>401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>
        <v>1062</v>
      </c>
      <c r="BF290" s="14"/>
      <c r="BG290" s="14"/>
      <c r="BH290" s="14"/>
      <c r="BI290" s="14"/>
      <c r="BJ290" s="14"/>
      <c r="BK290" s="14"/>
      <c r="BL290" s="14"/>
      <c r="BM290" s="14"/>
      <c r="BN290" s="14">
        <v>1062</v>
      </c>
      <c r="BO290" s="14"/>
      <c r="BP290" s="14"/>
      <c r="BQ290" s="14">
        <v>1062</v>
      </c>
    </row>
    <row r="291" spans="1:69" x14ac:dyDescent="0.25">
      <c r="A291" s="15" t="s">
        <v>409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>
        <v>900</v>
      </c>
      <c r="BF291" s="14"/>
      <c r="BG291" s="14"/>
      <c r="BH291" s="14"/>
      <c r="BI291" s="14"/>
      <c r="BJ291" s="14"/>
      <c r="BK291" s="14"/>
      <c r="BL291" s="14"/>
      <c r="BM291" s="14"/>
      <c r="BN291" s="14">
        <v>900</v>
      </c>
      <c r="BO291" s="14"/>
      <c r="BP291" s="14"/>
      <c r="BQ291" s="14">
        <v>900</v>
      </c>
    </row>
    <row r="292" spans="1:69" x14ac:dyDescent="0.25">
      <c r="A292" s="15" t="s">
        <v>410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>
        <v>900</v>
      </c>
      <c r="BF292" s="14"/>
      <c r="BG292" s="14"/>
      <c r="BH292" s="14"/>
      <c r="BI292" s="14"/>
      <c r="BJ292" s="14"/>
      <c r="BK292" s="14"/>
      <c r="BL292" s="14"/>
      <c r="BM292" s="14"/>
      <c r="BN292" s="14">
        <v>900</v>
      </c>
      <c r="BO292" s="14"/>
      <c r="BP292" s="14"/>
      <c r="BQ292" s="14">
        <v>900</v>
      </c>
    </row>
    <row r="293" spans="1:69" x14ac:dyDescent="0.25">
      <c r="A293" s="15" t="s">
        <v>411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>
        <v>950</v>
      </c>
      <c r="BF293" s="14"/>
      <c r="BG293" s="14"/>
      <c r="BH293" s="14"/>
      <c r="BI293" s="14"/>
      <c r="BJ293" s="14"/>
      <c r="BK293" s="14"/>
      <c r="BL293" s="14"/>
      <c r="BM293" s="14"/>
      <c r="BN293" s="14">
        <v>950</v>
      </c>
      <c r="BO293" s="14"/>
      <c r="BP293" s="14"/>
      <c r="BQ293" s="14">
        <v>950</v>
      </c>
    </row>
    <row r="294" spans="1:69" x14ac:dyDescent="0.25">
      <c r="A294" s="15" t="s">
        <v>412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>
        <v>1062</v>
      </c>
      <c r="BF294" s="14"/>
      <c r="BG294" s="14"/>
      <c r="BH294" s="14"/>
      <c r="BI294" s="14"/>
      <c r="BJ294" s="14"/>
      <c r="BK294" s="14"/>
      <c r="BL294" s="14"/>
      <c r="BM294" s="14"/>
      <c r="BN294" s="14">
        <v>1062</v>
      </c>
      <c r="BO294" s="14"/>
      <c r="BP294" s="14"/>
      <c r="BQ294" s="14">
        <v>1062</v>
      </c>
    </row>
    <row r="295" spans="1:69" x14ac:dyDescent="0.25">
      <c r="A295" s="15" t="s">
        <v>437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>
        <v>710.38</v>
      </c>
      <c r="AX295" s="14"/>
      <c r="AY295" s="14"/>
      <c r="AZ295" s="14"/>
      <c r="BA295" s="14"/>
      <c r="BB295" s="14"/>
      <c r="BC295" s="14"/>
      <c r="BD295" s="14">
        <v>710.38</v>
      </c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>
        <v>710.38</v>
      </c>
    </row>
    <row r="296" spans="1:69" x14ac:dyDescent="0.25">
      <c r="A296" s="15" t="s">
        <v>438</v>
      </c>
      <c r="B296" s="14">
        <v>395.9</v>
      </c>
      <c r="C296" s="14"/>
      <c r="D296" s="14"/>
      <c r="E296" s="14"/>
      <c r="F296" s="14"/>
      <c r="G296" s="14"/>
      <c r="H296" s="14"/>
      <c r="I296" s="14">
        <v>395.9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>
        <v>565.66999999999996</v>
      </c>
      <c r="AX296" s="14"/>
      <c r="AY296" s="14"/>
      <c r="AZ296" s="14"/>
      <c r="BA296" s="14"/>
      <c r="BB296" s="14"/>
      <c r="BC296" s="14"/>
      <c r="BD296" s="14">
        <v>565.66999999999996</v>
      </c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>
        <v>961.56999999999994</v>
      </c>
    </row>
    <row r="297" spans="1:69" x14ac:dyDescent="0.25">
      <c r="A297" s="15" t="s">
        <v>795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>
        <v>177</v>
      </c>
      <c r="BF297" s="14"/>
      <c r="BG297" s="14"/>
      <c r="BH297" s="14"/>
      <c r="BI297" s="14"/>
      <c r="BJ297" s="14"/>
      <c r="BK297" s="14"/>
      <c r="BL297" s="14"/>
      <c r="BM297" s="14"/>
      <c r="BN297" s="14">
        <v>177</v>
      </c>
      <c r="BO297" s="14"/>
      <c r="BP297" s="14"/>
      <c r="BQ297" s="14">
        <v>177</v>
      </c>
    </row>
    <row r="298" spans="1:69" x14ac:dyDescent="0.25">
      <c r="A298" s="15" t="s">
        <v>578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>
        <v>1110</v>
      </c>
      <c r="BF298" s="14"/>
      <c r="BG298" s="14"/>
      <c r="BH298" s="14"/>
      <c r="BI298" s="14"/>
      <c r="BJ298" s="14"/>
      <c r="BK298" s="14"/>
      <c r="BL298" s="14"/>
      <c r="BM298" s="14"/>
      <c r="BN298" s="14">
        <v>1110</v>
      </c>
      <c r="BO298" s="14"/>
      <c r="BP298" s="14"/>
      <c r="BQ298" s="14">
        <v>1110</v>
      </c>
    </row>
    <row r="299" spans="1:69" x14ac:dyDescent="0.25">
      <c r="A299" s="15" t="s">
        <v>616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>
        <v>167.62</v>
      </c>
      <c r="P299" s="14"/>
      <c r="Q299" s="14"/>
      <c r="R299" s="14"/>
      <c r="S299" s="14"/>
      <c r="T299" s="14"/>
      <c r="U299" s="14"/>
      <c r="V299" s="14"/>
      <c r="W299" s="14">
        <v>167.62</v>
      </c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>
        <v>762.34</v>
      </c>
      <c r="AX299" s="14"/>
      <c r="AY299" s="14"/>
      <c r="AZ299" s="14"/>
      <c r="BA299" s="14"/>
      <c r="BB299" s="14"/>
      <c r="BC299" s="14"/>
      <c r="BD299" s="14">
        <v>762.34</v>
      </c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>
        <v>929.96</v>
      </c>
    </row>
    <row r="300" spans="1:69" x14ac:dyDescent="0.25">
      <c r="A300" s="15" t="s">
        <v>617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>
        <v>834.94</v>
      </c>
      <c r="P300" s="14"/>
      <c r="Q300" s="14"/>
      <c r="R300" s="14"/>
      <c r="S300" s="14"/>
      <c r="T300" s="14"/>
      <c r="U300" s="14"/>
      <c r="V300" s="14"/>
      <c r="W300" s="14">
        <v>834.94</v>
      </c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>
        <v>368.85</v>
      </c>
      <c r="AX300" s="14"/>
      <c r="AY300" s="14"/>
      <c r="AZ300" s="14"/>
      <c r="BA300" s="14"/>
      <c r="BB300" s="14"/>
      <c r="BC300" s="14"/>
      <c r="BD300" s="14">
        <v>368.85</v>
      </c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>
        <v>1203.79</v>
      </c>
    </row>
    <row r="301" spans="1:69" x14ac:dyDescent="0.25">
      <c r="A301" s="15" t="s">
        <v>618</v>
      </c>
      <c r="B301" s="14">
        <v>897.4</v>
      </c>
      <c r="C301" s="14"/>
      <c r="D301" s="14"/>
      <c r="E301" s="14"/>
      <c r="F301" s="14"/>
      <c r="G301" s="14"/>
      <c r="H301" s="14"/>
      <c r="I301" s="14">
        <v>897.4</v>
      </c>
      <c r="J301" s="14"/>
      <c r="K301" s="14"/>
      <c r="L301" s="14"/>
      <c r="M301" s="14"/>
      <c r="N301" s="14"/>
      <c r="O301" s="14">
        <v>897.4</v>
      </c>
      <c r="P301" s="14"/>
      <c r="Q301" s="14"/>
      <c r="R301" s="14"/>
      <c r="S301" s="14"/>
      <c r="T301" s="14"/>
      <c r="U301" s="14"/>
      <c r="V301" s="14"/>
      <c r="W301" s="14">
        <v>897.4</v>
      </c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>
        <v>1417.54</v>
      </c>
      <c r="AX301" s="14"/>
      <c r="AY301" s="14"/>
      <c r="AZ301" s="14"/>
      <c r="BA301" s="14"/>
      <c r="BB301" s="14"/>
      <c r="BC301" s="14"/>
      <c r="BD301" s="14">
        <v>1417.54</v>
      </c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>
        <v>3212.34</v>
      </c>
    </row>
    <row r="302" spans="1:69" x14ac:dyDescent="0.25">
      <c r="A302" s="15" t="s">
        <v>619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>
        <v>274.77999999999997</v>
      </c>
      <c r="P302" s="14"/>
      <c r="Q302" s="14"/>
      <c r="R302" s="14"/>
      <c r="S302" s="14"/>
      <c r="T302" s="14"/>
      <c r="U302" s="14"/>
      <c r="V302" s="14"/>
      <c r="W302" s="14">
        <v>274.77999999999997</v>
      </c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>
        <v>484</v>
      </c>
      <c r="AX302" s="14"/>
      <c r="AY302" s="14"/>
      <c r="AZ302" s="14"/>
      <c r="BA302" s="14"/>
      <c r="BB302" s="14"/>
      <c r="BC302" s="14"/>
      <c r="BD302" s="14">
        <v>484</v>
      </c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>
        <v>758.78</v>
      </c>
    </row>
    <row r="303" spans="1:69" x14ac:dyDescent="0.25">
      <c r="A303" s="15" t="s">
        <v>690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>
        <v>1500</v>
      </c>
      <c r="AP303" s="14"/>
      <c r="AQ303" s="14"/>
      <c r="AR303" s="14"/>
      <c r="AS303" s="14"/>
      <c r="AT303" s="14"/>
      <c r="AU303" s="14"/>
      <c r="AV303" s="14">
        <v>1500</v>
      </c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>
        <v>1500</v>
      </c>
    </row>
    <row r="304" spans="1:69" x14ac:dyDescent="0.25">
      <c r="A304" s="15" t="s">
        <v>995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>
        <v>708</v>
      </c>
      <c r="BF304" s="14"/>
      <c r="BG304" s="14"/>
      <c r="BH304" s="14"/>
      <c r="BI304" s="14"/>
      <c r="BJ304" s="14"/>
      <c r="BK304" s="14"/>
      <c r="BL304" s="14"/>
      <c r="BM304" s="14"/>
      <c r="BN304" s="14">
        <v>708</v>
      </c>
      <c r="BO304" s="14"/>
      <c r="BP304" s="14"/>
      <c r="BQ304" s="14">
        <v>708</v>
      </c>
    </row>
    <row r="305" spans="1:69" x14ac:dyDescent="0.25">
      <c r="A305" s="15" t="s">
        <v>1214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>
        <v>253.96</v>
      </c>
      <c r="P305" s="14"/>
      <c r="Q305" s="14"/>
      <c r="R305" s="14"/>
      <c r="S305" s="14"/>
      <c r="T305" s="14"/>
      <c r="U305" s="14"/>
      <c r="V305" s="14"/>
      <c r="W305" s="14">
        <v>253.96</v>
      </c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>
        <v>799.05</v>
      </c>
      <c r="AX305" s="14"/>
      <c r="AY305" s="14"/>
      <c r="AZ305" s="14"/>
      <c r="BA305" s="14"/>
      <c r="BB305" s="14"/>
      <c r="BC305" s="14"/>
      <c r="BD305" s="14">
        <v>799.05</v>
      </c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>
        <v>1053.01</v>
      </c>
    </row>
    <row r="306" spans="1:69" x14ac:dyDescent="0.25">
      <c r="A306" s="15" t="s">
        <v>1215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>
        <v>253.96</v>
      </c>
      <c r="P306" s="14"/>
      <c r="Q306" s="14"/>
      <c r="R306" s="14"/>
      <c r="S306" s="14"/>
      <c r="T306" s="14"/>
      <c r="U306" s="14"/>
      <c r="V306" s="14"/>
      <c r="W306" s="14">
        <v>253.96</v>
      </c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>
        <v>680.23</v>
      </c>
      <c r="AX306" s="14"/>
      <c r="AY306" s="14"/>
      <c r="AZ306" s="14"/>
      <c r="BA306" s="14"/>
      <c r="BB306" s="14"/>
      <c r="BC306" s="14"/>
      <c r="BD306" s="14">
        <v>680.23</v>
      </c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>
        <v>934.19</v>
      </c>
    </row>
    <row r="307" spans="1:69" x14ac:dyDescent="0.25">
      <c r="A307" s="15" t="s">
        <v>1216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>
        <v>253.96</v>
      </c>
      <c r="P307" s="14"/>
      <c r="Q307" s="14"/>
      <c r="R307" s="14"/>
      <c r="S307" s="14"/>
      <c r="T307" s="14"/>
      <c r="U307" s="14"/>
      <c r="V307" s="14"/>
      <c r="W307" s="14">
        <v>253.96</v>
      </c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>
        <v>260.23</v>
      </c>
      <c r="AX307" s="14"/>
      <c r="AY307" s="14"/>
      <c r="AZ307" s="14"/>
      <c r="BA307" s="14"/>
      <c r="BB307" s="14"/>
      <c r="BC307" s="14"/>
      <c r="BD307" s="14">
        <v>260.23</v>
      </c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>
        <v>514.19000000000005</v>
      </c>
    </row>
    <row r="308" spans="1:69" x14ac:dyDescent="0.25">
      <c r="A308" s="15" t="s">
        <v>1217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>
        <v>454.56</v>
      </c>
      <c r="P308" s="14"/>
      <c r="Q308" s="14"/>
      <c r="R308" s="14"/>
      <c r="S308" s="14"/>
      <c r="T308" s="14"/>
      <c r="U308" s="14"/>
      <c r="V308" s="14"/>
      <c r="W308" s="14">
        <v>454.56</v>
      </c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>
        <v>769.67</v>
      </c>
      <c r="AX308" s="14"/>
      <c r="AY308" s="14"/>
      <c r="AZ308" s="14"/>
      <c r="BA308" s="14"/>
      <c r="BB308" s="14"/>
      <c r="BC308" s="14"/>
      <c r="BD308" s="14">
        <v>769.67</v>
      </c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>
        <v>1224.23</v>
      </c>
    </row>
    <row r="309" spans="1:69" x14ac:dyDescent="0.25">
      <c r="A309" s="15" t="s">
        <v>1327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>
        <v>512.85</v>
      </c>
      <c r="AX309" s="14"/>
      <c r="AY309" s="14"/>
      <c r="AZ309" s="14"/>
      <c r="BA309" s="14"/>
      <c r="BB309" s="14"/>
      <c r="BC309" s="14"/>
      <c r="BD309" s="14">
        <v>512.85</v>
      </c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>
        <v>512.85</v>
      </c>
    </row>
    <row r="310" spans="1:69" x14ac:dyDescent="0.25">
      <c r="A310" s="15" t="s">
        <v>1365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>
        <v>354</v>
      </c>
      <c r="BF310" s="14"/>
      <c r="BG310" s="14"/>
      <c r="BH310" s="14"/>
      <c r="BI310" s="14"/>
      <c r="BJ310" s="14"/>
      <c r="BK310" s="14"/>
      <c r="BL310" s="14"/>
      <c r="BM310" s="14"/>
      <c r="BN310" s="14">
        <v>354</v>
      </c>
      <c r="BO310" s="14"/>
      <c r="BP310" s="14"/>
      <c r="BQ310" s="14">
        <v>354</v>
      </c>
    </row>
    <row r="311" spans="1:69" x14ac:dyDescent="0.25">
      <c r="A311" s="15" t="s">
        <v>1465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>
        <v>274.77999999999997</v>
      </c>
      <c r="P311" s="14"/>
      <c r="Q311" s="14"/>
      <c r="R311" s="14"/>
      <c r="S311" s="14"/>
      <c r="T311" s="14"/>
      <c r="U311" s="14"/>
      <c r="V311" s="14"/>
      <c r="W311" s="14">
        <v>274.77999999999997</v>
      </c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>
        <v>1017.34</v>
      </c>
      <c r="AX311" s="14"/>
      <c r="AY311" s="14"/>
      <c r="AZ311" s="14"/>
      <c r="BA311" s="14"/>
      <c r="BB311" s="14"/>
      <c r="BC311" s="14"/>
      <c r="BD311" s="14">
        <v>1017.34</v>
      </c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>
        <v>1292.1199999999999</v>
      </c>
    </row>
    <row r="312" spans="1:69" x14ac:dyDescent="0.25">
      <c r="A312" s="15" t="s">
        <v>1506</v>
      </c>
      <c r="B312" s="14">
        <v>200.6</v>
      </c>
      <c r="C312" s="14"/>
      <c r="D312" s="14"/>
      <c r="E312" s="14"/>
      <c r="F312" s="14"/>
      <c r="G312" s="14"/>
      <c r="H312" s="14"/>
      <c r="I312" s="14">
        <v>200.6</v>
      </c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>
        <v>200.6</v>
      </c>
    </row>
    <row r="313" spans="1:69" x14ac:dyDescent="0.25">
      <c r="A313" s="13" t="s">
        <v>34</v>
      </c>
      <c r="B313" s="14"/>
      <c r="C313" s="14"/>
      <c r="D313" s="14">
        <v>3167.2000000000003</v>
      </c>
      <c r="E313" s="14"/>
      <c r="F313" s="14"/>
      <c r="G313" s="14"/>
      <c r="H313" s="14"/>
      <c r="I313" s="14">
        <v>3167.2000000000003</v>
      </c>
      <c r="J313" s="14"/>
      <c r="K313" s="14"/>
      <c r="L313" s="14"/>
      <c r="M313" s="14"/>
      <c r="N313" s="14"/>
      <c r="O313" s="14"/>
      <c r="P313" s="14"/>
      <c r="Q313" s="14">
        <v>2246.56</v>
      </c>
      <c r="R313" s="14"/>
      <c r="S313" s="14"/>
      <c r="T313" s="14"/>
      <c r="U313" s="14"/>
      <c r="V313" s="14"/>
      <c r="W313" s="14">
        <v>2246.56</v>
      </c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>
        <v>6251.46</v>
      </c>
      <c r="AZ313" s="14"/>
      <c r="BA313" s="14"/>
      <c r="BB313" s="14"/>
      <c r="BC313" s="14"/>
      <c r="BD313" s="14">
        <v>6251.46</v>
      </c>
      <c r="BE313" s="14"/>
      <c r="BF313" s="14"/>
      <c r="BG313" s="14">
        <v>5422.6</v>
      </c>
      <c r="BH313" s="14"/>
      <c r="BI313" s="14"/>
      <c r="BJ313" s="14"/>
      <c r="BK313" s="14"/>
      <c r="BL313" s="14"/>
      <c r="BM313" s="14"/>
      <c r="BN313" s="14">
        <v>5422.6</v>
      </c>
      <c r="BO313" s="14"/>
      <c r="BP313" s="14"/>
      <c r="BQ313" s="14">
        <v>17087.82</v>
      </c>
    </row>
    <row r="314" spans="1:69" x14ac:dyDescent="0.25">
      <c r="A314" s="15" t="s">
        <v>129</v>
      </c>
      <c r="B314" s="14"/>
      <c r="C314" s="14"/>
      <c r="D314" s="14">
        <v>195.3</v>
      </c>
      <c r="E314" s="14"/>
      <c r="F314" s="14"/>
      <c r="G314" s="14"/>
      <c r="H314" s="14"/>
      <c r="I314" s="14">
        <v>195.3</v>
      </c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>
        <v>741.77</v>
      </c>
      <c r="AZ314" s="14"/>
      <c r="BA314" s="14"/>
      <c r="BB314" s="14"/>
      <c r="BC314" s="14"/>
      <c r="BD314" s="14">
        <v>741.77</v>
      </c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>
        <v>937.06999999999994</v>
      </c>
    </row>
    <row r="315" spans="1:69" x14ac:dyDescent="0.25">
      <c r="A315" s="15" t="s">
        <v>134</v>
      </c>
      <c r="B315" s="14"/>
      <c r="C315" s="14"/>
      <c r="D315" s="14">
        <v>395.9</v>
      </c>
      <c r="E315" s="14"/>
      <c r="F315" s="14"/>
      <c r="G315" s="14"/>
      <c r="H315" s="14"/>
      <c r="I315" s="14">
        <v>395.9</v>
      </c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>
        <v>297.38</v>
      </c>
      <c r="AZ315" s="14"/>
      <c r="BA315" s="14"/>
      <c r="BB315" s="14"/>
      <c r="BC315" s="14"/>
      <c r="BD315" s="14">
        <v>297.38</v>
      </c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>
        <v>693.28</v>
      </c>
    </row>
    <row r="316" spans="1:69" x14ac:dyDescent="0.25">
      <c r="A316" s="15" t="s">
        <v>158</v>
      </c>
      <c r="B316" s="14"/>
      <c r="C316" s="14"/>
      <c r="D316" s="14">
        <v>195.3</v>
      </c>
      <c r="E316" s="14"/>
      <c r="F316" s="14"/>
      <c r="G316" s="14"/>
      <c r="H316" s="14"/>
      <c r="I316" s="14">
        <v>195.3</v>
      </c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>
        <v>80.23</v>
      </c>
      <c r="AZ316" s="14"/>
      <c r="BA316" s="14"/>
      <c r="BB316" s="14"/>
      <c r="BC316" s="14"/>
      <c r="BD316" s="14">
        <v>80.23</v>
      </c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>
        <v>275.53000000000003</v>
      </c>
    </row>
    <row r="317" spans="1:69" x14ac:dyDescent="0.25">
      <c r="A317" s="15" t="s">
        <v>165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>
        <v>253.96</v>
      </c>
      <c r="R317" s="14"/>
      <c r="S317" s="14"/>
      <c r="T317" s="14"/>
      <c r="U317" s="14"/>
      <c r="V317" s="14"/>
      <c r="W317" s="14">
        <v>253.96</v>
      </c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>
        <v>1341.85</v>
      </c>
      <c r="AZ317" s="14"/>
      <c r="BA317" s="14"/>
      <c r="BB317" s="14"/>
      <c r="BC317" s="14"/>
      <c r="BD317" s="14">
        <v>1341.85</v>
      </c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>
        <v>1595.81</v>
      </c>
    </row>
    <row r="318" spans="1:69" x14ac:dyDescent="0.25">
      <c r="A318" s="15" t="s">
        <v>219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>
        <v>354.26</v>
      </c>
      <c r="R318" s="14"/>
      <c r="S318" s="14"/>
      <c r="T318" s="14"/>
      <c r="U318" s="14"/>
      <c r="V318" s="14"/>
      <c r="W318" s="14">
        <v>354.26</v>
      </c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>
        <v>625.64</v>
      </c>
      <c r="AZ318" s="14"/>
      <c r="BA318" s="14"/>
      <c r="BB318" s="14"/>
      <c r="BC318" s="14"/>
      <c r="BD318" s="14">
        <v>625.64</v>
      </c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>
        <v>979.9</v>
      </c>
    </row>
    <row r="319" spans="1:69" x14ac:dyDescent="0.25">
      <c r="A319" s="15" t="s">
        <v>231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>
        <v>79.48</v>
      </c>
      <c r="R319" s="14"/>
      <c r="S319" s="14"/>
      <c r="T319" s="14"/>
      <c r="U319" s="14"/>
      <c r="V319" s="14"/>
      <c r="W319" s="14">
        <v>79.48</v>
      </c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>
        <v>79.48</v>
      </c>
    </row>
    <row r="320" spans="1:69" x14ac:dyDescent="0.25">
      <c r="A320" s="15" t="s">
        <v>265</v>
      </c>
      <c r="B320" s="14"/>
      <c r="C320" s="14"/>
      <c r="D320" s="14">
        <v>195.3</v>
      </c>
      <c r="E320" s="14"/>
      <c r="F320" s="14"/>
      <c r="G320" s="14"/>
      <c r="H320" s="14"/>
      <c r="I320" s="14">
        <v>195.3</v>
      </c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>
        <v>195.3</v>
      </c>
    </row>
    <row r="321" spans="1:69" x14ac:dyDescent="0.25">
      <c r="A321" s="15" t="s">
        <v>274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>
        <v>354.14</v>
      </c>
      <c r="R321" s="14"/>
      <c r="S321" s="14"/>
      <c r="T321" s="14"/>
      <c r="U321" s="14"/>
      <c r="V321" s="14"/>
      <c r="W321" s="14">
        <v>354.14</v>
      </c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>
        <v>445.39</v>
      </c>
      <c r="AZ321" s="14"/>
      <c r="BA321" s="14"/>
      <c r="BB321" s="14"/>
      <c r="BC321" s="14"/>
      <c r="BD321" s="14">
        <v>445.39</v>
      </c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>
        <v>799.53</v>
      </c>
    </row>
    <row r="322" spans="1:69" x14ac:dyDescent="0.25">
      <c r="A322" s="15" t="s">
        <v>388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>
        <v>672.6</v>
      </c>
      <c r="BH322" s="14"/>
      <c r="BI322" s="14"/>
      <c r="BJ322" s="14"/>
      <c r="BK322" s="14"/>
      <c r="BL322" s="14"/>
      <c r="BM322" s="14"/>
      <c r="BN322" s="14">
        <v>672.6</v>
      </c>
      <c r="BO322" s="14"/>
      <c r="BP322" s="14"/>
      <c r="BQ322" s="14">
        <v>672.6</v>
      </c>
    </row>
    <row r="323" spans="1:69" x14ac:dyDescent="0.25">
      <c r="A323" s="15" t="s">
        <v>428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>
        <v>375.08</v>
      </c>
      <c r="R323" s="14"/>
      <c r="S323" s="14"/>
      <c r="T323" s="14"/>
      <c r="U323" s="14"/>
      <c r="V323" s="14"/>
      <c r="W323" s="14">
        <v>375.08</v>
      </c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>
        <v>475.32</v>
      </c>
      <c r="AZ323" s="14"/>
      <c r="BA323" s="14"/>
      <c r="BB323" s="14"/>
      <c r="BC323" s="14"/>
      <c r="BD323" s="14">
        <v>475.32</v>
      </c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>
        <v>850.4</v>
      </c>
    </row>
    <row r="324" spans="1:69" x14ac:dyDescent="0.25">
      <c r="A324" s="15" t="s">
        <v>429</v>
      </c>
      <c r="B324" s="14"/>
      <c r="C324" s="14"/>
      <c r="D324" s="14">
        <v>496.2</v>
      </c>
      <c r="E324" s="14"/>
      <c r="F324" s="14"/>
      <c r="G324" s="14"/>
      <c r="H324" s="14"/>
      <c r="I324" s="14">
        <v>496.2</v>
      </c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>
        <v>577.24</v>
      </c>
      <c r="AZ324" s="14"/>
      <c r="BA324" s="14"/>
      <c r="BB324" s="14"/>
      <c r="BC324" s="14"/>
      <c r="BD324" s="14">
        <v>577.24</v>
      </c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>
        <v>1073.44</v>
      </c>
    </row>
    <row r="325" spans="1:69" x14ac:dyDescent="0.25">
      <c r="A325" s="15" t="s">
        <v>450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>
        <v>375.08</v>
      </c>
      <c r="R325" s="14"/>
      <c r="S325" s="14"/>
      <c r="T325" s="14"/>
      <c r="U325" s="14"/>
      <c r="V325" s="14"/>
      <c r="W325" s="14">
        <v>375.08</v>
      </c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>
        <v>96.34</v>
      </c>
      <c r="AZ325" s="14"/>
      <c r="BA325" s="14"/>
      <c r="BB325" s="14"/>
      <c r="BC325" s="14"/>
      <c r="BD325" s="14">
        <v>96.34</v>
      </c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>
        <v>471.41999999999996</v>
      </c>
    </row>
    <row r="326" spans="1:69" x14ac:dyDescent="0.25">
      <c r="A326" s="15" t="s">
        <v>719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>
        <v>1000</v>
      </c>
      <c r="BH326" s="14"/>
      <c r="BI326" s="14"/>
      <c r="BJ326" s="14"/>
      <c r="BK326" s="14"/>
      <c r="BL326" s="14"/>
      <c r="BM326" s="14"/>
      <c r="BN326" s="14">
        <v>1000</v>
      </c>
      <c r="BO326" s="14"/>
      <c r="BP326" s="14"/>
      <c r="BQ326" s="14">
        <v>1000</v>
      </c>
    </row>
    <row r="327" spans="1:69" x14ac:dyDescent="0.25">
      <c r="A327" s="15" t="s">
        <v>721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>
        <v>1000</v>
      </c>
      <c r="BH327" s="14"/>
      <c r="BI327" s="14"/>
      <c r="BJ327" s="14"/>
      <c r="BK327" s="14"/>
      <c r="BL327" s="14"/>
      <c r="BM327" s="14"/>
      <c r="BN327" s="14">
        <v>1000</v>
      </c>
      <c r="BO327" s="14"/>
      <c r="BP327" s="14"/>
      <c r="BQ327" s="14">
        <v>1000</v>
      </c>
    </row>
    <row r="328" spans="1:69" x14ac:dyDescent="0.25">
      <c r="A328" s="15" t="s">
        <v>738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>
        <v>1000</v>
      </c>
      <c r="BH328" s="14"/>
      <c r="BI328" s="14"/>
      <c r="BJ328" s="14"/>
      <c r="BK328" s="14"/>
      <c r="BL328" s="14"/>
      <c r="BM328" s="14"/>
      <c r="BN328" s="14">
        <v>1000</v>
      </c>
      <c r="BO328" s="14"/>
      <c r="BP328" s="14"/>
      <c r="BQ328" s="14">
        <v>1000</v>
      </c>
    </row>
    <row r="329" spans="1:69" x14ac:dyDescent="0.25">
      <c r="A329" s="15" t="s">
        <v>779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>
        <v>1000</v>
      </c>
      <c r="BH329" s="14"/>
      <c r="BI329" s="14"/>
      <c r="BJ329" s="14"/>
      <c r="BK329" s="14"/>
      <c r="BL329" s="14"/>
      <c r="BM329" s="14"/>
      <c r="BN329" s="14">
        <v>1000</v>
      </c>
      <c r="BO329" s="14"/>
      <c r="BP329" s="14"/>
      <c r="BQ329" s="14">
        <v>1000</v>
      </c>
    </row>
    <row r="330" spans="1:69" x14ac:dyDescent="0.25">
      <c r="A330" s="15" t="s">
        <v>786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>
        <v>750</v>
      </c>
      <c r="BH330" s="14"/>
      <c r="BI330" s="14"/>
      <c r="BJ330" s="14"/>
      <c r="BK330" s="14"/>
      <c r="BL330" s="14"/>
      <c r="BM330" s="14"/>
      <c r="BN330" s="14">
        <v>750</v>
      </c>
      <c r="BO330" s="14"/>
      <c r="BP330" s="14"/>
      <c r="BQ330" s="14">
        <v>750</v>
      </c>
    </row>
    <row r="331" spans="1:69" x14ac:dyDescent="0.25">
      <c r="A331" s="15" t="s">
        <v>604</v>
      </c>
      <c r="B331" s="14"/>
      <c r="C331" s="14"/>
      <c r="D331" s="14">
        <v>696.8</v>
      </c>
      <c r="E331" s="14"/>
      <c r="F331" s="14"/>
      <c r="G331" s="14"/>
      <c r="H331" s="14"/>
      <c r="I331" s="14">
        <v>696.8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>
        <v>583.64</v>
      </c>
      <c r="AZ331" s="14"/>
      <c r="BA331" s="14"/>
      <c r="BB331" s="14"/>
      <c r="BC331" s="14"/>
      <c r="BD331" s="14">
        <v>583.64</v>
      </c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>
        <v>1280.44</v>
      </c>
    </row>
    <row r="332" spans="1:69" x14ac:dyDescent="0.25">
      <c r="A332" s="15" t="s">
        <v>605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>
        <v>454.56</v>
      </c>
      <c r="R332" s="14"/>
      <c r="S332" s="14"/>
      <c r="T332" s="14"/>
      <c r="U332" s="14"/>
      <c r="V332" s="14"/>
      <c r="W332" s="14">
        <v>454.56</v>
      </c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>
        <v>877.4</v>
      </c>
      <c r="AZ332" s="14"/>
      <c r="BA332" s="14"/>
      <c r="BB332" s="14"/>
      <c r="BC332" s="14"/>
      <c r="BD332" s="14">
        <v>877.4</v>
      </c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>
        <v>1331.96</v>
      </c>
    </row>
    <row r="333" spans="1:69" x14ac:dyDescent="0.25">
      <c r="A333" s="15" t="s">
        <v>1278</v>
      </c>
      <c r="B333" s="14"/>
      <c r="C333" s="14"/>
      <c r="D333" s="14">
        <v>295.60000000000002</v>
      </c>
      <c r="E333" s="14"/>
      <c r="F333" s="14"/>
      <c r="G333" s="14"/>
      <c r="H333" s="14"/>
      <c r="I333" s="14">
        <v>295.60000000000002</v>
      </c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>
        <v>109.26</v>
      </c>
      <c r="AZ333" s="14"/>
      <c r="BA333" s="14"/>
      <c r="BB333" s="14"/>
      <c r="BC333" s="14"/>
      <c r="BD333" s="14">
        <v>109.26</v>
      </c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>
        <v>404.86</v>
      </c>
    </row>
    <row r="334" spans="1:69" x14ac:dyDescent="0.25">
      <c r="A334" s="15" t="s">
        <v>1288</v>
      </c>
      <c r="B334" s="14"/>
      <c r="C334" s="14"/>
      <c r="D334" s="14">
        <v>200.6</v>
      </c>
      <c r="E334" s="14"/>
      <c r="F334" s="14"/>
      <c r="G334" s="14"/>
      <c r="H334" s="14"/>
      <c r="I334" s="14">
        <v>200.6</v>
      </c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>
        <v>200.6</v>
      </c>
    </row>
    <row r="335" spans="1:69" x14ac:dyDescent="0.25">
      <c r="A335" s="15" t="s">
        <v>1298</v>
      </c>
      <c r="B335" s="14"/>
      <c r="C335" s="14"/>
      <c r="D335" s="14">
        <v>100.3</v>
      </c>
      <c r="E335" s="14"/>
      <c r="F335" s="14"/>
      <c r="G335" s="14"/>
      <c r="H335" s="14"/>
      <c r="I335" s="14">
        <v>100.3</v>
      </c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>
        <v>100.3</v>
      </c>
    </row>
    <row r="336" spans="1:69" x14ac:dyDescent="0.25">
      <c r="A336" s="15" t="s">
        <v>1315</v>
      </c>
      <c r="B336" s="14"/>
      <c r="C336" s="14"/>
      <c r="D336" s="14">
        <v>395.9</v>
      </c>
      <c r="E336" s="14"/>
      <c r="F336" s="14"/>
      <c r="G336" s="14"/>
      <c r="H336" s="14"/>
      <c r="I336" s="14">
        <v>395.9</v>
      </c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>
        <v>395.9</v>
      </c>
    </row>
    <row r="337" spans="1:69" x14ac:dyDescent="0.25">
      <c r="A337" s="13" t="s">
        <v>59</v>
      </c>
      <c r="B337" s="14"/>
      <c r="C337" s="14">
        <v>5160.1400000000003</v>
      </c>
      <c r="D337" s="14"/>
      <c r="E337" s="14"/>
      <c r="F337" s="14"/>
      <c r="G337" s="14"/>
      <c r="H337" s="14"/>
      <c r="I337" s="14">
        <v>5160.1400000000003</v>
      </c>
      <c r="J337" s="14"/>
      <c r="K337" s="14"/>
      <c r="L337" s="14"/>
      <c r="M337" s="14"/>
      <c r="N337" s="14"/>
      <c r="O337" s="14"/>
      <c r="P337" s="14">
        <v>4535.76</v>
      </c>
      <c r="Q337" s="14"/>
      <c r="R337" s="14"/>
      <c r="S337" s="14"/>
      <c r="T337" s="14"/>
      <c r="U337" s="14"/>
      <c r="V337" s="14"/>
      <c r="W337" s="14">
        <v>4535.76</v>
      </c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>
        <v>847</v>
      </c>
      <c r="AQ337" s="14"/>
      <c r="AR337" s="14"/>
      <c r="AS337" s="14"/>
      <c r="AT337" s="14"/>
      <c r="AU337" s="14"/>
      <c r="AV337" s="14">
        <v>847</v>
      </c>
      <c r="AW337" s="14"/>
      <c r="AX337" s="14">
        <v>11037.930000000002</v>
      </c>
      <c r="AY337" s="14"/>
      <c r="AZ337" s="14"/>
      <c r="BA337" s="14"/>
      <c r="BB337" s="14"/>
      <c r="BC337" s="14"/>
      <c r="BD337" s="14">
        <v>11037.930000000002</v>
      </c>
      <c r="BE337" s="14"/>
      <c r="BF337" s="14">
        <v>5000</v>
      </c>
      <c r="BG337" s="14"/>
      <c r="BH337" s="14"/>
      <c r="BI337" s="14"/>
      <c r="BJ337" s="14"/>
      <c r="BK337" s="14"/>
      <c r="BL337" s="14"/>
      <c r="BM337" s="14"/>
      <c r="BN337" s="14">
        <v>5000</v>
      </c>
      <c r="BO337" s="14"/>
      <c r="BP337" s="14"/>
      <c r="BQ337" s="14">
        <v>26580.83</v>
      </c>
    </row>
    <row r="338" spans="1:69" x14ac:dyDescent="0.25">
      <c r="A338" s="15" t="s">
        <v>130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>
        <v>350</v>
      </c>
      <c r="AQ338" s="14"/>
      <c r="AR338" s="14"/>
      <c r="AS338" s="14"/>
      <c r="AT338" s="14"/>
      <c r="AU338" s="14"/>
      <c r="AV338" s="14">
        <v>350</v>
      </c>
      <c r="AW338" s="14"/>
      <c r="AX338" s="14">
        <v>304.64</v>
      </c>
      <c r="AY338" s="14"/>
      <c r="AZ338" s="14"/>
      <c r="BA338" s="14"/>
      <c r="BB338" s="14"/>
      <c r="BC338" s="14"/>
      <c r="BD338" s="14">
        <v>304.64</v>
      </c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>
        <v>654.64</v>
      </c>
    </row>
    <row r="339" spans="1:69" x14ac:dyDescent="0.25">
      <c r="A339" s="15" t="s">
        <v>143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>
        <v>554.86</v>
      </c>
      <c r="Q339" s="14"/>
      <c r="R339" s="14"/>
      <c r="S339" s="14"/>
      <c r="T339" s="14"/>
      <c r="U339" s="14"/>
      <c r="V339" s="14"/>
      <c r="W339" s="14">
        <v>554.86</v>
      </c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>
        <v>1008.85</v>
      </c>
      <c r="AY339" s="14"/>
      <c r="AZ339" s="14"/>
      <c r="BA339" s="14"/>
      <c r="BB339" s="14"/>
      <c r="BC339" s="14"/>
      <c r="BD339" s="14">
        <v>1008.85</v>
      </c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>
        <v>1563.71</v>
      </c>
    </row>
    <row r="340" spans="1:69" x14ac:dyDescent="0.25">
      <c r="A340" s="15" t="s">
        <v>145</v>
      </c>
      <c r="B340" s="14"/>
      <c r="C340" s="14">
        <v>797.1</v>
      </c>
      <c r="D340" s="14"/>
      <c r="E340" s="14"/>
      <c r="F340" s="14"/>
      <c r="G340" s="14"/>
      <c r="H340" s="14"/>
      <c r="I340" s="14">
        <v>797.1</v>
      </c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>
        <v>1628.48</v>
      </c>
      <c r="AY340" s="14"/>
      <c r="AZ340" s="14"/>
      <c r="BA340" s="14"/>
      <c r="BB340" s="14"/>
      <c r="BC340" s="14"/>
      <c r="BD340" s="14">
        <v>1628.48</v>
      </c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>
        <v>2425.58</v>
      </c>
    </row>
    <row r="341" spans="1:69" x14ac:dyDescent="0.25">
      <c r="A341" s="15" t="s">
        <v>166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>
        <v>554.86</v>
      </c>
      <c r="Q341" s="14"/>
      <c r="R341" s="14"/>
      <c r="S341" s="14"/>
      <c r="T341" s="14"/>
      <c r="U341" s="14"/>
      <c r="V341" s="14"/>
      <c r="W341" s="14">
        <v>554.86</v>
      </c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>
        <v>1451.48</v>
      </c>
      <c r="AY341" s="14"/>
      <c r="AZ341" s="14"/>
      <c r="BA341" s="14"/>
      <c r="BB341" s="14"/>
      <c r="BC341" s="14"/>
      <c r="BD341" s="14">
        <v>1451.48</v>
      </c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>
        <v>2006.3400000000001</v>
      </c>
    </row>
    <row r="342" spans="1:69" x14ac:dyDescent="0.25">
      <c r="A342" s="15" t="s">
        <v>168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>
        <v>350</v>
      </c>
      <c r="AQ342" s="14"/>
      <c r="AR342" s="14"/>
      <c r="AS342" s="14"/>
      <c r="AT342" s="14"/>
      <c r="AU342" s="14"/>
      <c r="AV342" s="14">
        <v>350</v>
      </c>
      <c r="AW342" s="14"/>
      <c r="AX342" s="14">
        <v>923.78</v>
      </c>
      <c r="AY342" s="14"/>
      <c r="AZ342" s="14"/>
      <c r="BA342" s="14"/>
      <c r="BB342" s="14"/>
      <c r="BC342" s="14"/>
      <c r="BD342" s="14">
        <v>923.78</v>
      </c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>
        <v>1273.78</v>
      </c>
    </row>
    <row r="343" spans="1:69" x14ac:dyDescent="0.25">
      <c r="A343" s="15" t="s">
        <v>170</v>
      </c>
      <c r="B343" s="14"/>
      <c r="C343" s="14">
        <v>395.9</v>
      </c>
      <c r="D343" s="14"/>
      <c r="E343" s="14"/>
      <c r="F343" s="14"/>
      <c r="G343" s="14"/>
      <c r="H343" s="14"/>
      <c r="I343" s="14">
        <v>395.9</v>
      </c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>
        <v>1588.54</v>
      </c>
      <c r="AY343" s="14"/>
      <c r="AZ343" s="14"/>
      <c r="BA343" s="14"/>
      <c r="BB343" s="14"/>
      <c r="BC343" s="14"/>
      <c r="BD343" s="14">
        <v>1588.54</v>
      </c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>
        <v>1984.44</v>
      </c>
    </row>
    <row r="344" spans="1:69" x14ac:dyDescent="0.25">
      <c r="A344" s="15" t="s">
        <v>188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>
        <v>147</v>
      </c>
      <c r="AQ344" s="14"/>
      <c r="AR344" s="14"/>
      <c r="AS344" s="14"/>
      <c r="AT344" s="14"/>
      <c r="AU344" s="14"/>
      <c r="AV344" s="14">
        <v>147</v>
      </c>
      <c r="AW344" s="14"/>
      <c r="AX344" s="14">
        <v>800.04</v>
      </c>
      <c r="AY344" s="14"/>
      <c r="AZ344" s="14"/>
      <c r="BA344" s="14"/>
      <c r="BB344" s="14"/>
      <c r="BC344" s="14"/>
      <c r="BD344" s="14">
        <v>800.04</v>
      </c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>
        <v>947.04</v>
      </c>
    </row>
    <row r="345" spans="1:69" x14ac:dyDescent="0.25">
      <c r="A345" s="15" t="s">
        <v>227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>
        <v>893.6</v>
      </c>
      <c r="Q345" s="14"/>
      <c r="R345" s="14"/>
      <c r="S345" s="14"/>
      <c r="T345" s="14"/>
      <c r="U345" s="14"/>
      <c r="V345" s="14"/>
      <c r="W345" s="14">
        <v>893.6</v>
      </c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>
        <v>893.6</v>
      </c>
    </row>
    <row r="346" spans="1:69" x14ac:dyDescent="0.25">
      <c r="A346" s="15" t="s">
        <v>142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>
        <v>639.64</v>
      </c>
      <c r="Q346" s="14"/>
      <c r="R346" s="14"/>
      <c r="S346" s="14"/>
      <c r="T346" s="14"/>
      <c r="U346" s="14"/>
      <c r="V346" s="14"/>
      <c r="W346" s="14">
        <v>639.64</v>
      </c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>
        <v>639.64</v>
      </c>
    </row>
    <row r="347" spans="1:69" x14ac:dyDescent="0.25">
      <c r="A347" s="15" t="s">
        <v>240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>
        <v>439.04</v>
      </c>
      <c r="Q347" s="14"/>
      <c r="R347" s="14"/>
      <c r="S347" s="14"/>
      <c r="T347" s="14"/>
      <c r="U347" s="14"/>
      <c r="V347" s="14"/>
      <c r="W347" s="14">
        <v>439.04</v>
      </c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>
        <v>439.04</v>
      </c>
    </row>
    <row r="348" spans="1:69" x14ac:dyDescent="0.25">
      <c r="A348" s="15" t="s">
        <v>252</v>
      </c>
      <c r="B348" s="14"/>
      <c r="C348" s="14">
        <v>596.5</v>
      </c>
      <c r="D348" s="14"/>
      <c r="E348" s="14"/>
      <c r="F348" s="14"/>
      <c r="G348" s="14"/>
      <c r="H348" s="14"/>
      <c r="I348" s="14">
        <v>596.5</v>
      </c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>
        <v>596.5</v>
      </c>
    </row>
    <row r="349" spans="1:69" x14ac:dyDescent="0.25">
      <c r="A349" s="15" t="s">
        <v>255</v>
      </c>
      <c r="B349" s="14"/>
      <c r="C349" s="14">
        <v>1504.5</v>
      </c>
      <c r="D349" s="14"/>
      <c r="E349" s="14"/>
      <c r="F349" s="14"/>
      <c r="G349" s="14"/>
      <c r="H349" s="14"/>
      <c r="I349" s="14">
        <v>1504.5</v>
      </c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>
        <v>1504.5</v>
      </c>
    </row>
    <row r="350" spans="1:69" x14ac:dyDescent="0.25">
      <c r="A350" s="15" t="s">
        <v>287</v>
      </c>
      <c r="B350" s="14"/>
      <c r="C350" s="14">
        <v>195.3</v>
      </c>
      <c r="D350" s="14"/>
      <c r="E350" s="14"/>
      <c r="F350" s="14"/>
      <c r="G350" s="14"/>
      <c r="H350" s="14"/>
      <c r="I350" s="14">
        <v>195.3</v>
      </c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>
        <v>807.64</v>
      </c>
      <c r="AY350" s="14"/>
      <c r="AZ350" s="14"/>
      <c r="BA350" s="14"/>
      <c r="BB350" s="14"/>
      <c r="BC350" s="14"/>
      <c r="BD350" s="14">
        <v>807.64</v>
      </c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>
        <v>1002.94</v>
      </c>
    </row>
    <row r="351" spans="1:69" x14ac:dyDescent="0.25">
      <c r="A351" s="15" t="s">
        <v>522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>
        <v>1000</v>
      </c>
      <c r="BG351" s="14"/>
      <c r="BH351" s="14"/>
      <c r="BI351" s="14"/>
      <c r="BJ351" s="14"/>
      <c r="BK351" s="14"/>
      <c r="BL351" s="14"/>
      <c r="BM351" s="14"/>
      <c r="BN351" s="14">
        <v>1000</v>
      </c>
      <c r="BO351" s="14"/>
      <c r="BP351" s="14"/>
      <c r="BQ351" s="14">
        <v>1000</v>
      </c>
    </row>
    <row r="352" spans="1:69" x14ac:dyDescent="0.25">
      <c r="A352" s="15" t="s">
        <v>523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>
        <v>2000</v>
      </c>
      <c r="BG352" s="14"/>
      <c r="BH352" s="14"/>
      <c r="BI352" s="14"/>
      <c r="BJ352" s="14"/>
      <c r="BK352" s="14"/>
      <c r="BL352" s="14"/>
      <c r="BM352" s="14"/>
      <c r="BN352" s="14">
        <v>2000</v>
      </c>
      <c r="BO352" s="14"/>
      <c r="BP352" s="14"/>
      <c r="BQ352" s="14">
        <v>2000</v>
      </c>
    </row>
    <row r="353" spans="1:69" x14ac:dyDescent="0.25">
      <c r="A353" s="15" t="s">
        <v>540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>
        <v>1000</v>
      </c>
      <c r="BG353" s="14"/>
      <c r="BH353" s="14"/>
      <c r="BI353" s="14"/>
      <c r="BJ353" s="14"/>
      <c r="BK353" s="14"/>
      <c r="BL353" s="14"/>
      <c r="BM353" s="14"/>
      <c r="BN353" s="14">
        <v>1000</v>
      </c>
      <c r="BO353" s="14"/>
      <c r="BP353" s="14"/>
      <c r="BQ353" s="14">
        <v>1000</v>
      </c>
    </row>
    <row r="354" spans="1:69" x14ac:dyDescent="0.25">
      <c r="A354" s="15" t="s">
        <v>676</v>
      </c>
      <c r="B354" s="14"/>
      <c r="C354" s="14">
        <v>100.3</v>
      </c>
      <c r="D354" s="14"/>
      <c r="E354" s="14"/>
      <c r="F354" s="14"/>
      <c r="G354" s="14"/>
      <c r="H354" s="14"/>
      <c r="I354" s="14">
        <v>100.3</v>
      </c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>
        <v>100.3</v>
      </c>
    </row>
    <row r="355" spans="1:69" x14ac:dyDescent="0.25">
      <c r="A355" s="15" t="s">
        <v>953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>
        <v>1000</v>
      </c>
      <c r="BG355" s="14"/>
      <c r="BH355" s="14"/>
      <c r="BI355" s="14"/>
      <c r="BJ355" s="14"/>
      <c r="BK355" s="14"/>
      <c r="BL355" s="14"/>
      <c r="BM355" s="14"/>
      <c r="BN355" s="14">
        <v>1000</v>
      </c>
      <c r="BO355" s="14"/>
      <c r="BP355" s="14"/>
      <c r="BQ355" s="14">
        <v>1000</v>
      </c>
    </row>
    <row r="356" spans="1:69" x14ac:dyDescent="0.25">
      <c r="A356" s="15" t="s">
        <v>1236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>
        <v>439.04</v>
      </c>
      <c r="Q356" s="14"/>
      <c r="R356" s="14"/>
      <c r="S356" s="14"/>
      <c r="T356" s="14"/>
      <c r="U356" s="14"/>
      <c r="V356" s="14"/>
      <c r="W356" s="14">
        <v>439.04</v>
      </c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>
        <v>439.04</v>
      </c>
    </row>
    <row r="357" spans="1:69" x14ac:dyDescent="0.25">
      <c r="A357" s="15" t="s">
        <v>1237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>
        <v>660.46</v>
      </c>
      <c r="Q357" s="14"/>
      <c r="R357" s="14"/>
      <c r="S357" s="14"/>
      <c r="T357" s="14"/>
      <c r="U357" s="14"/>
      <c r="V357" s="14"/>
      <c r="W357" s="14">
        <v>660.46</v>
      </c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>
        <v>660.46</v>
      </c>
    </row>
    <row r="358" spans="1:69" x14ac:dyDescent="0.25">
      <c r="A358" s="15" t="s">
        <v>1238</v>
      </c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>
        <v>354.26</v>
      </c>
      <c r="Q358" s="14"/>
      <c r="R358" s="14"/>
      <c r="S358" s="14"/>
      <c r="T358" s="14"/>
      <c r="U358" s="14"/>
      <c r="V358" s="14"/>
      <c r="W358" s="14">
        <v>354.26</v>
      </c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>
        <v>962.01</v>
      </c>
      <c r="AY358" s="14"/>
      <c r="AZ358" s="14"/>
      <c r="BA358" s="14"/>
      <c r="BB358" s="14"/>
      <c r="BC358" s="14"/>
      <c r="BD358" s="14">
        <v>962.01</v>
      </c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>
        <v>1316.27</v>
      </c>
    </row>
    <row r="359" spans="1:69" x14ac:dyDescent="0.25">
      <c r="A359" s="15" t="s">
        <v>1276</v>
      </c>
      <c r="B359" s="14"/>
      <c r="C359" s="14">
        <v>702.1</v>
      </c>
      <c r="D359" s="14"/>
      <c r="E359" s="14"/>
      <c r="F359" s="14"/>
      <c r="G359" s="14"/>
      <c r="H359" s="14"/>
      <c r="I359" s="14">
        <v>702.1</v>
      </c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>
        <v>702.1</v>
      </c>
    </row>
    <row r="360" spans="1:69" x14ac:dyDescent="0.25">
      <c r="A360" s="15" t="s">
        <v>1295</v>
      </c>
      <c r="B360" s="14"/>
      <c r="C360" s="14">
        <v>395.9</v>
      </c>
      <c r="D360" s="14"/>
      <c r="E360" s="14"/>
      <c r="F360" s="14"/>
      <c r="G360" s="14"/>
      <c r="H360" s="14"/>
      <c r="I360" s="14">
        <v>395.9</v>
      </c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>
        <v>1089.93</v>
      </c>
      <c r="AY360" s="14"/>
      <c r="AZ360" s="14"/>
      <c r="BA360" s="14"/>
      <c r="BB360" s="14"/>
      <c r="BC360" s="14"/>
      <c r="BD360" s="14">
        <v>1089.93</v>
      </c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>
        <v>1485.83</v>
      </c>
    </row>
    <row r="361" spans="1:69" x14ac:dyDescent="0.25">
      <c r="A361" s="15" t="s">
        <v>1305</v>
      </c>
      <c r="B361" s="14"/>
      <c r="C361" s="14">
        <v>472.54</v>
      </c>
      <c r="D361" s="14"/>
      <c r="E361" s="14"/>
      <c r="F361" s="14"/>
      <c r="G361" s="14"/>
      <c r="H361" s="14"/>
      <c r="I361" s="14">
        <v>472.54</v>
      </c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>
        <v>472.54</v>
      </c>
      <c r="AY361" s="14"/>
      <c r="AZ361" s="14"/>
      <c r="BA361" s="14"/>
      <c r="BB361" s="14"/>
      <c r="BC361" s="14"/>
      <c r="BD361" s="14">
        <v>472.54</v>
      </c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>
        <v>945.08</v>
      </c>
    </row>
    <row r="362" spans="1:69" x14ac:dyDescent="0.25">
      <c r="A362" s="13" t="s">
        <v>24</v>
      </c>
      <c r="B362" s="14"/>
      <c r="C362" s="14"/>
      <c r="D362" s="14">
        <v>691.5</v>
      </c>
      <c r="E362" s="14"/>
      <c r="F362" s="14"/>
      <c r="G362" s="14"/>
      <c r="H362" s="14"/>
      <c r="I362" s="14">
        <v>691.5</v>
      </c>
      <c r="J362" s="14"/>
      <c r="K362" s="14"/>
      <c r="L362" s="14"/>
      <c r="M362" s="14"/>
      <c r="N362" s="14"/>
      <c r="O362" s="14"/>
      <c r="P362" s="14"/>
      <c r="Q362" s="14">
        <v>6547.1200000000008</v>
      </c>
      <c r="R362" s="14"/>
      <c r="S362" s="14"/>
      <c r="T362" s="14"/>
      <c r="U362" s="14"/>
      <c r="V362" s="14"/>
      <c r="W362" s="14">
        <v>6547.1200000000008</v>
      </c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>
        <v>280</v>
      </c>
      <c r="AR362" s="14"/>
      <c r="AS362" s="14"/>
      <c r="AT362" s="14"/>
      <c r="AU362" s="14"/>
      <c r="AV362" s="14">
        <v>280</v>
      </c>
      <c r="AW362" s="14"/>
      <c r="AX362" s="14"/>
      <c r="AY362" s="14">
        <v>5888.67</v>
      </c>
      <c r="AZ362" s="14"/>
      <c r="BA362" s="14"/>
      <c r="BB362" s="14"/>
      <c r="BC362" s="14"/>
      <c r="BD362" s="14">
        <v>5888.67</v>
      </c>
      <c r="BE362" s="14"/>
      <c r="BF362" s="14"/>
      <c r="BG362" s="14">
        <v>1000</v>
      </c>
      <c r="BH362" s="14"/>
      <c r="BI362" s="14"/>
      <c r="BJ362" s="14"/>
      <c r="BK362" s="14"/>
      <c r="BL362" s="14"/>
      <c r="BM362" s="14"/>
      <c r="BN362" s="14">
        <v>1000</v>
      </c>
      <c r="BO362" s="14"/>
      <c r="BP362" s="14"/>
      <c r="BQ362" s="14">
        <v>14407.289999999997</v>
      </c>
    </row>
    <row r="363" spans="1:69" x14ac:dyDescent="0.25">
      <c r="A363" s="15" t="s">
        <v>133</v>
      </c>
      <c r="B363" s="14"/>
      <c r="C363" s="14"/>
      <c r="D363" s="14">
        <v>295.60000000000002</v>
      </c>
      <c r="E363" s="14"/>
      <c r="F363" s="14"/>
      <c r="G363" s="14"/>
      <c r="H363" s="14"/>
      <c r="I363" s="14">
        <v>295.60000000000002</v>
      </c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>
        <v>175</v>
      </c>
      <c r="AR363" s="14"/>
      <c r="AS363" s="14"/>
      <c r="AT363" s="14"/>
      <c r="AU363" s="14"/>
      <c r="AV363" s="14">
        <v>175</v>
      </c>
      <c r="AW363" s="14"/>
      <c r="AX363" s="14"/>
      <c r="AY363" s="14">
        <v>1833.62</v>
      </c>
      <c r="AZ363" s="14"/>
      <c r="BA363" s="14"/>
      <c r="BB363" s="14"/>
      <c r="BC363" s="14"/>
      <c r="BD363" s="14">
        <v>1833.62</v>
      </c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>
        <v>2304.2199999999998</v>
      </c>
    </row>
    <row r="364" spans="1:69" x14ac:dyDescent="0.25">
      <c r="A364" s="15" t="s">
        <v>137</v>
      </c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>
        <v>105</v>
      </c>
      <c r="AR364" s="14"/>
      <c r="AS364" s="14"/>
      <c r="AT364" s="14"/>
      <c r="AU364" s="14"/>
      <c r="AV364" s="14">
        <v>105</v>
      </c>
      <c r="AW364" s="14"/>
      <c r="AX364" s="14"/>
      <c r="AY364" s="14">
        <v>892.6</v>
      </c>
      <c r="AZ364" s="14"/>
      <c r="BA364" s="14"/>
      <c r="BB364" s="14"/>
      <c r="BC364" s="14"/>
      <c r="BD364" s="14">
        <v>892.6</v>
      </c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>
        <v>997.6</v>
      </c>
    </row>
    <row r="365" spans="1:69" x14ac:dyDescent="0.25">
      <c r="A365" s="15" t="s">
        <v>149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>
        <v>174.48</v>
      </c>
      <c r="R365" s="14"/>
      <c r="S365" s="14"/>
      <c r="T365" s="14"/>
      <c r="U365" s="14"/>
      <c r="V365" s="14"/>
      <c r="W365" s="14">
        <v>174.48</v>
      </c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>
        <v>293.10000000000002</v>
      </c>
      <c r="AZ365" s="14"/>
      <c r="BA365" s="14"/>
      <c r="BB365" s="14"/>
      <c r="BC365" s="14"/>
      <c r="BD365" s="14">
        <v>293.10000000000002</v>
      </c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>
        <v>467.58000000000004</v>
      </c>
    </row>
    <row r="366" spans="1:69" x14ac:dyDescent="0.25">
      <c r="A366" s="15" t="s">
        <v>236</v>
      </c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>
        <v>397.4</v>
      </c>
      <c r="R366" s="14"/>
      <c r="S366" s="14"/>
      <c r="T366" s="14"/>
      <c r="U366" s="14"/>
      <c r="V366" s="14"/>
      <c r="W366" s="14">
        <v>397.4</v>
      </c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>
        <v>397.4</v>
      </c>
    </row>
    <row r="367" spans="1:69" x14ac:dyDescent="0.25">
      <c r="A367" s="15" t="s">
        <v>238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>
        <v>3695.9000000000005</v>
      </c>
      <c r="R367" s="14"/>
      <c r="S367" s="14"/>
      <c r="T367" s="14"/>
      <c r="U367" s="14"/>
      <c r="V367" s="14"/>
      <c r="W367" s="14">
        <v>3695.9000000000005</v>
      </c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>
        <v>3695.9000000000005</v>
      </c>
    </row>
    <row r="368" spans="1:69" x14ac:dyDescent="0.25">
      <c r="A368" s="15" t="s">
        <v>292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>
        <v>734.64</v>
      </c>
      <c r="R368" s="14"/>
      <c r="S368" s="14"/>
      <c r="T368" s="14"/>
      <c r="U368" s="14"/>
      <c r="V368" s="14"/>
      <c r="W368" s="14">
        <v>734.64</v>
      </c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>
        <v>711.56</v>
      </c>
      <c r="AZ368" s="14"/>
      <c r="BA368" s="14"/>
      <c r="BB368" s="14"/>
      <c r="BC368" s="14"/>
      <c r="BD368" s="14">
        <v>711.56</v>
      </c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>
        <v>1446.1999999999998</v>
      </c>
    </row>
    <row r="369" spans="1:69" x14ac:dyDescent="0.25">
      <c r="A369" s="15" t="s">
        <v>718</v>
      </c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>
        <v>1000</v>
      </c>
      <c r="BH369" s="14"/>
      <c r="BI369" s="14"/>
      <c r="BJ369" s="14"/>
      <c r="BK369" s="14"/>
      <c r="BL369" s="14"/>
      <c r="BM369" s="14"/>
      <c r="BN369" s="14">
        <v>1000</v>
      </c>
      <c r="BO369" s="14"/>
      <c r="BP369" s="14"/>
      <c r="BQ369" s="14">
        <v>1000</v>
      </c>
    </row>
    <row r="370" spans="1:69" x14ac:dyDescent="0.25">
      <c r="A370" s="15" t="s">
        <v>602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>
        <v>534.04</v>
      </c>
      <c r="R370" s="14"/>
      <c r="S370" s="14"/>
      <c r="T370" s="14"/>
      <c r="U370" s="14"/>
      <c r="V370" s="14"/>
      <c r="W370" s="14">
        <v>534.04</v>
      </c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>
        <v>725.66</v>
      </c>
      <c r="AZ370" s="14"/>
      <c r="BA370" s="14"/>
      <c r="BB370" s="14"/>
      <c r="BC370" s="14"/>
      <c r="BD370" s="14">
        <v>725.66</v>
      </c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>
        <v>1259.6999999999998</v>
      </c>
    </row>
    <row r="371" spans="1:69" x14ac:dyDescent="0.25">
      <c r="A371" s="15" t="s">
        <v>603</v>
      </c>
      <c r="B371" s="14"/>
      <c r="C371" s="14"/>
      <c r="D371" s="14">
        <v>395.9</v>
      </c>
      <c r="E371" s="14"/>
      <c r="F371" s="14"/>
      <c r="G371" s="14"/>
      <c r="H371" s="14"/>
      <c r="I371" s="14">
        <v>395.9</v>
      </c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>
        <v>644.49</v>
      </c>
      <c r="AZ371" s="14"/>
      <c r="BA371" s="14"/>
      <c r="BB371" s="14"/>
      <c r="BC371" s="14"/>
      <c r="BD371" s="14">
        <v>644.49</v>
      </c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>
        <v>1040.3899999999999</v>
      </c>
    </row>
    <row r="372" spans="1:69" x14ac:dyDescent="0.25">
      <c r="A372" s="15" t="s">
        <v>649</v>
      </c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</row>
    <row r="373" spans="1:69" x14ac:dyDescent="0.25">
      <c r="A373" s="15" t="s">
        <v>1175</v>
      </c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>
        <v>158.96</v>
      </c>
      <c r="R373" s="14"/>
      <c r="S373" s="14"/>
      <c r="T373" s="14"/>
      <c r="U373" s="14"/>
      <c r="V373" s="14"/>
      <c r="W373" s="14">
        <v>158.96</v>
      </c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>
        <v>158.96</v>
      </c>
    </row>
    <row r="374" spans="1:69" x14ac:dyDescent="0.25">
      <c r="A374" s="15" t="s">
        <v>1176</v>
      </c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>
        <v>851.7</v>
      </c>
      <c r="R374" s="14"/>
      <c r="S374" s="14"/>
      <c r="T374" s="14"/>
      <c r="U374" s="14"/>
      <c r="V374" s="14"/>
      <c r="W374" s="14">
        <v>851.7</v>
      </c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>
        <v>851.7</v>
      </c>
    </row>
    <row r="375" spans="1:69" x14ac:dyDescent="0.25">
      <c r="A375" s="15" t="s">
        <v>1477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>
        <v>787.64</v>
      </c>
      <c r="AZ375" s="14"/>
      <c r="BA375" s="14"/>
      <c r="BB375" s="14"/>
      <c r="BC375" s="14"/>
      <c r="BD375" s="14">
        <v>787.64</v>
      </c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>
        <v>787.64</v>
      </c>
    </row>
    <row r="376" spans="1:69" x14ac:dyDescent="0.25">
      <c r="A376" s="13" t="s">
        <v>56</v>
      </c>
      <c r="B376" s="14">
        <v>7242.3999999999987</v>
      </c>
      <c r="C376" s="14"/>
      <c r="D376" s="14"/>
      <c r="E376" s="14"/>
      <c r="F376" s="14"/>
      <c r="G376" s="14"/>
      <c r="H376" s="14"/>
      <c r="I376" s="14">
        <v>7242.3999999999987</v>
      </c>
      <c r="J376" s="14"/>
      <c r="K376" s="14"/>
      <c r="L376" s="14"/>
      <c r="M376" s="14"/>
      <c r="N376" s="14"/>
      <c r="O376" s="14">
        <v>4676.9300000000012</v>
      </c>
      <c r="P376" s="14"/>
      <c r="Q376" s="14"/>
      <c r="R376" s="14"/>
      <c r="S376" s="14"/>
      <c r="T376" s="14"/>
      <c r="U376" s="14"/>
      <c r="V376" s="14"/>
      <c r="W376" s="14">
        <v>4676.9300000000012</v>
      </c>
      <c r="X376" s="14">
        <v>10600</v>
      </c>
      <c r="Y376" s="14"/>
      <c r="Z376" s="14"/>
      <c r="AA376" s="14"/>
      <c r="AB376" s="14"/>
      <c r="AC376" s="14"/>
      <c r="AD376" s="14"/>
      <c r="AE376" s="14">
        <v>10600</v>
      </c>
      <c r="AF376" s="14">
        <v>2190.96</v>
      </c>
      <c r="AG376" s="14"/>
      <c r="AH376" s="14"/>
      <c r="AI376" s="14"/>
      <c r="AJ376" s="14">
        <v>2190.96</v>
      </c>
      <c r="AK376" s="14"/>
      <c r="AL376" s="14"/>
      <c r="AM376" s="14"/>
      <c r="AN376" s="14"/>
      <c r="AO376" s="14">
        <v>4074</v>
      </c>
      <c r="AP376" s="14"/>
      <c r="AQ376" s="14"/>
      <c r="AR376" s="14"/>
      <c r="AS376" s="14"/>
      <c r="AT376" s="14"/>
      <c r="AU376" s="14"/>
      <c r="AV376" s="14">
        <v>4074</v>
      </c>
      <c r="AW376" s="14">
        <v>23600.170000000002</v>
      </c>
      <c r="AX376" s="14"/>
      <c r="AY376" s="14"/>
      <c r="AZ376" s="14"/>
      <c r="BA376" s="14"/>
      <c r="BB376" s="14"/>
      <c r="BC376" s="14"/>
      <c r="BD376" s="14">
        <v>23600.170000000002</v>
      </c>
      <c r="BE376" s="14">
        <v>3750</v>
      </c>
      <c r="BF376" s="14"/>
      <c r="BG376" s="14"/>
      <c r="BH376" s="14"/>
      <c r="BI376" s="14"/>
      <c r="BJ376" s="14"/>
      <c r="BK376" s="14"/>
      <c r="BL376" s="14"/>
      <c r="BM376" s="14"/>
      <c r="BN376" s="14">
        <v>3750</v>
      </c>
      <c r="BO376" s="14"/>
      <c r="BP376" s="14"/>
      <c r="BQ376" s="14">
        <v>56134.459999999985</v>
      </c>
    </row>
    <row r="377" spans="1:69" x14ac:dyDescent="0.25">
      <c r="A377" s="15" t="s">
        <v>135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>
        <v>350</v>
      </c>
      <c r="AP377" s="14"/>
      <c r="AQ377" s="14"/>
      <c r="AR377" s="14"/>
      <c r="AS377" s="14"/>
      <c r="AT377" s="14"/>
      <c r="AU377" s="14"/>
      <c r="AV377" s="14">
        <v>350</v>
      </c>
      <c r="AW377" s="14">
        <v>191.85</v>
      </c>
      <c r="AX377" s="14"/>
      <c r="AY377" s="14"/>
      <c r="AZ377" s="14"/>
      <c r="BA377" s="14"/>
      <c r="BB377" s="14"/>
      <c r="BC377" s="14"/>
      <c r="BD377" s="14">
        <v>191.85</v>
      </c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>
        <v>541.85</v>
      </c>
    </row>
    <row r="378" spans="1:69" x14ac:dyDescent="0.25">
      <c r="A378" s="15" t="s">
        <v>139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>
        <v>819.14</v>
      </c>
      <c r="AX378" s="14"/>
      <c r="AY378" s="14"/>
      <c r="AZ378" s="14"/>
      <c r="BA378" s="14"/>
      <c r="BB378" s="14"/>
      <c r="BC378" s="14"/>
      <c r="BD378" s="14">
        <v>819.14</v>
      </c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>
        <v>819.14</v>
      </c>
    </row>
    <row r="379" spans="1:69" x14ac:dyDescent="0.25">
      <c r="A379" s="15" t="s">
        <v>146</v>
      </c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>
        <v>350</v>
      </c>
      <c r="AP379" s="14"/>
      <c r="AQ379" s="14"/>
      <c r="AR379" s="14"/>
      <c r="AS379" s="14"/>
      <c r="AT379" s="14"/>
      <c r="AU379" s="14"/>
      <c r="AV379" s="14">
        <v>350</v>
      </c>
      <c r="AW379" s="14">
        <v>771.42</v>
      </c>
      <c r="AX379" s="14"/>
      <c r="AY379" s="14"/>
      <c r="AZ379" s="14"/>
      <c r="BA379" s="14"/>
      <c r="BB379" s="14"/>
      <c r="BC379" s="14"/>
      <c r="BD379" s="14">
        <v>771.42</v>
      </c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>
        <v>1121.42</v>
      </c>
    </row>
    <row r="380" spans="1:69" x14ac:dyDescent="0.25">
      <c r="A380" s="15" t="s">
        <v>150</v>
      </c>
      <c r="B380" s="14">
        <v>395.9</v>
      </c>
      <c r="C380" s="14"/>
      <c r="D380" s="14"/>
      <c r="E380" s="14"/>
      <c r="F380" s="14"/>
      <c r="G380" s="14"/>
      <c r="H380" s="14"/>
      <c r="I380" s="14">
        <v>395.9</v>
      </c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>
        <v>105</v>
      </c>
      <c r="AP380" s="14"/>
      <c r="AQ380" s="14"/>
      <c r="AR380" s="14"/>
      <c r="AS380" s="14"/>
      <c r="AT380" s="14"/>
      <c r="AU380" s="14"/>
      <c r="AV380" s="14">
        <v>105</v>
      </c>
      <c r="AW380" s="14">
        <v>963.79</v>
      </c>
      <c r="AX380" s="14"/>
      <c r="AY380" s="14"/>
      <c r="AZ380" s="14"/>
      <c r="BA380" s="14"/>
      <c r="BB380" s="14"/>
      <c r="BC380" s="14"/>
      <c r="BD380" s="14">
        <v>963.79</v>
      </c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>
        <v>1464.69</v>
      </c>
    </row>
    <row r="381" spans="1:69" x14ac:dyDescent="0.25">
      <c r="A381" s="15" t="s">
        <v>159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>
        <v>174.35</v>
      </c>
      <c r="AX381" s="14"/>
      <c r="AY381" s="14"/>
      <c r="AZ381" s="14"/>
      <c r="BA381" s="14"/>
      <c r="BB381" s="14"/>
      <c r="BC381" s="14"/>
      <c r="BD381" s="14">
        <v>174.35</v>
      </c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>
        <v>174.35</v>
      </c>
    </row>
    <row r="382" spans="1:69" x14ac:dyDescent="0.25">
      <c r="A382" s="15" t="s">
        <v>190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>
        <v>919.24</v>
      </c>
      <c r="AX382" s="14"/>
      <c r="AY382" s="14"/>
      <c r="AZ382" s="14"/>
      <c r="BA382" s="14"/>
      <c r="BB382" s="14"/>
      <c r="BC382" s="14"/>
      <c r="BD382" s="14">
        <v>919.24</v>
      </c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>
        <v>919.24</v>
      </c>
    </row>
    <row r="383" spans="1:69" x14ac:dyDescent="0.25">
      <c r="A383" s="15" t="s">
        <v>195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>
        <v>294</v>
      </c>
      <c r="AP383" s="14"/>
      <c r="AQ383" s="14"/>
      <c r="AR383" s="14"/>
      <c r="AS383" s="14"/>
      <c r="AT383" s="14"/>
      <c r="AU383" s="14"/>
      <c r="AV383" s="14">
        <v>294</v>
      </c>
      <c r="AW383" s="14">
        <v>411.54</v>
      </c>
      <c r="AX383" s="14"/>
      <c r="AY383" s="14"/>
      <c r="AZ383" s="14"/>
      <c r="BA383" s="14"/>
      <c r="BB383" s="14"/>
      <c r="BC383" s="14"/>
      <c r="BD383" s="14">
        <v>411.54</v>
      </c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>
        <v>705.54</v>
      </c>
    </row>
    <row r="384" spans="1:69" x14ac:dyDescent="0.25">
      <c r="A384" s="15" t="s">
        <v>203</v>
      </c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>
        <v>350</v>
      </c>
      <c r="AP384" s="14"/>
      <c r="AQ384" s="14"/>
      <c r="AR384" s="14"/>
      <c r="AS384" s="14"/>
      <c r="AT384" s="14"/>
      <c r="AU384" s="14"/>
      <c r="AV384" s="14">
        <v>350</v>
      </c>
      <c r="AW384" s="14">
        <v>319.79000000000002</v>
      </c>
      <c r="AX384" s="14"/>
      <c r="AY384" s="14"/>
      <c r="AZ384" s="14"/>
      <c r="BA384" s="14"/>
      <c r="BB384" s="14"/>
      <c r="BC384" s="14"/>
      <c r="BD384" s="14">
        <v>319.79000000000002</v>
      </c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>
        <v>669.79</v>
      </c>
    </row>
    <row r="385" spans="1:69" x14ac:dyDescent="0.25">
      <c r="A385" s="15" t="s">
        <v>212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>
        <v>588</v>
      </c>
      <c r="AP385" s="14"/>
      <c r="AQ385" s="14"/>
      <c r="AR385" s="14"/>
      <c r="AS385" s="14"/>
      <c r="AT385" s="14"/>
      <c r="AU385" s="14"/>
      <c r="AV385" s="14">
        <v>588</v>
      </c>
      <c r="AW385" s="14">
        <v>473.22</v>
      </c>
      <c r="AX385" s="14"/>
      <c r="AY385" s="14"/>
      <c r="AZ385" s="14"/>
      <c r="BA385" s="14"/>
      <c r="BB385" s="14"/>
      <c r="BC385" s="14"/>
      <c r="BD385" s="14">
        <v>473.22</v>
      </c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>
        <v>1061.22</v>
      </c>
    </row>
    <row r="386" spans="1:69" x14ac:dyDescent="0.25">
      <c r="A386" s="15" t="s">
        <v>214</v>
      </c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>
        <v>354.26</v>
      </c>
      <c r="P386" s="14"/>
      <c r="Q386" s="14"/>
      <c r="R386" s="14"/>
      <c r="S386" s="14"/>
      <c r="T386" s="14"/>
      <c r="U386" s="14"/>
      <c r="V386" s="14"/>
      <c r="W386" s="14">
        <v>354.26</v>
      </c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>
        <v>426.19</v>
      </c>
      <c r="AX386" s="14"/>
      <c r="AY386" s="14"/>
      <c r="AZ386" s="14"/>
      <c r="BA386" s="14"/>
      <c r="BB386" s="14"/>
      <c r="BC386" s="14"/>
      <c r="BD386" s="14">
        <v>426.19</v>
      </c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>
        <v>780.45</v>
      </c>
    </row>
    <row r="387" spans="1:69" x14ac:dyDescent="0.25">
      <c r="A387" s="15" t="s">
        <v>216</v>
      </c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>
        <v>147</v>
      </c>
      <c r="AP387" s="14"/>
      <c r="AQ387" s="14"/>
      <c r="AR387" s="14"/>
      <c r="AS387" s="14"/>
      <c r="AT387" s="14"/>
      <c r="AU387" s="14"/>
      <c r="AV387" s="14">
        <v>147</v>
      </c>
      <c r="AW387" s="14">
        <v>376.94</v>
      </c>
      <c r="AX387" s="14"/>
      <c r="AY387" s="14"/>
      <c r="AZ387" s="14"/>
      <c r="BA387" s="14"/>
      <c r="BB387" s="14"/>
      <c r="BC387" s="14"/>
      <c r="BD387" s="14">
        <v>376.94</v>
      </c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>
        <v>523.94000000000005</v>
      </c>
    </row>
    <row r="388" spans="1:69" x14ac:dyDescent="0.25">
      <c r="A388" s="15" t="s">
        <v>217</v>
      </c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>
        <v>967.52</v>
      </c>
      <c r="P388" s="14"/>
      <c r="Q388" s="14"/>
      <c r="R388" s="14"/>
      <c r="S388" s="14"/>
      <c r="T388" s="14"/>
      <c r="U388" s="14"/>
      <c r="V388" s="14"/>
      <c r="W388" s="14">
        <v>967.52</v>
      </c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>
        <v>640.35</v>
      </c>
      <c r="AX388" s="14"/>
      <c r="AY388" s="14"/>
      <c r="AZ388" s="14"/>
      <c r="BA388" s="14"/>
      <c r="BB388" s="14"/>
      <c r="BC388" s="14"/>
      <c r="BD388" s="14">
        <v>640.35</v>
      </c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>
        <v>1607.87</v>
      </c>
    </row>
    <row r="389" spans="1:69" x14ac:dyDescent="0.25">
      <c r="A389" s="15" t="s">
        <v>220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>
        <v>1050</v>
      </c>
      <c r="AP389" s="14"/>
      <c r="AQ389" s="14"/>
      <c r="AR389" s="14"/>
      <c r="AS389" s="14"/>
      <c r="AT389" s="14"/>
      <c r="AU389" s="14"/>
      <c r="AV389" s="14">
        <v>1050</v>
      </c>
      <c r="AW389" s="14">
        <v>249.42</v>
      </c>
      <c r="AX389" s="14"/>
      <c r="AY389" s="14"/>
      <c r="AZ389" s="14"/>
      <c r="BA389" s="14"/>
      <c r="BB389" s="14"/>
      <c r="BC389" s="14"/>
      <c r="BD389" s="14">
        <v>249.42</v>
      </c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>
        <v>1299.42</v>
      </c>
    </row>
    <row r="390" spans="1:69" x14ac:dyDescent="0.25">
      <c r="A390" s="15" t="s">
        <v>270</v>
      </c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>
        <v>105</v>
      </c>
      <c r="AP390" s="14"/>
      <c r="AQ390" s="14"/>
      <c r="AR390" s="14"/>
      <c r="AS390" s="14"/>
      <c r="AT390" s="14"/>
      <c r="AU390" s="14"/>
      <c r="AV390" s="14">
        <v>105</v>
      </c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>
        <v>105</v>
      </c>
    </row>
    <row r="391" spans="1:69" x14ac:dyDescent="0.25">
      <c r="A391" s="15" t="s">
        <v>272</v>
      </c>
      <c r="B391" s="14">
        <v>100.3</v>
      </c>
      <c r="C391" s="14"/>
      <c r="D391" s="14"/>
      <c r="E391" s="14"/>
      <c r="F391" s="14"/>
      <c r="G391" s="14"/>
      <c r="H391" s="14"/>
      <c r="I391" s="14">
        <v>100.3</v>
      </c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>
        <v>175</v>
      </c>
      <c r="AP391" s="14"/>
      <c r="AQ391" s="14"/>
      <c r="AR391" s="14"/>
      <c r="AS391" s="14"/>
      <c r="AT391" s="14"/>
      <c r="AU391" s="14"/>
      <c r="AV391" s="14">
        <v>175</v>
      </c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>
        <v>275.3</v>
      </c>
    </row>
    <row r="392" spans="1:69" x14ac:dyDescent="0.25">
      <c r="A392" s="15" t="s">
        <v>273</v>
      </c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>
        <v>350</v>
      </c>
      <c r="AP392" s="14"/>
      <c r="AQ392" s="14"/>
      <c r="AR392" s="14"/>
      <c r="AS392" s="14"/>
      <c r="AT392" s="14"/>
      <c r="AU392" s="14"/>
      <c r="AV392" s="14">
        <v>350</v>
      </c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>
        <v>350</v>
      </c>
    </row>
    <row r="393" spans="1:69" x14ac:dyDescent="0.25">
      <c r="A393" s="15" t="s">
        <v>302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>
        <v>259.26</v>
      </c>
      <c r="P393" s="14"/>
      <c r="Q393" s="14"/>
      <c r="R393" s="14"/>
      <c r="S393" s="14"/>
      <c r="T393" s="14"/>
      <c r="U393" s="14"/>
      <c r="V393" s="14"/>
      <c r="W393" s="14">
        <v>259.26</v>
      </c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>
        <v>259.26</v>
      </c>
    </row>
    <row r="394" spans="1:69" x14ac:dyDescent="0.25">
      <c r="A394" s="15" t="s">
        <v>420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>
        <v>250</v>
      </c>
      <c r="BF394" s="14"/>
      <c r="BG394" s="14"/>
      <c r="BH394" s="14"/>
      <c r="BI394" s="14"/>
      <c r="BJ394" s="14"/>
      <c r="BK394" s="14"/>
      <c r="BL394" s="14"/>
      <c r="BM394" s="14"/>
      <c r="BN394" s="14">
        <v>250</v>
      </c>
      <c r="BO394" s="14"/>
      <c r="BP394" s="14"/>
      <c r="BQ394" s="14">
        <v>250</v>
      </c>
    </row>
    <row r="395" spans="1:69" x14ac:dyDescent="0.25">
      <c r="A395" s="15" t="s">
        <v>440</v>
      </c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>
        <v>105</v>
      </c>
      <c r="AP395" s="14"/>
      <c r="AQ395" s="14"/>
      <c r="AR395" s="14"/>
      <c r="AS395" s="14"/>
      <c r="AT395" s="14"/>
      <c r="AU395" s="14"/>
      <c r="AV395" s="14">
        <v>105</v>
      </c>
      <c r="AW395" s="14">
        <v>2332.37</v>
      </c>
      <c r="AX395" s="14"/>
      <c r="AY395" s="14"/>
      <c r="AZ395" s="14"/>
      <c r="BA395" s="14"/>
      <c r="BB395" s="14"/>
      <c r="BC395" s="14"/>
      <c r="BD395" s="14">
        <v>2332.37</v>
      </c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>
        <v>2437.37</v>
      </c>
    </row>
    <row r="396" spans="1:69" x14ac:dyDescent="0.25">
      <c r="A396" s="15" t="s">
        <v>784</v>
      </c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>
        <v>250</v>
      </c>
      <c r="BF396" s="14"/>
      <c r="BG396" s="14"/>
      <c r="BH396" s="14"/>
      <c r="BI396" s="14"/>
      <c r="BJ396" s="14"/>
      <c r="BK396" s="14"/>
      <c r="BL396" s="14"/>
      <c r="BM396" s="14"/>
      <c r="BN396" s="14">
        <v>250</v>
      </c>
      <c r="BO396" s="14"/>
      <c r="BP396" s="14"/>
      <c r="BQ396" s="14">
        <v>250</v>
      </c>
    </row>
    <row r="397" spans="1:69" x14ac:dyDescent="0.25">
      <c r="A397" s="15" t="s">
        <v>785</v>
      </c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>
        <v>250</v>
      </c>
      <c r="BF397" s="14"/>
      <c r="BG397" s="14"/>
      <c r="BH397" s="14"/>
      <c r="BI397" s="14"/>
      <c r="BJ397" s="14"/>
      <c r="BK397" s="14"/>
      <c r="BL397" s="14"/>
      <c r="BM397" s="14"/>
      <c r="BN397" s="14">
        <v>250</v>
      </c>
      <c r="BO397" s="14"/>
      <c r="BP397" s="14"/>
      <c r="BQ397" s="14">
        <v>250</v>
      </c>
    </row>
    <row r="398" spans="1:69" x14ac:dyDescent="0.25">
      <c r="A398" s="15" t="s">
        <v>794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>
        <v>250</v>
      </c>
      <c r="BF398" s="14"/>
      <c r="BG398" s="14"/>
      <c r="BH398" s="14"/>
      <c r="BI398" s="14"/>
      <c r="BJ398" s="14"/>
      <c r="BK398" s="14"/>
      <c r="BL398" s="14"/>
      <c r="BM398" s="14"/>
      <c r="BN398" s="14">
        <v>250</v>
      </c>
      <c r="BO398" s="14"/>
      <c r="BP398" s="14"/>
      <c r="BQ398" s="14">
        <v>250</v>
      </c>
    </row>
    <row r="399" spans="1:69" x14ac:dyDescent="0.25">
      <c r="A399" s="15" t="s">
        <v>556</v>
      </c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>
        <v>250</v>
      </c>
      <c r="BF399" s="14"/>
      <c r="BG399" s="14"/>
      <c r="BH399" s="14"/>
      <c r="BI399" s="14"/>
      <c r="BJ399" s="14"/>
      <c r="BK399" s="14"/>
      <c r="BL399" s="14"/>
      <c r="BM399" s="14"/>
      <c r="BN399" s="14">
        <v>250</v>
      </c>
      <c r="BO399" s="14"/>
      <c r="BP399" s="14"/>
      <c r="BQ399" s="14">
        <v>250</v>
      </c>
    </row>
    <row r="400" spans="1:69" x14ac:dyDescent="0.25">
      <c r="A400" s="15" t="s">
        <v>570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>
        <v>250</v>
      </c>
      <c r="BF400" s="14"/>
      <c r="BG400" s="14"/>
      <c r="BH400" s="14"/>
      <c r="BI400" s="14"/>
      <c r="BJ400" s="14"/>
      <c r="BK400" s="14"/>
      <c r="BL400" s="14"/>
      <c r="BM400" s="14"/>
      <c r="BN400" s="14">
        <v>250</v>
      </c>
      <c r="BO400" s="14"/>
      <c r="BP400" s="14"/>
      <c r="BQ400" s="14">
        <v>250</v>
      </c>
    </row>
    <row r="401" spans="1:69" x14ac:dyDescent="0.25">
      <c r="A401" s="15" t="s">
        <v>574</v>
      </c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>
        <v>250</v>
      </c>
      <c r="BF401" s="14"/>
      <c r="BG401" s="14"/>
      <c r="BH401" s="14"/>
      <c r="BI401" s="14"/>
      <c r="BJ401" s="14"/>
      <c r="BK401" s="14"/>
      <c r="BL401" s="14"/>
      <c r="BM401" s="14"/>
      <c r="BN401" s="14">
        <v>250</v>
      </c>
      <c r="BO401" s="14"/>
      <c r="BP401" s="14"/>
      <c r="BQ401" s="14">
        <v>250</v>
      </c>
    </row>
    <row r="402" spans="1:69" x14ac:dyDescent="0.25">
      <c r="A402" s="15" t="s">
        <v>576</v>
      </c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>
        <v>250</v>
      </c>
      <c r="BF402" s="14"/>
      <c r="BG402" s="14"/>
      <c r="BH402" s="14"/>
      <c r="BI402" s="14"/>
      <c r="BJ402" s="14"/>
      <c r="BK402" s="14"/>
      <c r="BL402" s="14"/>
      <c r="BM402" s="14"/>
      <c r="BN402" s="14">
        <v>250</v>
      </c>
      <c r="BO402" s="14"/>
      <c r="BP402" s="14"/>
      <c r="BQ402" s="14">
        <v>250</v>
      </c>
    </row>
    <row r="403" spans="1:69" x14ac:dyDescent="0.25">
      <c r="A403" s="15" t="s">
        <v>623</v>
      </c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>
        <v>634.34</v>
      </c>
      <c r="P403" s="14"/>
      <c r="Q403" s="14"/>
      <c r="R403" s="14"/>
      <c r="S403" s="14"/>
      <c r="T403" s="14"/>
      <c r="U403" s="14"/>
      <c r="V403" s="14"/>
      <c r="W403" s="14">
        <v>634.34</v>
      </c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>
        <v>326.44</v>
      </c>
      <c r="AX403" s="14"/>
      <c r="AY403" s="14"/>
      <c r="AZ403" s="14"/>
      <c r="BA403" s="14"/>
      <c r="BB403" s="14"/>
      <c r="BC403" s="14"/>
      <c r="BD403" s="14">
        <v>326.44</v>
      </c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>
        <v>960.78</v>
      </c>
    </row>
    <row r="404" spans="1:69" x14ac:dyDescent="0.25">
      <c r="A404" s="15" t="s">
        <v>624</v>
      </c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>
        <v>105</v>
      </c>
      <c r="AP404" s="14"/>
      <c r="AQ404" s="14"/>
      <c r="AR404" s="14"/>
      <c r="AS404" s="14"/>
      <c r="AT404" s="14"/>
      <c r="AU404" s="14"/>
      <c r="AV404" s="14">
        <v>105</v>
      </c>
      <c r="AW404" s="14">
        <v>335.48</v>
      </c>
      <c r="AX404" s="14"/>
      <c r="AY404" s="14"/>
      <c r="AZ404" s="14"/>
      <c r="BA404" s="14"/>
      <c r="BB404" s="14"/>
      <c r="BC404" s="14"/>
      <c r="BD404" s="14">
        <v>335.48</v>
      </c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>
        <v>440.48</v>
      </c>
    </row>
    <row r="405" spans="1:69" x14ac:dyDescent="0.25">
      <c r="A405" s="15" t="s">
        <v>625</v>
      </c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>
        <v>372.94</v>
      </c>
      <c r="AX405" s="14"/>
      <c r="AY405" s="14"/>
      <c r="AZ405" s="14"/>
      <c r="BA405" s="14"/>
      <c r="BB405" s="14"/>
      <c r="BC405" s="14"/>
      <c r="BD405" s="14">
        <v>372.94</v>
      </c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>
        <v>372.94</v>
      </c>
    </row>
    <row r="406" spans="1:69" x14ac:dyDescent="0.25">
      <c r="A406" s="15" t="s">
        <v>626</v>
      </c>
      <c r="B406" s="14">
        <v>496.2</v>
      </c>
      <c r="C406" s="14"/>
      <c r="D406" s="14"/>
      <c r="E406" s="14"/>
      <c r="F406" s="14"/>
      <c r="G406" s="14"/>
      <c r="H406" s="14"/>
      <c r="I406" s="14">
        <v>496.2</v>
      </c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>
        <v>874.56</v>
      </c>
      <c r="AX406" s="14"/>
      <c r="AY406" s="14"/>
      <c r="AZ406" s="14"/>
      <c r="BA406" s="14"/>
      <c r="BB406" s="14"/>
      <c r="BC406" s="14"/>
      <c r="BD406" s="14">
        <v>874.56</v>
      </c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>
        <v>1370.76</v>
      </c>
    </row>
    <row r="407" spans="1:69" x14ac:dyDescent="0.25">
      <c r="A407" s="15" t="s">
        <v>627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>
        <v>194.03</v>
      </c>
      <c r="P407" s="14"/>
      <c r="Q407" s="14"/>
      <c r="R407" s="14"/>
      <c r="S407" s="14"/>
      <c r="T407" s="14"/>
      <c r="U407" s="14"/>
      <c r="V407" s="14"/>
      <c r="W407" s="14">
        <v>194.03</v>
      </c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>
        <v>772.14</v>
      </c>
      <c r="AX407" s="14"/>
      <c r="AY407" s="14"/>
      <c r="AZ407" s="14"/>
      <c r="BA407" s="14"/>
      <c r="BB407" s="14"/>
      <c r="BC407" s="14"/>
      <c r="BD407" s="14">
        <v>772.14</v>
      </c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>
        <v>966.17</v>
      </c>
    </row>
    <row r="408" spans="1:69" x14ac:dyDescent="0.25">
      <c r="A408" s="15" t="s">
        <v>628</v>
      </c>
      <c r="B408" s="14">
        <v>195.3</v>
      </c>
      <c r="C408" s="14"/>
      <c r="D408" s="14"/>
      <c r="E408" s="14"/>
      <c r="F408" s="14"/>
      <c r="G408" s="14"/>
      <c r="H408" s="14"/>
      <c r="I408" s="14">
        <v>195.3</v>
      </c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>
        <v>282.33999999999997</v>
      </c>
      <c r="AX408" s="14"/>
      <c r="AY408" s="14"/>
      <c r="AZ408" s="14"/>
      <c r="BA408" s="14"/>
      <c r="BB408" s="14"/>
      <c r="BC408" s="14"/>
      <c r="BD408" s="14">
        <v>282.33999999999997</v>
      </c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>
        <v>477.64</v>
      </c>
    </row>
    <row r="409" spans="1:69" x14ac:dyDescent="0.25">
      <c r="A409" s="15" t="s">
        <v>629</v>
      </c>
      <c r="B409" s="14">
        <v>395.9</v>
      </c>
      <c r="C409" s="14"/>
      <c r="D409" s="14"/>
      <c r="E409" s="14"/>
      <c r="F409" s="14"/>
      <c r="G409" s="14"/>
      <c r="H409" s="14"/>
      <c r="I409" s="14">
        <v>395.9</v>
      </c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>
        <v>302.33999999999997</v>
      </c>
      <c r="AX409" s="14"/>
      <c r="AY409" s="14"/>
      <c r="AZ409" s="14"/>
      <c r="BA409" s="14"/>
      <c r="BB409" s="14"/>
      <c r="BC409" s="14"/>
      <c r="BD409" s="14">
        <v>302.33999999999997</v>
      </c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>
        <v>698.24</v>
      </c>
    </row>
    <row r="410" spans="1:69" x14ac:dyDescent="0.25">
      <c r="A410" s="15" t="s">
        <v>630</v>
      </c>
      <c r="B410" s="14">
        <v>395.9</v>
      </c>
      <c r="C410" s="14"/>
      <c r="D410" s="14"/>
      <c r="E410" s="14"/>
      <c r="F410" s="14"/>
      <c r="G410" s="14"/>
      <c r="H410" s="14"/>
      <c r="I410" s="14">
        <v>395.9</v>
      </c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>
        <v>304.01</v>
      </c>
      <c r="AX410" s="14"/>
      <c r="AY410" s="14"/>
      <c r="AZ410" s="14"/>
      <c r="BA410" s="14"/>
      <c r="BB410" s="14"/>
      <c r="BC410" s="14"/>
      <c r="BD410" s="14">
        <v>304.01</v>
      </c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>
        <v>699.91</v>
      </c>
    </row>
    <row r="411" spans="1:69" x14ac:dyDescent="0.25">
      <c r="A411" s="15" t="s">
        <v>674</v>
      </c>
      <c r="B411" s="14">
        <v>100.3</v>
      </c>
      <c r="C411" s="14"/>
      <c r="D411" s="14"/>
      <c r="E411" s="14"/>
      <c r="F411" s="14"/>
      <c r="G411" s="14"/>
      <c r="H411" s="14"/>
      <c r="I411" s="14">
        <v>100.3</v>
      </c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>
        <v>100.3</v>
      </c>
    </row>
    <row r="412" spans="1:69" x14ac:dyDescent="0.25">
      <c r="A412" s="15" t="s">
        <v>998</v>
      </c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>
        <v>250</v>
      </c>
      <c r="BF412" s="14"/>
      <c r="BG412" s="14"/>
      <c r="BH412" s="14"/>
      <c r="BI412" s="14"/>
      <c r="BJ412" s="14"/>
      <c r="BK412" s="14"/>
      <c r="BL412" s="14"/>
      <c r="BM412" s="14"/>
      <c r="BN412" s="14">
        <v>250</v>
      </c>
      <c r="BO412" s="14"/>
      <c r="BP412" s="14"/>
      <c r="BQ412" s="14">
        <v>250</v>
      </c>
    </row>
    <row r="413" spans="1:69" x14ac:dyDescent="0.25">
      <c r="A413" s="15" t="s">
        <v>1016</v>
      </c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>
        <v>250</v>
      </c>
      <c r="BF413" s="14"/>
      <c r="BG413" s="14"/>
      <c r="BH413" s="14"/>
      <c r="BI413" s="14"/>
      <c r="BJ413" s="14"/>
      <c r="BK413" s="14"/>
      <c r="BL413" s="14"/>
      <c r="BM413" s="14"/>
      <c r="BN413" s="14">
        <v>250</v>
      </c>
      <c r="BO413" s="14"/>
      <c r="BP413" s="14"/>
      <c r="BQ413" s="14">
        <v>250</v>
      </c>
    </row>
    <row r="414" spans="1:69" x14ac:dyDescent="0.25">
      <c r="A414" s="15" t="s">
        <v>1017</v>
      </c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>
        <v>250</v>
      </c>
      <c r="BF414" s="14"/>
      <c r="BG414" s="14"/>
      <c r="BH414" s="14"/>
      <c r="BI414" s="14"/>
      <c r="BJ414" s="14"/>
      <c r="BK414" s="14"/>
      <c r="BL414" s="14"/>
      <c r="BM414" s="14"/>
      <c r="BN414" s="14">
        <v>250</v>
      </c>
      <c r="BO414" s="14"/>
      <c r="BP414" s="14"/>
      <c r="BQ414" s="14">
        <v>250</v>
      </c>
    </row>
    <row r="415" spans="1:69" x14ac:dyDescent="0.25">
      <c r="A415" s="15" t="s">
        <v>1136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>
        <v>10600</v>
      </c>
      <c r="Y415" s="14"/>
      <c r="Z415" s="14"/>
      <c r="AA415" s="14"/>
      <c r="AB415" s="14"/>
      <c r="AC415" s="14"/>
      <c r="AD415" s="14"/>
      <c r="AE415" s="14">
        <v>10600</v>
      </c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>
        <v>10600</v>
      </c>
    </row>
    <row r="416" spans="1:69" x14ac:dyDescent="0.25">
      <c r="A416" s="15" t="s">
        <v>1227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>
        <v>375.08</v>
      </c>
      <c r="P416" s="14"/>
      <c r="Q416" s="14"/>
      <c r="R416" s="14"/>
      <c r="S416" s="14"/>
      <c r="T416" s="14"/>
      <c r="U416" s="14"/>
      <c r="V416" s="14"/>
      <c r="W416" s="14">
        <v>375.08</v>
      </c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>
        <v>2260.19</v>
      </c>
      <c r="AX416" s="14"/>
      <c r="AY416" s="14"/>
      <c r="AZ416" s="14"/>
      <c r="BA416" s="14"/>
      <c r="BB416" s="14"/>
      <c r="BC416" s="14"/>
      <c r="BD416" s="14">
        <v>2260.19</v>
      </c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>
        <v>2635.27</v>
      </c>
    </row>
    <row r="417" spans="1:69" x14ac:dyDescent="0.25">
      <c r="A417" s="15" t="s">
        <v>1228</v>
      </c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>
        <v>433.74</v>
      </c>
      <c r="P417" s="14"/>
      <c r="Q417" s="14"/>
      <c r="R417" s="14"/>
      <c r="S417" s="14"/>
      <c r="T417" s="14"/>
      <c r="U417" s="14"/>
      <c r="V417" s="14"/>
      <c r="W417" s="14">
        <v>433.74</v>
      </c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>
        <v>1471.28</v>
      </c>
      <c r="AX417" s="14"/>
      <c r="AY417" s="14"/>
      <c r="AZ417" s="14"/>
      <c r="BA417" s="14"/>
      <c r="BB417" s="14"/>
      <c r="BC417" s="14"/>
      <c r="BD417" s="14">
        <v>1471.28</v>
      </c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>
        <v>1905.02</v>
      </c>
    </row>
    <row r="418" spans="1:69" x14ac:dyDescent="0.25">
      <c r="A418" s="15" t="s">
        <v>1229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>
        <v>454.26</v>
      </c>
      <c r="P418" s="14"/>
      <c r="Q418" s="14"/>
      <c r="R418" s="14"/>
      <c r="S418" s="14"/>
      <c r="T418" s="14"/>
      <c r="U418" s="14"/>
      <c r="V418" s="14"/>
      <c r="W418" s="14">
        <v>454.26</v>
      </c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>
        <v>319.33999999999997</v>
      </c>
      <c r="AX418" s="14"/>
      <c r="AY418" s="14"/>
      <c r="AZ418" s="14"/>
      <c r="BA418" s="14"/>
      <c r="BB418" s="14"/>
      <c r="BC418" s="14"/>
      <c r="BD418" s="14">
        <v>319.33999999999997</v>
      </c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>
        <v>773.59999999999991</v>
      </c>
    </row>
    <row r="419" spans="1:69" x14ac:dyDescent="0.25">
      <c r="A419" s="15" t="s">
        <v>1230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>
        <v>531.48</v>
      </c>
      <c r="P419" s="14"/>
      <c r="Q419" s="14"/>
      <c r="R419" s="14"/>
      <c r="S419" s="14"/>
      <c r="T419" s="14"/>
      <c r="U419" s="14"/>
      <c r="V419" s="14"/>
      <c r="W419" s="14">
        <v>531.48</v>
      </c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>
        <v>803.95</v>
      </c>
      <c r="AX419" s="14"/>
      <c r="AY419" s="14"/>
      <c r="AZ419" s="14"/>
      <c r="BA419" s="14"/>
      <c r="BB419" s="14"/>
      <c r="BC419" s="14"/>
      <c r="BD419" s="14">
        <v>803.95</v>
      </c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>
        <v>1335.43</v>
      </c>
    </row>
    <row r="420" spans="1:69" x14ac:dyDescent="0.25">
      <c r="A420" s="15" t="s">
        <v>1231</v>
      </c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>
        <v>472.96</v>
      </c>
      <c r="P420" s="14"/>
      <c r="Q420" s="14"/>
      <c r="R420" s="14"/>
      <c r="S420" s="14"/>
      <c r="T420" s="14"/>
      <c r="U420" s="14"/>
      <c r="V420" s="14"/>
      <c r="W420" s="14">
        <v>472.96</v>
      </c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>
        <v>472.96</v>
      </c>
    </row>
    <row r="421" spans="1:69" x14ac:dyDescent="0.25">
      <c r="A421" s="15" t="s">
        <v>1268</v>
      </c>
      <c r="B421" s="14">
        <v>496.2</v>
      </c>
      <c r="C421" s="14"/>
      <c r="D421" s="14"/>
      <c r="E421" s="14"/>
      <c r="F421" s="14"/>
      <c r="G421" s="14"/>
      <c r="H421" s="14"/>
      <c r="I421" s="14">
        <v>496.2</v>
      </c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>
        <v>315.01</v>
      </c>
      <c r="AX421" s="14"/>
      <c r="AY421" s="14"/>
      <c r="AZ421" s="14"/>
      <c r="BA421" s="14"/>
      <c r="BB421" s="14"/>
      <c r="BC421" s="14"/>
      <c r="BD421" s="14">
        <v>315.01</v>
      </c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>
        <v>811.21</v>
      </c>
    </row>
    <row r="422" spans="1:69" x14ac:dyDescent="0.25">
      <c r="A422" s="15" t="s">
        <v>1270</v>
      </c>
      <c r="B422" s="14">
        <v>300.89999999999998</v>
      </c>
      <c r="C422" s="14"/>
      <c r="D422" s="14"/>
      <c r="E422" s="14"/>
      <c r="F422" s="14"/>
      <c r="G422" s="14"/>
      <c r="H422" s="14"/>
      <c r="I422" s="14">
        <v>300.89999999999998</v>
      </c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>
        <v>300.89999999999998</v>
      </c>
    </row>
    <row r="423" spans="1:69" x14ac:dyDescent="0.25">
      <c r="A423" s="15" t="s">
        <v>1274</v>
      </c>
      <c r="B423" s="14">
        <v>395.9</v>
      </c>
      <c r="C423" s="14"/>
      <c r="D423" s="14"/>
      <c r="E423" s="14"/>
      <c r="F423" s="14"/>
      <c r="G423" s="14"/>
      <c r="H423" s="14"/>
      <c r="I423" s="14">
        <v>395.9</v>
      </c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>
        <v>594.34</v>
      </c>
      <c r="AX423" s="14"/>
      <c r="AY423" s="14"/>
      <c r="AZ423" s="14"/>
      <c r="BA423" s="14"/>
      <c r="BB423" s="14"/>
      <c r="BC423" s="14"/>
      <c r="BD423" s="14">
        <v>594.34</v>
      </c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>
        <v>990.24</v>
      </c>
    </row>
    <row r="424" spans="1:69" x14ac:dyDescent="0.25">
      <c r="A424" s="15" t="s">
        <v>1279</v>
      </c>
      <c r="B424" s="14">
        <v>496.2</v>
      </c>
      <c r="C424" s="14"/>
      <c r="D424" s="14"/>
      <c r="E424" s="14"/>
      <c r="F424" s="14"/>
      <c r="G424" s="14"/>
      <c r="H424" s="14"/>
      <c r="I424" s="14">
        <v>496.2</v>
      </c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>
        <v>382.34</v>
      </c>
      <c r="AX424" s="14"/>
      <c r="AY424" s="14"/>
      <c r="AZ424" s="14"/>
      <c r="BA424" s="14"/>
      <c r="BB424" s="14"/>
      <c r="BC424" s="14"/>
      <c r="BD424" s="14">
        <v>382.34</v>
      </c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>
        <v>878.54</v>
      </c>
    </row>
    <row r="425" spans="1:69" x14ac:dyDescent="0.25">
      <c r="A425" s="15" t="s">
        <v>1281</v>
      </c>
      <c r="B425" s="14">
        <v>295.60000000000002</v>
      </c>
      <c r="C425" s="14"/>
      <c r="D425" s="14"/>
      <c r="E425" s="14"/>
      <c r="F425" s="14"/>
      <c r="G425" s="14"/>
      <c r="H425" s="14"/>
      <c r="I425" s="14">
        <v>295.60000000000002</v>
      </c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>
        <v>266.33999999999997</v>
      </c>
      <c r="AX425" s="14"/>
      <c r="AY425" s="14"/>
      <c r="AZ425" s="14"/>
      <c r="BA425" s="14"/>
      <c r="BB425" s="14"/>
      <c r="BC425" s="14"/>
      <c r="BD425" s="14">
        <v>266.33999999999997</v>
      </c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>
        <v>561.94000000000005</v>
      </c>
    </row>
    <row r="426" spans="1:69" x14ac:dyDescent="0.25">
      <c r="A426" s="15" t="s">
        <v>1290</v>
      </c>
      <c r="B426" s="14">
        <v>496.2</v>
      </c>
      <c r="C426" s="14"/>
      <c r="D426" s="14"/>
      <c r="E426" s="14"/>
      <c r="F426" s="14"/>
      <c r="G426" s="14"/>
      <c r="H426" s="14"/>
      <c r="I426" s="14">
        <v>496.2</v>
      </c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>
        <v>1438.77</v>
      </c>
      <c r="AX426" s="14"/>
      <c r="AY426" s="14"/>
      <c r="AZ426" s="14"/>
      <c r="BA426" s="14"/>
      <c r="BB426" s="14"/>
      <c r="BC426" s="14"/>
      <c r="BD426" s="14">
        <v>1438.77</v>
      </c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>
        <v>1934.97</v>
      </c>
    </row>
    <row r="427" spans="1:69" x14ac:dyDescent="0.25">
      <c r="A427" s="15" t="s">
        <v>1291</v>
      </c>
      <c r="B427" s="14">
        <v>1393.6</v>
      </c>
      <c r="C427" s="14"/>
      <c r="D427" s="14"/>
      <c r="E427" s="14"/>
      <c r="F427" s="14"/>
      <c r="G427" s="14"/>
      <c r="H427" s="14"/>
      <c r="I427" s="14">
        <v>1393.6</v>
      </c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>
        <v>408.64</v>
      </c>
      <c r="AX427" s="14"/>
      <c r="AY427" s="14"/>
      <c r="AZ427" s="14"/>
      <c r="BA427" s="14"/>
      <c r="BB427" s="14"/>
      <c r="BC427" s="14"/>
      <c r="BD427" s="14">
        <v>408.64</v>
      </c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>
        <v>1802.2399999999998</v>
      </c>
    </row>
    <row r="428" spans="1:69" x14ac:dyDescent="0.25">
      <c r="A428" s="15" t="s">
        <v>1303</v>
      </c>
      <c r="B428" s="14">
        <v>395.9</v>
      </c>
      <c r="C428" s="14"/>
      <c r="D428" s="14"/>
      <c r="E428" s="14"/>
      <c r="F428" s="14"/>
      <c r="G428" s="14"/>
      <c r="H428" s="14"/>
      <c r="I428" s="14">
        <v>395.9</v>
      </c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>
        <v>388.59000000000003</v>
      </c>
      <c r="AX428" s="14"/>
      <c r="AY428" s="14"/>
      <c r="AZ428" s="14"/>
      <c r="BA428" s="14"/>
      <c r="BB428" s="14"/>
      <c r="BC428" s="14"/>
      <c r="BD428" s="14">
        <v>388.59000000000003</v>
      </c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>
        <v>784.49</v>
      </c>
    </row>
    <row r="429" spans="1:69" x14ac:dyDescent="0.25">
      <c r="A429" s="15" t="s">
        <v>1306</v>
      </c>
      <c r="B429" s="14">
        <v>300.89999999999998</v>
      </c>
      <c r="C429" s="14"/>
      <c r="D429" s="14"/>
      <c r="E429" s="14"/>
      <c r="F429" s="14"/>
      <c r="G429" s="14"/>
      <c r="H429" s="14"/>
      <c r="I429" s="14">
        <v>300.89999999999998</v>
      </c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>
        <v>300.89999999999998</v>
      </c>
    </row>
    <row r="430" spans="1:69" x14ac:dyDescent="0.25">
      <c r="A430" s="15" t="s">
        <v>1309</v>
      </c>
      <c r="B430" s="14">
        <v>395.9</v>
      </c>
      <c r="C430" s="14"/>
      <c r="D430" s="14"/>
      <c r="E430" s="14"/>
      <c r="F430" s="14"/>
      <c r="G430" s="14"/>
      <c r="H430" s="14"/>
      <c r="I430" s="14">
        <v>395.9</v>
      </c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>
        <v>636.67999999999995</v>
      </c>
      <c r="AX430" s="14"/>
      <c r="AY430" s="14"/>
      <c r="AZ430" s="14"/>
      <c r="BA430" s="14"/>
      <c r="BB430" s="14"/>
      <c r="BC430" s="14"/>
      <c r="BD430" s="14">
        <v>636.67999999999995</v>
      </c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>
        <v>1032.58</v>
      </c>
    </row>
    <row r="431" spans="1:69" x14ac:dyDescent="0.25">
      <c r="A431" s="15" t="s">
        <v>1311</v>
      </c>
      <c r="B431" s="14">
        <v>195.3</v>
      </c>
      <c r="C431" s="14"/>
      <c r="D431" s="14"/>
      <c r="E431" s="14"/>
      <c r="F431" s="14"/>
      <c r="G431" s="14"/>
      <c r="H431" s="14"/>
      <c r="I431" s="14">
        <v>195.3</v>
      </c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>
        <v>208.98</v>
      </c>
      <c r="AX431" s="14"/>
      <c r="AY431" s="14"/>
      <c r="AZ431" s="14"/>
      <c r="BA431" s="14"/>
      <c r="BB431" s="14"/>
      <c r="BC431" s="14"/>
      <c r="BD431" s="14">
        <v>208.98</v>
      </c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>
        <v>404.28</v>
      </c>
    </row>
    <row r="432" spans="1:69" x14ac:dyDescent="0.25">
      <c r="A432" s="15" t="s">
        <v>1340</v>
      </c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>
        <v>2190.96</v>
      </c>
      <c r="AG432" s="14"/>
      <c r="AH432" s="14"/>
      <c r="AI432" s="14"/>
      <c r="AJ432" s="14">
        <v>2190.96</v>
      </c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>
        <v>2190.96</v>
      </c>
    </row>
    <row r="433" spans="1:69" x14ac:dyDescent="0.25">
      <c r="A433" s="15" t="s">
        <v>1422</v>
      </c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>
        <v>250</v>
      </c>
      <c r="BF433" s="14"/>
      <c r="BG433" s="14"/>
      <c r="BH433" s="14"/>
      <c r="BI433" s="14"/>
      <c r="BJ433" s="14"/>
      <c r="BK433" s="14"/>
      <c r="BL433" s="14"/>
      <c r="BM433" s="14"/>
      <c r="BN433" s="14">
        <v>250</v>
      </c>
      <c r="BO433" s="14"/>
      <c r="BP433" s="14"/>
      <c r="BQ433" s="14">
        <v>250</v>
      </c>
    </row>
    <row r="434" spans="1:69" x14ac:dyDescent="0.25">
      <c r="A434" s="15" t="s">
        <v>1423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>
        <v>250</v>
      </c>
      <c r="BF434" s="14"/>
      <c r="BG434" s="14"/>
      <c r="BH434" s="14"/>
      <c r="BI434" s="14"/>
      <c r="BJ434" s="14"/>
      <c r="BK434" s="14"/>
      <c r="BL434" s="14"/>
      <c r="BM434" s="14"/>
      <c r="BN434" s="14">
        <v>250</v>
      </c>
      <c r="BO434" s="14"/>
      <c r="BP434" s="14"/>
      <c r="BQ434" s="14">
        <v>250</v>
      </c>
    </row>
    <row r="435" spans="1:69" x14ac:dyDescent="0.25">
      <c r="A435" s="15" t="s">
        <v>1424</v>
      </c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>
        <v>250</v>
      </c>
      <c r="BF435" s="14"/>
      <c r="BG435" s="14"/>
      <c r="BH435" s="14"/>
      <c r="BI435" s="14"/>
      <c r="BJ435" s="14"/>
      <c r="BK435" s="14"/>
      <c r="BL435" s="14"/>
      <c r="BM435" s="14"/>
      <c r="BN435" s="14">
        <v>250</v>
      </c>
      <c r="BO435" s="14"/>
      <c r="BP435" s="14"/>
      <c r="BQ435" s="14">
        <v>250</v>
      </c>
    </row>
    <row r="436" spans="1:69" x14ac:dyDescent="0.25">
      <c r="A436" s="15" t="s">
        <v>1463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>
        <v>250</v>
      </c>
      <c r="BF436" s="14"/>
      <c r="BG436" s="14"/>
      <c r="BH436" s="14"/>
      <c r="BI436" s="14"/>
      <c r="BJ436" s="14"/>
      <c r="BK436" s="14"/>
      <c r="BL436" s="14"/>
      <c r="BM436" s="14"/>
      <c r="BN436" s="14">
        <v>250</v>
      </c>
      <c r="BO436" s="14"/>
      <c r="BP436" s="14"/>
      <c r="BQ436" s="14">
        <v>250</v>
      </c>
    </row>
    <row r="437" spans="1:69" x14ac:dyDescent="0.25">
      <c r="A437" s="15" t="s">
        <v>1487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>
        <v>626.15</v>
      </c>
      <c r="AX437" s="14"/>
      <c r="AY437" s="14"/>
      <c r="AZ437" s="14"/>
      <c r="BA437" s="14"/>
      <c r="BB437" s="14"/>
      <c r="BC437" s="14"/>
      <c r="BD437" s="14">
        <v>626.15</v>
      </c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>
        <v>626.15</v>
      </c>
    </row>
    <row r="438" spans="1:69" x14ac:dyDescent="0.25">
      <c r="A438" s="15" t="s">
        <v>1488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>
        <v>520.37</v>
      </c>
      <c r="AX438" s="14"/>
      <c r="AY438" s="14"/>
      <c r="AZ438" s="14"/>
      <c r="BA438" s="14"/>
      <c r="BB438" s="14"/>
      <c r="BC438" s="14"/>
      <c r="BD438" s="14">
        <v>520.37</v>
      </c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>
        <v>520.37</v>
      </c>
    </row>
    <row r="439" spans="1:69" x14ac:dyDescent="0.25">
      <c r="A439" s="15" t="s">
        <v>1489</v>
      </c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>
        <v>319.33999999999997</v>
      </c>
      <c r="AX439" s="14"/>
      <c r="AY439" s="14"/>
      <c r="AZ439" s="14"/>
      <c r="BA439" s="14"/>
      <c r="BB439" s="14"/>
      <c r="BC439" s="14"/>
      <c r="BD439" s="14">
        <v>319.33999999999997</v>
      </c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>
        <v>319.33999999999997</v>
      </c>
    </row>
    <row r="440" spans="1:69" x14ac:dyDescent="0.25">
      <c r="A440" s="13" t="s">
        <v>43</v>
      </c>
      <c r="B440" s="14"/>
      <c r="C440" s="14">
        <v>696.80000000000007</v>
      </c>
      <c r="D440" s="14"/>
      <c r="E440" s="14"/>
      <c r="F440" s="14"/>
      <c r="G440" s="14"/>
      <c r="H440" s="14"/>
      <c r="I440" s="14">
        <v>696.80000000000007</v>
      </c>
      <c r="J440" s="14"/>
      <c r="K440" s="14"/>
      <c r="L440" s="14"/>
      <c r="M440" s="14"/>
      <c r="N440" s="14"/>
      <c r="O440" s="14"/>
      <c r="P440" s="14">
        <v>634.34</v>
      </c>
      <c r="Q440" s="14"/>
      <c r="R440" s="14"/>
      <c r="S440" s="14"/>
      <c r="T440" s="14"/>
      <c r="U440" s="14"/>
      <c r="V440" s="14"/>
      <c r="W440" s="14">
        <v>634.34</v>
      </c>
      <c r="X440" s="14"/>
      <c r="Y440" s="14">
        <v>23140</v>
      </c>
      <c r="Z440" s="14"/>
      <c r="AA440" s="14"/>
      <c r="AB440" s="14"/>
      <c r="AC440" s="14"/>
      <c r="AD440" s="14"/>
      <c r="AE440" s="14">
        <v>23140</v>
      </c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>
        <v>3373.5899999999997</v>
      </c>
      <c r="AY440" s="14"/>
      <c r="AZ440" s="14"/>
      <c r="BA440" s="14"/>
      <c r="BB440" s="14"/>
      <c r="BC440" s="14"/>
      <c r="BD440" s="14">
        <v>3373.5899999999997</v>
      </c>
      <c r="BE440" s="14"/>
      <c r="BF440" s="14">
        <v>6000</v>
      </c>
      <c r="BG440" s="14"/>
      <c r="BH440" s="14"/>
      <c r="BI440" s="14"/>
      <c r="BJ440" s="14"/>
      <c r="BK440" s="14"/>
      <c r="BL440" s="14"/>
      <c r="BM440" s="14"/>
      <c r="BN440" s="14">
        <v>6000</v>
      </c>
      <c r="BO440" s="14"/>
      <c r="BP440" s="14"/>
      <c r="BQ440" s="14">
        <v>33844.730000000003</v>
      </c>
    </row>
    <row r="441" spans="1:69" x14ac:dyDescent="0.25">
      <c r="A441" s="15" t="s">
        <v>138</v>
      </c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>
        <v>1601.04</v>
      </c>
      <c r="AY441" s="14"/>
      <c r="AZ441" s="14"/>
      <c r="BA441" s="14"/>
      <c r="BB441" s="14"/>
      <c r="BC441" s="14"/>
      <c r="BD441" s="14">
        <v>1601.04</v>
      </c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>
        <v>1601.04</v>
      </c>
    </row>
    <row r="442" spans="1:69" x14ac:dyDescent="0.25">
      <c r="A442" s="15" t="s">
        <v>147</v>
      </c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>
        <v>454.56</v>
      </c>
      <c r="Q442" s="14"/>
      <c r="R442" s="14"/>
      <c r="S442" s="14"/>
      <c r="T442" s="14"/>
      <c r="U442" s="14"/>
      <c r="V442" s="14"/>
      <c r="W442" s="14">
        <v>454.56</v>
      </c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>
        <v>1288.9100000000001</v>
      </c>
      <c r="AY442" s="14"/>
      <c r="AZ442" s="14"/>
      <c r="BA442" s="14"/>
      <c r="BB442" s="14"/>
      <c r="BC442" s="14"/>
      <c r="BD442" s="14">
        <v>1288.9100000000001</v>
      </c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>
        <v>1743.47</v>
      </c>
    </row>
    <row r="443" spans="1:69" x14ac:dyDescent="0.25">
      <c r="A443" s="15" t="s">
        <v>229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>
        <v>179.78</v>
      </c>
      <c r="Q443" s="14"/>
      <c r="R443" s="14"/>
      <c r="S443" s="14"/>
      <c r="T443" s="14"/>
      <c r="U443" s="14"/>
      <c r="V443" s="14"/>
      <c r="W443" s="14">
        <v>179.78</v>
      </c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>
        <v>179.78</v>
      </c>
    </row>
    <row r="444" spans="1:69" x14ac:dyDescent="0.25">
      <c r="A444" s="15" t="s">
        <v>747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>
        <v>1000</v>
      </c>
      <c r="BG444" s="14"/>
      <c r="BH444" s="14"/>
      <c r="BI444" s="14"/>
      <c r="BJ444" s="14"/>
      <c r="BK444" s="14"/>
      <c r="BL444" s="14"/>
      <c r="BM444" s="14"/>
      <c r="BN444" s="14">
        <v>1000</v>
      </c>
      <c r="BO444" s="14"/>
      <c r="BP444" s="14"/>
      <c r="BQ444" s="14">
        <v>1000</v>
      </c>
    </row>
    <row r="445" spans="1:69" x14ac:dyDescent="0.25">
      <c r="A445" s="15" t="s">
        <v>748</v>
      </c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>
        <v>1000</v>
      </c>
      <c r="BG445" s="14"/>
      <c r="BH445" s="14"/>
      <c r="BI445" s="14"/>
      <c r="BJ445" s="14"/>
      <c r="BK445" s="14"/>
      <c r="BL445" s="14"/>
      <c r="BM445" s="14"/>
      <c r="BN445" s="14">
        <v>1000</v>
      </c>
      <c r="BO445" s="14"/>
      <c r="BP445" s="14"/>
      <c r="BQ445" s="14">
        <v>1000</v>
      </c>
    </row>
    <row r="446" spans="1:69" x14ac:dyDescent="0.25">
      <c r="A446" s="15" t="s">
        <v>569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>
        <v>1000</v>
      </c>
      <c r="BG446" s="14"/>
      <c r="BH446" s="14"/>
      <c r="BI446" s="14"/>
      <c r="BJ446" s="14"/>
      <c r="BK446" s="14"/>
      <c r="BL446" s="14"/>
      <c r="BM446" s="14"/>
      <c r="BN446" s="14">
        <v>1000</v>
      </c>
      <c r="BO446" s="14"/>
      <c r="BP446" s="14"/>
      <c r="BQ446" s="14">
        <v>1000</v>
      </c>
    </row>
    <row r="447" spans="1:69" x14ac:dyDescent="0.25">
      <c r="A447" s="15" t="s">
        <v>904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>
        <v>500</v>
      </c>
      <c r="BG447" s="14"/>
      <c r="BH447" s="14"/>
      <c r="BI447" s="14"/>
      <c r="BJ447" s="14"/>
      <c r="BK447" s="14"/>
      <c r="BL447" s="14"/>
      <c r="BM447" s="14"/>
      <c r="BN447" s="14">
        <v>500</v>
      </c>
      <c r="BO447" s="14"/>
      <c r="BP447" s="14"/>
      <c r="BQ447" s="14">
        <v>500</v>
      </c>
    </row>
    <row r="448" spans="1:69" x14ac:dyDescent="0.25">
      <c r="A448" s="15" t="s">
        <v>905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>
        <v>500</v>
      </c>
      <c r="BG448" s="14"/>
      <c r="BH448" s="14"/>
      <c r="BI448" s="14"/>
      <c r="BJ448" s="14"/>
      <c r="BK448" s="14"/>
      <c r="BL448" s="14"/>
      <c r="BM448" s="14"/>
      <c r="BN448" s="14">
        <v>500</v>
      </c>
      <c r="BO448" s="14"/>
      <c r="BP448" s="14"/>
      <c r="BQ448" s="14">
        <v>500</v>
      </c>
    </row>
    <row r="449" spans="1:69" x14ac:dyDescent="0.25">
      <c r="A449" s="15" t="s">
        <v>912</v>
      </c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>
        <v>500</v>
      </c>
      <c r="BG449" s="14"/>
      <c r="BH449" s="14"/>
      <c r="BI449" s="14"/>
      <c r="BJ449" s="14"/>
      <c r="BK449" s="14"/>
      <c r="BL449" s="14"/>
      <c r="BM449" s="14"/>
      <c r="BN449" s="14">
        <v>500</v>
      </c>
      <c r="BO449" s="14"/>
      <c r="BP449" s="14"/>
      <c r="BQ449" s="14">
        <v>500</v>
      </c>
    </row>
    <row r="450" spans="1:69" x14ac:dyDescent="0.25">
      <c r="A450" s="15" t="s">
        <v>913</v>
      </c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>
        <v>500</v>
      </c>
      <c r="BG450" s="14"/>
      <c r="BH450" s="14"/>
      <c r="BI450" s="14"/>
      <c r="BJ450" s="14"/>
      <c r="BK450" s="14"/>
      <c r="BL450" s="14"/>
      <c r="BM450" s="14"/>
      <c r="BN450" s="14">
        <v>500</v>
      </c>
      <c r="BO450" s="14"/>
      <c r="BP450" s="14"/>
      <c r="BQ450" s="14">
        <v>500</v>
      </c>
    </row>
    <row r="451" spans="1:69" x14ac:dyDescent="0.25">
      <c r="A451" s="15" t="s">
        <v>1076</v>
      </c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>
        <v>19800</v>
      </c>
      <c r="Z451" s="14"/>
      <c r="AA451" s="14"/>
      <c r="AB451" s="14"/>
      <c r="AC451" s="14"/>
      <c r="AD451" s="14"/>
      <c r="AE451" s="14">
        <v>19800</v>
      </c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>
        <v>19800</v>
      </c>
    </row>
    <row r="452" spans="1:69" x14ac:dyDescent="0.25">
      <c r="A452" s="15" t="s">
        <v>1077</v>
      </c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>
        <v>500</v>
      </c>
      <c r="Z452" s="14"/>
      <c r="AA452" s="14"/>
      <c r="AB452" s="14"/>
      <c r="AC452" s="14"/>
      <c r="AD452" s="14"/>
      <c r="AE452" s="14">
        <v>500</v>
      </c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>
        <v>500</v>
      </c>
    </row>
    <row r="453" spans="1:69" x14ac:dyDescent="0.25">
      <c r="A453" s="15" t="s">
        <v>1078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>
        <v>540</v>
      </c>
      <c r="Z453" s="14"/>
      <c r="AA453" s="14"/>
      <c r="AB453" s="14"/>
      <c r="AC453" s="14"/>
      <c r="AD453" s="14"/>
      <c r="AE453" s="14">
        <v>540</v>
      </c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>
        <v>540</v>
      </c>
    </row>
    <row r="454" spans="1:69" x14ac:dyDescent="0.25">
      <c r="A454" s="15" t="s">
        <v>1079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>
        <v>2300</v>
      </c>
      <c r="Z454" s="14"/>
      <c r="AA454" s="14"/>
      <c r="AB454" s="14"/>
      <c r="AC454" s="14"/>
      <c r="AD454" s="14"/>
      <c r="AE454" s="14">
        <v>2300</v>
      </c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>
        <v>2300</v>
      </c>
    </row>
    <row r="455" spans="1:69" x14ac:dyDescent="0.25">
      <c r="A455" s="15" t="s">
        <v>1286</v>
      </c>
      <c r="B455" s="14"/>
      <c r="C455" s="14">
        <v>200.6</v>
      </c>
      <c r="D455" s="14"/>
      <c r="E455" s="14"/>
      <c r="F455" s="14"/>
      <c r="G455" s="14"/>
      <c r="H455" s="14"/>
      <c r="I455" s="14">
        <v>200.6</v>
      </c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>
        <v>200.6</v>
      </c>
    </row>
    <row r="456" spans="1:69" x14ac:dyDescent="0.25">
      <c r="A456" s="15" t="s">
        <v>1296</v>
      </c>
      <c r="B456" s="14"/>
      <c r="C456" s="14">
        <v>295.60000000000002</v>
      </c>
      <c r="D456" s="14"/>
      <c r="E456" s="14"/>
      <c r="F456" s="14"/>
      <c r="G456" s="14"/>
      <c r="H456" s="14"/>
      <c r="I456" s="14">
        <v>295.60000000000002</v>
      </c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>
        <v>483.64</v>
      </c>
      <c r="AY456" s="14"/>
      <c r="AZ456" s="14"/>
      <c r="BA456" s="14"/>
      <c r="BB456" s="14"/>
      <c r="BC456" s="14"/>
      <c r="BD456" s="14">
        <v>483.64</v>
      </c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>
        <v>779.24</v>
      </c>
    </row>
    <row r="457" spans="1:69" x14ac:dyDescent="0.25">
      <c r="A457" s="15" t="s">
        <v>1314</v>
      </c>
      <c r="B457" s="14"/>
      <c r="C457" s="14">
        <v>200.6</v>
      </c>
      <c r="D457" s="14"/>
      <c r="E457" s="14"/>
      <c r="F457" s="14"/>
      <c r="G457" s="14"/>
      <c r="H457" s="14"/>
      <c r="I457" s="14">
        <v>200.6</v>
      </c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>
        <v>200.6</v>
      </c>
    </row>
    <row r="458" spans="1:69" x14ac:dyDescent="0.25">
      <c r="A458" s="15" t="s">
        <v>1421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>
        <v>1000</v>
      </c>
      <c r="BG458" s="14"/>
      <c r="BH458" s="14"/>
      <c r="BI458" s="14"/>
      <c r="BJ458" s="14"/>
      <c r="BK458" s="14"/>
      <c r="BL458" s="14"/>
      <c r="BM458" s="14"/>
      <c r="BN458" s="14">
        <v>1000</v>
      </c>
      <c r="BO458" s="14"/>
      <c r="BP458" s="14"/>
      <c r="BQ458" s="14">
        <v>1000</v>
      </c>
    </row>
    <row r="459" spans="1:69" x14ac:dyDescent="0.25">
      <c r="A459" s="13" t="s">
        <v>44</v>
      </c>
      <c r="B459" s="14">
        <v>295.60000000000002</v>
      </c>
      <c r="C459" s="14"/>
      <c r="D459" s="14"/>
      <c r="E459" s="14"/>
      <c r="F459" s="14"/>
      <c r="G459" s="14"/>
      <c r="H459" s="14"/>
      <c r="I459" s="14">
        <v>295.60000000000002</v>
      </c>
      <c r="J459" s="14"/>
      <c r="K459" s="14"/>
      <c r="L459" s="14"/>
      <c r="M459" s="14"/>
      <c r="N459" s="14"/>
      <c r="O459" s="14">
        <v>4840.3</v>
      </c>
      <c r="P459" s="14"/>
      <c r="Q459" s="14"/>
      <c r="R459" s="14"/>
      <c r="S459" s="14"/>
      <c r="T459" s="14"/>
      <c r="U459" s="14"/>
      <c r="V459" s="14"/>
      <c r="W459" s="14">
        <v>4840.3</v>
      </c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>
        <v>6905</v>
      </c>
      <c r="AP459" s="14"/>
      <c r="AQ459" s="14"/>
      <c r="AR459" s="14"/>
      <c r="AS459" s="14"/>
      <c r="AT459" s="14"/>
      <c r="AU459" s="14"/>
      <c r="AV459" s="14">
        <v>6905</v>
      </c>
      <c r="AW459" s="14">
        <v>7454.920000000001</v>
      </c>
      <c r="AX459" s="14"/>
      <c r="AY459" s="14"/>
      <c r="AZ459" s="14"/>
      <c r="BA459" s="14"/>
      <c r="BB459" s="14"/>
      <c r="BC459" s="14"/>
      <c r="BD459" s="14">
        <v>7454.920000000001</v>
      </c>
      <c r="BE459" s="14">
        <v>19000</v>
      </c>
      <c r="BF459" s="14"/>
      <c r="BG459" s="14"/>
      <c r="BH459" s="14"/>
      <c r="BI459" s="14"/>
      <c r="BJ459" s="14"/>
      <c r="BK459" s="14"/>
      <c r="BL459" s="14"/>
      <c r="BM459" s="14"/>
      <c r="BN459" s="14">
        <v>19000</v>
      </c>
      <c r="BO459" s="14"/>
      <c r="BP459" s="14"/>
      <c r="BQ459" s="14">
        <v>38495.819999999992</v>
      </c>
    </row>
    <row r="460" spans="1:69" x14ac:dyDescent="0.25">
      <c r="A460" s="15" t="s">
        <v>140</v>
      </c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>
        <v>274.77999999999997</v>
      </c>
      <c r="P460" s="14"/>
      <c r="Q460" s="14"/>
      <c r="R460" s="14"/>
      <c r="S460" s="14"/>
      <c r="T460" s="14"/>
      <c r="U460" s="14"/>
      <c r="V460" s="14"/>
      <c r="W460" s="14">
        <v>274.77999999999997</v>
      </c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>
        <v>270.93</v>
      </c>
      <c r="AX460" s="14"/>
      <c r="AY460" s="14"/>
      <c r="AZ460" s="14"/>
      <c r="BA460" s="14"/>
      <c r="BB460" s="14"/>
      <c r="BC460" s="14"/>
      <c r="BD460" s="14">
        <v>270.93</v>
      </c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>
        <v>545.71</v>
      </c>
    </row>
    <row r="461" spans="1:69" x14ac:dyDescent="0.25">
      <c r="A461" s="15" t="s">
        <v>197</v>
      </c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>
        <v>105</v>
      </c>
      <c r="AP461" s="14"/>
      <c r="AQ461" s="14"/>
      <c r="AR461" s="14"/>
      <c r="AS461" s="14"/>
      <c r="AT461" s="14"/>
      <c r="AU461" s="14"/>
      <c r="AV461" s="14">
        <v>105</v>
      </c>
      <c r="AW461" s="14">
        <v>391.54</v>
      </c>
      <c r="AX461" s="14"/>
      <c r="AY461" s="14"/>
      <c r="AZ461" s="14"/>
      <c r="BA461" s="14"/>
      <c r="BB461" s="14"/>
      <c r="BC461" s="14"/>
      <c r="BD461" s="14">
        <v>391.54</v>
      </c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>
        <v>496.54</v>
      </c>
    </row>
    <row r="462" spans="1:69" x14ac:dyDescent="0.25">
      <c r="A462" s="15" t="s">
        <v>276</v>
      </c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>
        <v>253.96</v>
      </c>
      <c r="P462" s="14"/>
      <c r="Q462" s="14"/>
      <c r="R462" s="14"/>
      <c r="S462" s="14"/>
      <c r="T462" s="14"/>
      <c r="U462" s="14"/>
      <c r="V462" s="14"/>
      <c r="W462" s="14">
        <v>253.96</v>
      </c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>
        <v>829.7</v>
      </c>
      <c r="AX462" s="14"/>
      <c r="AY462" s="14"/>
      <c r="AZ462" s="14"/>
      <c r="BA462" s="14"/>
      <c r="BB462" s="14"/>
      <c r="BC462" s="14"/>
      <c r="BD462" s="14">
        <v>829.7</v>
      </c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>
        <v>1083.6600000000001</v>
      </c>
    </row>
    <row r="463" spans="1:69" x14ac:dyDescent="0.25">
      <c r="A463" s="15" t="s">
        <v>353</v>
      </c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>
        <v>1000</v>
      </c>
      <c r="BF463" s="14"/>
      <c r="BG463" s="14"/>
      <c r="BH463" s="14"/>
      <c r="BI463" s="14"/>
      <c r="BJ463" s="14"/>
      <c r="BK463" s="14"/>
      <c r="BL463" s="14"/>
      <c r="BM463" s="14"/>
      <c r="BN463" s="14">
        <v>1000</v>
      </c>
      <c r="BO463" s="14"/>
      <c r="BP463" s="14"/>
      <c r="BQ463" s="14">
        <v>1000</v>
      </c>
    </row>
    <row r="464" spans="1:69" x14ac:dyDescent="0.25">
      <c r="A464" s="15" t="s">
        <v>384</v>
      </c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>
        <v>1000</v>
      </c>
      <c r="BF464" s="14"/>
      <c r="BG464" s="14"/>
      <c r="BH464" s="14"/>
      <c r="BI464" s="14"/>
      <c r="BJ464" s="14"/>
      <c r="BK464" s="14"/>
      <c r="BL464" s="14"/>
      <c r="BM464" s="14"/>
      <c r="BN464" s="14">
        <v>1000</v>
      </c>
      <c r="BO464" s="14"/>
      <c r="BP464" s="14"/>
      <c r="BQ464" s="14">
        <v>1000</v>
      </c>
    </row>
    <row r="465" spans="1:69" x14ac:dyDescent="0.25">
      <c r="A465" s="15" t="s">
        <v>385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>
        <v>1000</v>
      </c>
      <c r="BF465" s="14"/>
      <c r="BG465" s="14"/>
      <c r="BH465" s="14"/>
      <c r="BI465" s="14"/>
      <c r="BJ465" s="14"/>
      <c r="BK465" s="14"/>
      <c r="BL465" s="14"/>
      <c r="BM465" s="14"/>
      <c r="BN465" s="14">
        <v>1000</v>
      </c>
      <c r="BO465" s="14"/>
      <c r="BP465" s="14"/>
      <c r="BQ465" s="14">
        <v>1000</v>
      </c>
    </row>
    <row r="466" spans="1:69" x14ac:dyDescent="0.25">
      <c r="A466" s="15" t="s">
        <v>394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>
        <v>1000</v>
      </c>
      <c r="BF466" s="14"/>
      <c r="BG466" s="14"/>
      <c r="BH466" s="14"/>
      <c r="BI466" s="14"/>
      <c r="BJ466" s="14"/>
      <c r="BK466" s="14"/>
      <c r="BL466" s="14"/>
      <c r="BM466" s="14"/>
      <c r="BN466" s="14">
        <v>1000</v>
      </c>
      <c r="BO466" s="14"/>
      <c r="BP466" s="14"/>
      <c r="BQ466" s="14">
        <v>1000</v>
      </c>
    </row>
    <row r="467" spans="1:69" x14ac:dyDescent="0.25">
      <c r="A467" s="15" t="s">
        <v>395</v>
      </c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>
        <v>1000</v>
      </c>
      <c r="BF467" s="14"/>
      <c r="BG467" s="14"/>
      <c r="BH467" s="14"/>
      <c r="BI467" s="14"/>
      <c r="BJ467" s="14"/>
      <c r="BK467" s="14"/>
      <c r="BL467" s="14"/>
      <c r="BM467" s="14"/>
      <c r="BN467" s="14">
        <v>1000</v>
      </c>
      <c r="BO467" s="14"/>
      <c r="BP467" s="14"/>
      <c r="BQ467" s="14">
        <v>1000</v>
      </c>
    </row>
    <row r="468" spans="1:69" x14ac:dyDescent="0.25">
      <c r="A468" s="15" t="s">
        <v>452</v>
      </c>
      <c r="B468" s="14">
        <v>295.60000000000002</v>
      </c>
      <c r="C468" s="14"/>
      <c r="D468" s="14"/>
      <c r="E468" s="14"/>
      <c r="F468" s="14"/>
      <c r="G468" s="14"/>
      <c r="H468" s="14"/>
      <c r="I468" s="14">
        <v>295.60000000000002</v>
      </c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>
        <v>293.04000000000002</v>
      </c>
      <c r="AX468" s="14"/>
      <c r="AY468" s="14"/>
      <c r="AZ468" s="14"/>
      <c r="BA468" s="14"/>
      <c r="BB468" s="14"/>
      <c r="BC468" s="14"/>
      <c r="BD468" s="14">
        <v>293.04000000000002</v>
      </c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>
        <v>588.6400000000001</v>
      </c>
    </row>
    <row r="469" spans="1:69" x14ac:dyDescent="0.25">
      <c r="A469" s="15" t="s">
        <v>736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>
        <v>1000</v>
      </c>
      <c r="BF469" s="14"/>
      <c r="BG469" s="14"/>
      <c r="BH469" s="14"/>
      <c r="BI469" s="14"/>
      <c r="BJ469" s="14"/>
      <c r="BK469" s="14"/>
      <c r="BL469" s="14"/>
      <c r="BM469" s="14"/>
      <c r="BN469" s="14">
        <v>1000</v>
      </c>
      <c r="BO469" s="14"/>
      <c r="BP469" s="14"/>
      <c r="BQ469" s="14">
        <v>1000</v>
      </c>
    </row>
    <row r="470" spans="1:69" x14ac:dyDescent="0.25">
      <c r="A470" s="15" t="s">
        <v>737</v>
      </c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>
        <v>1000</v>
      </c>
      <c r="BF470" s="14"/>
      <c r="BG470" s="14"/>
      <c r="BH470" s="14"/>
      <c r="BI470" s="14"/>
      <c r="BJ470" s="14"/>
      <c r="BK470" s="14"/>
      <c r="BL470" s="14"/>
      <c r="BM470" s="14"/>
      <c r="BN470" s="14">
        <v>1000</v>
      </c>
      <c r="BO470" s="14"/>
      <c r="BP470" s="14"/>
      <c r="BQ470" s="14">
        <v>1000</v>
      </c>
    </row>
    <row r="471" spans="1:69" x14ac:dyDescent="0.25">
      <c r="A471" s="15" t="s">
        <v>778</v>
      </c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>
        <v>1000</v>
      </c>
      <c r="BF471" s="14"/>
      <c r="BG471" s="14"/>
      <c r="BH471" s="14"/>
      <c r="BI471" s="14"/>
      <c r="BJ471" s="14"/>
      <c r="BK471" s="14"/>
      <c r="BL471" s="14"/>
      <c r="BM471" s="14"/>
      <c r="BN471" s="14">
        <v>1000</v>
      </c>
      <c r="BO471" s="14"/>
      <c r="BP471" s="14"/>
      <c r="BQ471" s="14">
        <v>1000</v>
      </c>
    </row>
    <row r="472" spans="1:69" x14ac:dyDescent="0.25">
      <c r="A472" s="15" t="s">
        <v>789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>
        <v>2000</v>
      </c>
      <c r="BF472" s="14"/>
      <c r="BG472" s="14"/>
      <c r="BH472" s="14"/>
      <c r="BI472" s="14"/>
      <c r="BJ472" s="14"/>
      <c r="BK472" s="14"/>
      <c r="BL472" s="14"/>
      <c r="BM472" s="14"/>
      <c r="BN472" s="14">
        <v>2000</v>
      </c>
      <c r="BO472" s="14"/>
      <c r="BP472" s="14"/>
      <c r="BQ472" s="14">
        <v>2000</v>
      </c>
    </row>
    <row r="473" spans="1:69" x14ac:dyDescent="0.25">
      <c r="A473" s="15" t="s">
        <v>790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>
        <v>1000</v>
      </c>
      <c r="BF473" s="14"/>
      <c r="BG473" s="14"/>
      <c r="BH473" s="14"/>
      <c r="BI473" s="14"/>
      <c r="BJ473" s="14"/>
      <c r="BK473" s="14"/>
      <c r="BL473" s="14"/>
      <c r="BM473" s="14"/>
      <c r="BN473" s="14">
        <v>1000</v>
      </c>
      <c r="BO473" s="14"/>
      <c r="BP473" s="14"/>
      <c r="BQ473" s="14">
        <v>1000</v>
      </c>
    </row>
    <row r="474" spans="1:69" x14ac:dyDescent="0.25">
      <c r="A474" s="15" t="s">
        <v>792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>
        <v>1000</v>
      </c>
      <c r="BF474" s="14"/>
      <c r="BG474" s="14"/>
      <c r="BH474" s="14"/>
      <c r="BI474" s="14"/>
      <c r="BJ474" s="14"/>
      <c r="BK474" s="14"/>
      <c r="BL474" s="14"/>
      <c r="BM474" s="14"/>
      <c r="BN474" s="14">
        <v>1000</v>
      </c>
      <c r="BO474" s="14"/>
      <c r="BP474" s="14"/>
      <c r="BQ474" s="14">
        <v>1000</v>
      </c>
    </row>
    <row r="475" spans="1:69" x14ac:dyDescent="0.25">
      <c r="A475" s="15" t="s">
        <v>505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>
        <v>1000</v>
      </c>
      <c r="BF475" s="14"/>
      <c r="BG475" s="14"/>
      <c r="BH475" s="14"/>
      <c r="BI475" s="14"/>
      <c r="BJ475" s="14"/>
      <c r="BK475" s="14"/>
      <c r="BL475" s="14"/>
      <c r="BM475" s="14"/>
      <c r="BN475" s="14">
        <v>1000</v>
      </c>
      <c r="BO475" s="14"/>
      <c r="BP475" s="14"/>
      <c r="BQ475" s="14">
        <v>1000</v>
      </c>
    </row>
    <row r="476" spans="1:69" x14ac:dyDescent="0.25">
      <c r="A476" s="15" t="s">
        <v>506</v>
      </c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>
        <v>1000</v>
      </c>
      <c r="BF476" s="14"/>
      <c r="BG476" s="14"/>
      <c r="BH476" s="14"/>
      <c r="BI476" s="14"/>
      <c r="BJ476" s="14"/>
      <c r="BK476" s="14"/>
      <c r="BL476" s="14"/>
      <c r="BM476" s="14"/>
      <c r="BN476" s="14">
        <v>1000</v>
      </c>
      <c r="BO476" s="14"/>
      <c r="BP476" s="14"/>
      <c r="BQ476" s="14">
        <v>1000</v>
      </c>
    </row>
    <row r="477" spans="1:69" x14ac:dyDescent="0.25">
      <c r="A477" s="15" t="s">
        <v>507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</row>
    <row r="478" spans="1:69" x14ac:dyDescent="0.25">
      <c r="A478" s="15" t="s">
        <v>607</v>
      </c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>
        <v>274.77999999999997</v>
      </c>
      <c r="P478" s="14"/>
      <c r="Q478" s="14"/>
      <c r="R478" s="14"/>
      <c r="S478" s="14"/>
      <c r="T478" s="14"/>
      <c r="U478" s="14"/>
      <c r="V478" s="14"/>
      <c r="W478" s="14">
        <v>274.77999999999997</v>
      </c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>
        <v>425.15</v>
      </c>
      <c r="AX478" s="14"/>
      <c r="AY478" s="14"/>
      <c r="AZ478" s="14"/>
      <c r="BA478" s="14"/>
      <c r="BB478" s="14"/>
      <c r="BC478" s="14"/>
      <c r="BD478" s="14">
        <v>425.15</v>
      </c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>
        <v>699.93</v>
      </c>
    </row>
    <row r="479" spans="1:69" x14ac:dyDescent="0.25">
      <c r="A479" s="15" t="s">
        <v>694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>
        <v>1600</v>
      </c>
      <c r="AP479" s="14"/>
      <c r="AQ479" s="14"/>
      <c r="AR479" s="14"/>
      <c r="AS479" s="14"/>
      <c r="AT479" s="14"/>
      <c r="AU479" s="14"/>
      <c r="AV479" s="14">
        <v>1600</v>
      </c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>
        <v>1600</v>
      </c>
    </row>
    <row r="480" spans="1:69" x14ac:dyDescent="0.25">
      <c r="A480" s="15" t="s">
        <v>837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>
        <v>650</v>
      </c>
      <c r="AP480" s="14"/>
      <c r="AQ480" s="14"/>
      <c r="AR480" s="14"/>
      <c r="AS480" s="14"/>
      <c r="AT480" s="14"/>
      <c r="AU480" s="14"/>
      <c r="AV480" s="14">
        <v>650</v>
      </c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>
        <v>650</v>
      </c>
    </row>
    <row r="481" spans="1:69" x14ac:dyDescent="0.25">
      <c r="A481" s="15" t="s">
        <v>841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>
        <v>1000</v>
      </c>
      <c r="BF481" s="14"/>
      <c r="BG481" s="14"/>
      <c r="BH481" s="14"/>
      <c r="BI481" s="14"/>
      <c r="BJ481" s="14"/>
      <c r="BK481" s="14"/>
      <c r="BL481" s="14"/>
      <c r="BM481" s="14"/>
      <c r="BN481" s="14">
        <v>1000</v>
      </c>
      <c r="BO481" s="14"/>
      <c r="BP481" s="14"/>
      <c r="BQ481" s="14">
        <v>1000</v>
      </c>
    </row>
    <row r="482" spans="1:69" x14ac:dyDescent="0.25">
      <c r="A482" s="15" t="s">
        <v>890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>
        <v>1000</v>
      </c>
      <c r="BF482" s="14"/>
      <c r="BG482" s="14"/>
      <c r="BH482" s="14"/>
      <c r="BI482" s="14"/>
      <c r="BJ482" s="14"/>
      <c r="BK482" s="14"/>
      <c r="BL482" s="14"/>
      <c r="BM482" s="14"/>
      <c r="BN482" s="14">
        <v>1000</v>
      </c>
      <c r="BO482" s="14"/>
      <c r="BP482" s="14"/>
      <c r="BQ482" s="14">
        <v>1000</v>
      </c>
    </row>
    <row r="483" spans="1:69" x14ac:dyDescent="0.25">
      <c r="A483" s="15" t="s">
        <v>1193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>
        <v>869.4</v>
      </c>
      <c r="P483" s="14"/>
      <c r="Q483" s="14"/>
      <c r="R483" s="14"/>
      <c r="S483" s="14"/>
      <c r="T483" s="14"/>
      <c r="U483" s="14"/>
      <c r="V483" s="14"/>
      <c r="W483" s="14">
        <v>869.4</v>
      </c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>
        <v>869.4</v>
      </c>
    </row>
    <row r="484" spans="1:69" x14ac:dyDescent="0.25">
      <c r="A484" s="15" t="s">
        <v>1194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>
        <v>624.72</v>
      </c>
      <c r="P484" s="14"/>
      <c r="Q484" s="14"/>
      <c r="R484" s="14"/>
      <c r="S484" s="14"/>
      <c r="T484" s="14"/>
      <c r="U484" s="14"/>
      <c r="V484" s="14"/>
      <c r="W484" s="14">
        <v>624.72</v>
      </c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>
        <v>1101.21</v>
      </c>
      <c r="AX484" s="14"/>
      <c r="AY484" s="14"/>
      <c r="AZ484" s="14"/>
      <c r="BA484" s="14"/>
      <c r="BB484" s="14"/>
      <c r="BC484" s="14"/>
      <c r="BD484" s="14">
        <v>1101.21</v>
      </c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>
        <v>1725.93</v>
      </c>
    </row>
    <row r="485" spans="1:69" x14ac:dyDescent="0.25">
      <c r="A485" s="15" t="s">
        <v>1195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>
        <v>834.94</v>
      </c>
      <c r="P485" s="14"/>
      <c r="Q485" s="14"/>
      <c r="R485" s="14"/>
      <c r="S485" s="14"/>
      <c r="T485" s="14"/>
      <c r="U485" s="14"/>
      <c r="V485" s="14"/>
      <c r="W485" s="14">
        <v>834.94</v>
      </c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>
        <v>1295.8399999999999</v>
      </c>
      <c r="AX485" s="14"/>
      <c r="AY485" s="14"/>
      <c r="AZ485" s="14"/>
      <c r="BA485" s="14"/>
      <c r="BB485" s="14"/>
      <c r="BC485" s="14"/>
      <c r="BD485" s="14">
        <v>1295.8399999999999</v>
      </c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>
        <v>2130.7799999999997</v>
      </c>
    </row>
    <row r="486" spans="1:69" x14ac:dyDescent="0.25">
      <c r="A486" s="15" t="s">
        <v>1196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>
        <v>740.54</v>
      </c>
      <c r="P486" s="14"/>
      <c r="Q486" s="14"/>
      <c r="R486" s="14"/>
      <c r="S486" s="14"/>
      <c r="T486" s="14"/>
      <c r="U486" s="14"/>
      <c r="V486" s="14"/>
      <c r="W486" s="14">
        <v>740.54</v>
      </c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>
        <v>450.64</v>
      </c>
      <c r="AX486" s="14"/>
      <c r="AY486" s="14"/>
      <c r="AZ486" s="14"/>
      <c r="BA486" s="14"/>
      <c r="BB486" s="14"/>
      <c r="BC486" s="14"/>
      <c r="BD486" s="14">
        <v>450.64</v>
      </c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>
        <v>1191.1799999999998</v>
      </c>
    </row>
    <row r="487" spans="1:69" x14ac:dyDescent="0.25">
      <c r="A487" s="15" t="s">
        <v>1197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>
        <v>692.4</v>
      </c>
      <c r="P487" s="14"/>
      <c r="Q487" s="14"/>
      <c r="R487" s="14"/>
      <c r="S487" s="14"/>
      <c r="T487" s="14"/>
      <c r="U487" s="14"/>
      <c r="V487" s="14"/>
      <c r="W487" s="14">
        <v>692.4</v>
      </c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>
        <v>692.4</v>
      </c>
    </row>
    <row r="488" spans="1:69" x14ac:dyDescent="0.25">
      <c r="A488" s="15" t="s">
        <v>1198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>
        <v>274.77999999999997</v>
      </c>
      <c r="P488" s="14"/>
      <c r="Q488" s="14"/>
      <c r="R488" s="14"/>
      <c r="S488" s="14"/>
      <c r="T488" s="14"/>
      <c r="U488" s="14"/>
      <c r="V488" s="14"/>
      <c r="W488" s="14">
        <v>274.77999999999997</v>
      </c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>
        <v>1306</v>
      </c>
      <c r="AX488" s="14"/>
      <c r="AY488" s="14"/>
      <c r="AZ488" s="14"/>
      <c r="BA488" s="14"/>
      <c r="BB488" s="14"/>
      <c r="BC488" s="14"/>
      <c r="BD488" s="14">
        <v>1306</v>
      </c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>
        <v>1580.78</v>
      </c>
    </row>
    <row r="489" spans="1:69" x14ac:dyDescent="0.25">
      <c r="A489" s="15" t="s">
        <v>1350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>
        <v>750</v>
      </c>
      <c r="AP489" s="14"/>
      <c r="AQ489" s="14"/>
      <c r="AR489" s="14"/>
      <c r="AS489" s="14"/>
      <c r="AT489" s="14"/>
      <c r="AU489" s="14"/>
      <c r="AV489" s="14">
        <v>750</v>
      </c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>
        <v>750</v>
      </c>
    </row>
    <row r="490" spans="1:69" x14ac:dyDescent="0.25">
      <c r="A490" s="15" t="s">
        <v>1348</v>
      </c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>
        <v>3800</v>
      </c>
      <c r="AP490" s="14"/>
      <c r="AQ490" s="14"/>
      <c r="AR490" s="14"/>
      <c r="AS490" s="14"/>
      <c r="AT490" s="14"/>
      <c r="AU490" s="14"/>
      <c r="AV490" s="14">
        <v>3800</v>
      </c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>
        <v>3800</v>
      </c>
    </row>
    <row r="491" spans="1:69" x14ac:dyDescent="0.25">
      <c r="A491" s="15" t="s">
        <v>1377</v>
      </c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>
        <v>1000</v>
      </c>
      <c r="BF491" s="14"/>
      <c r="BG491" s="14"/>
      <c r="BH491" s="14"/>
      <c r="BI491" s="14"/>
      <c r="BJ491" s="14"/>
      <c r="BK491" s="14"/>
      <c r="BL491" s="14"/>
      <c r="BM491" s="14"/>
      <c r="BN491" s="14">
        <v>1000</v>
      </c>
      <c r="BO491" s="14"/>
      <c r="BP491" s="14"/>
      <c r="BQ491" s="14">
        <v>1000</v>
      </c>
    </row>
    <row r="492" spans="1:69" x14ac:dyDescent="0.25">
      <c r="A492" s="15" t="s">
        <v>1383</v>
      </c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>
        <v>1000</v>
      </c>
      <c r="BF492" s="14"/>
      <c r="BG492" s="14"/>
      <c r="BH492" s="14"/>
      <c r="BI492" s="14"/>
      <c r="BJ492" s="14"/>
      <c r="BK492" s="14"/>
      <c r="BL492" s="14"/>
      <c r="BM492" s="14"/>
      <c r="BN492" s="14">
        <v>1000</v>
      </c>
      <c r="BO492" s="14"/>
      <c r="BP492" s="14"/>
      <c r="BQ492" s="14">
        <v>1000</v>
      </c>
    </row>
    <row r="493" spans="1:69" x14ac:dyDescent="0.25">
      <c r="A493" s="15" t="s">
        <v>1408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>
        <v>1000</v>
      </c>
      <c r="BF493" s="14"/>
      <c r="BG493" s="14"/>
      <c r="BH493" s="14"/>
      <c r="BI493" s="14"/>
      <c r="BJ493" s="14"/>
      <c r="BK493" s="14"/>
      <c r="BL493" s="14"/>
      <c r="BM493" s="14"/>
      <c r="BN493" s="14">
        <v>1000</v>
      </c>
      <c r="BO493" s="14"/>
      <c r="BP493" s="14"/>
      <c r="BQ493" s="14">
        <v>1000</v>
      </c>
    </row>
    <row r="494" spans="1:69" x14ac:dyDescent="0.25">
      <c r="A494" s="15" t="s">
        <v>1480</v>
      </c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>
        <v>931.56</v>
      </c>
      <c r="AX494" s="14"/>
      <c r="AY494" s="14"/>
      <c r="AZ494" s="14"/>
      <c r="BA494" s="14"/>
      <c r="BB494" s="14"/>
      <c r="BC494" s="14"/>
      <c r="BD494" s="14">
        <v>931.56</v>
      </c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>
        <v>931.56</v>
      </c>
    </row>
    <row r="495" spans="1:69" x14ac:dyDescent="0.25">
      <c r="A495" s="15" t="s">
        <v>1499</v>
      </c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>
        <v>159.31</v>
      </c>
      <c r="AX495" s="14"/>
      <c r="AY495" s="14"/>
      <c r="AZ495" s="14"/>
      <c r="BA495" s="14"/>
      <c r="BB495" s="14"/>
      <c r="BC495" s="14"/>
      <c r="BD495" s="14">
        <v>159.31</v>
      </c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>
        <v>159.31</v>
      </c>
    </row>
    <row r="496" spans="1:69" x14ac:dyDescent="0.25">
      <c r="A496" s="13" t="s">
        <v>38</v>
      </c>
      <c r="B496" s="14"/>
      <c r="C496" s="14"/>
      <c r="D496" s="14"/>
      <c r="E496" s="14">
        <v>797.09999999999991</v>
      </c>
      <c r="F496" s="14"/>
      <c r="G496" s="14"/>
      <c r="H496" s="14"/>
      <c r="I496" s="14">
        <v>797.09999999999991</v>
      </c>
      <c r="J496" s="14"/>
      <c r="K496" s="14"/>
      <c r="L496" s="14"/>
      <c r="M496" s="14"/>
      <c r="N496" s="14"/>
      <c r="O496" s="14"/>
      <c r="P496" s="14"/>
      <c r="Q496" s="14"/>
      <c r="R496" s="14">
        <v>1327.3400000000001</v>
      </c>
      <c r="S496" s="14"/>
      <c r="T496" s="14"/>
      <c r="U496" s="14"/>
      <c r="V496" s="14"/>
      <c r="W496" s="14">
        <v>1327.3400000000001</v>
      </c>
      <c r="X496" s="14"/>
      <c r="Y496" s="14"/>
      <c r="Z496" s="14"/>
      <c r="AA496" s="14">
        <v>42156.160000000003</v>
      </c>
      <c r="AB496" s="14"/>
      <c r="AC496" s="14"/>
      <c r="AD496" s="14"/>
      <c r="AE496" s="14">
        <v>42156.160000000003</v>
      </c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>
        <v>3162.73</v>
      </c>
      <c r="BA496" s="14"/>
      <c r="BB496" s="14"/>
      <c r="BC496" s="14"/>
      <c r="BD496" s="14">
        <v>3162.73</v>
      </c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>
        <v>47443.329999999994</v>
      </c>
    </row>
    <row r="497" spans="1:69" x14ac:dyDescent="0.25">
      <c r="A497" s="15" t="s">
        <v>151</v>
      </c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>
        <v>253.96</v>
      </c>
      <c r="S497" s="14"/>
      <c r="T497" s="14"/>
      <c r="U497" s="14"/>
      <c r="V497" s="14"/>
      <c r="W497" s="14">
        <v>253.96</v>
      </c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>
        <v>608.85</v>
      </c>
      <c r="BA497" s="14"/>
      <c r="BB497" s="14"/>
      <c r="BC497" s="14"/>
      <c r="BD497" s="14">
        <v>608.85</v>
      </c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>
        <v>862.81000000000006</v>
      </c>
    </row>
    <row r="498" spans="1:69" x14ac:dyDescent="0.25">
      <c r="A498" s="15" t="s">
        <v>152</v>
      </c>
      <c r="B498" s="14"/>
      <c r="C498" s="14"/>
      <c r="D498" s="14"/>
      <c r="E498" s="14">
        <v>195.3</v>
      </c>
      <c r="F498" s="14"/>
      <c r="G498" s="14"/>
      <c r="H498" s="14"/>
      <c r="I498" s="14">
        <v>195.3</v>
      </c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>
        <v>1333.04</v>
      </c>
      <c r="BA498" s="14"/>
      <c r="BB498" s="14"/>
      <c r="BC498" s="14"/>
      <c r="BD498" s="14">
        <v>1333.04</v>
      </c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>
        <v>1528.34</v>
      </c>
    </row>
    <row r="499" spans="1:69" x14ac:dyDescent="0.25">
      <c r="A499" s="15" t="s">
        <v>233</v>
      </c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>
        <v>819.42000000000007</v>
      </c>
      <c r="S499" s="14"/>
      <c r="T499" s="14"/>
      <c r="U499" s="14"/>
      <c r="V499" s="14"/>
      <c r="W499" s="14">
        <v>819.42000000000007</v>
      </c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>
        <v>819.42000000000007</v>
      </c>
    </row>
    <row r="500" spans="1:69" x14ac:dyDescent="0.25">
      <c r="A500" s="15" t="s">
        <v>306</v>
      </c>
      <c r="B500" s="14"/>
      <c r="C500" s="14"/>
      <c r="D500" s="14"/>
      <c r="E500" s="14">
        <v>200.6</v>
      </c>
      <c r="F500" s="14"/>
      <c r="G500" s="14"/>
      <c r="H500" s="14"/>
      <c r="I500" s="14">
        <v>200.6</v>
      </c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>
        <v>200.6</v>
      </c>
    </row>
    <row r="501" spans="1:69" x14ac:dyDescent="0.25">
      <c r="A501" s="15" t="s">
        <v>307</v>
      </c>
      <c r="B501" s="14"/>
      <c r="C501" s="14"/>
      <c r="D501" s="14"/>
      <c r="E501" s="14">
        <v>300.89999999999998</v>
      </c>
      <c r="F501" s="14"/>
      <c r="G501" s="14"/>
      <c r="H501" s="14"/>
      <c r="I501" s="14">
        <v>300.89999999999998</v>
      </c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>
        <v>300.89999999999998</v>
      </c>
    </row>
    <row r="502" spans="1:69" x14ac:dyDescent="0.25">
      <c r="A502" s="15" t="s">
        <v>329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>
        <v>11762</v>
      </c>
      <c r="AB502" s="14"/>
      <c r="AC502" s="14"/>
      <c r="AD502" s="14"/>
      <c r="AE502" s="14">
        <v>11762</v>
      </c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>
        <v>11762</v>
      </c>
    </row>
    <row r="503" spans="1:69" x14ac:dyDescent="0.25">
      <c r="A503" s="15" t="s">
        <v>808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>
        <v>6137</v>
      </c>
      <c r="AB503" s="14"/>
      <c r="AC503" s="14"/>
      <c r="AD503" s="14"/>
      <c r="AE503" s="14">
        <v>6137</v>
      </c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>
        <v>6137</v>
      </c>
    </row>
    <row r="504" spans="1:69" x14ac:dyDescent="0.25">
      <c r="A504" s="15" t="s">
        <v>1080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>
        <v>1035</v>
      </c>
      <c r="AB504" s="14"/>
      <c r="AC504" s="14"/>
      <c r="AD504" s="14"/>
      <c r="AE504" s="14">
        <v>1035</v>
      </c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>
        <v>1035</v>
      </c>
    </row>
    <row r="505" spans="1:69" x14ac:dyDescent="0.25">
      <c r="A505" s="15" t="s">
        <v>1099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>
        <v>435</v>
      </c>
      <c r="AB505" s="14"/>
      <c r="AC505" s="14"/>
      <c r="AD505" s="14"/>
      <c r="AE505" s="14">
        <v>435</v>
      </c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>
        <v>435</v>
      </c>
    </row>
    <row r="506" spans="1:69" x14ac:dyDescent="0.25">
      <c r="A506" s="15" t="s">
        <v>1113</v>
      </c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>
        <v>2968.16</v>
      </c>
      <c r="AB506" s="14"/>
      <c r="AC506" s="14"/>
      <c r="AD506" s="14"/>
      <c r="AE506" s="14">
        <v>2968.16</v>
      </c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>
        <v>2968.16</v>
      </c>
    </row>
    <row r="507" spans="1:69" x14ac:dyDescent="0.25">
      <c r="A507" s="15" t="s">
        <v>1117</v>
      </c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>
        <v>982</v>
      </c>
      <c r="AB507" s="14"/>
      <c r="AC507" s="14"/>
      <c r="AD507" s="14"/>
      <c r="AE507" s="14">
        <v>982</v>
      </c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>
        <v>982</v>
      </c>
    </row>
    <row r="508" spans="1:69" x14ac:dyDescent="0.25">
      <c r="A508" s="15" t="s">
        <v>1153</v>
      </c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>
        <v>18837</v>
      </c>
      <c r="AB508" s="14"/>
      <c r="AC508" s="14"/>
      <c r="AD508" s="14"/>
      <c r="AE508" s="14">
        <v>18837</v>
      </c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>
        <v>18837</v>
      </c>
    </row>
    <row r="509" spans="1:69" x14ac:dyDescent="0.25">
      <c r="A509" s="15" t="s">
        <v>1186</v>
      </c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>
        <v>253.96</v>
      </c>
      <c r="S509" s="14"/>
      <c r="T509" s="14"/>
      <c r="U509" s="14"/>
      <c r="V509" s="14"/>
      <c r="W509" s="14">
        <v>253.96</v>
      </c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>
        <v>449.42</v>
      </c>
      <c r="BA509" s="14"/>
      <c r="BB509" s="14"/>
      <c r="BC509" s="14"/>
      <c r="BD509" s="14">
        <v>449.42</v>
      </c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>
        <v>703.38</v>
      </c>
    </row>
    <row r="510" spans="1:69" x14ac:dyDescent="0.25">
      <c r="A510" s="15" t="s">
        <v>1267</v>
      </c>
      <c r="B510" s="14"/>
      <c r="C510" s="14"/>
      <c r="D510" s="14"/>
      <c r="E510" s="14">
        <v>100.3</v>
      </c>
      <c r="F510" s="14"/>
      <c r="G510" s="14"/>
      <c r="H510" s="14"/>
      <c r="I510" s="14">
        <v>100.3</v>
      </c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>
        <v>100.3</v>
      </c>
    </row>
    <row r="511" spans="1:69" x14ac:dyDescent="0.25">
      <c r="A511" s="15" t="s">
        <v>1325</v>
      </c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>
        <v>771.42</v>
      </c>
      <c r="BA511" s="14"/>
      <c r="BB511" s="14"/>
      <c r="BC511" s="14"/>
      <c r="BD511" s="14">
        <v>771.42</v>
      </c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>
        <v>771.42</v>
      </c>
    </row>
    <row r="512" spans="1:69" x14ac:dyDescent="0.25">
      <c r="A512" s="13" t="s">
        <v>57</v>
      </c>
      <c r="B512" s="14"/>
      <c r="C512" s="14">
        <v>1193</v>
      </c>
      <c r="D512" s="14"/>
      <c r="E512" s="14"/>
      <c r="F512" s="14"/>
      <c r="G512" s="14"/>
      <c r="H512" s="14"/>
      <c r="I512" s="14">
        <v>1193</v>
      </c>
      <c r="J512" s="14"/>
      <c r="K512" s="14"/>
      <c r="L512" s="14"/>
      <c r="M512" s="14"/>
      <c r="N512" s="14"/>
      <c r="O512" s="14"/>
      <c r="P512" s="14">
        <v>3537.5400000000004</v>
      </c>
      <c r="Q512" s="14"/>
      <c r="R512" s="14"/>
      <c r="S512" s="14"/>
      <c r="T512" s="14"/>
      <c r="U512" s="14"/>
      <c r="V512" s="14"/>
      <c r="W512" s="14">
        <v>3537.5400000000004</v>
      </c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>
        <v>7677.7500000000009</v>
      </c>
      <c r="AY512" s="14"/>
      <c r="AZ512" s="14"/>
      <c r="BA512" s="14"/>
      <c r="BB512" s="14"/>
      <c r="BC512" s="14"/>
      <c r="BD512" s="14">
        <v>7677.7500000000009</v>
      </c>
      <c r="BE512" s="14"/>
      <c r="BF512" s="14">
        <v>108000</v>
      </c>
      <c r="BG512" s="14"/>
      <c r="BH512" s="14"/>
      <c r="BI512" s="14"/>
      <c r="BJ512" s="14"/>
      <c r="BK512" s="14"/>
      <c r="BL512" s="14"/>
      <c r="BM512" s="14"/>
      <c r="BN512" s="14">
        <v>108000</v>
      </c>
      <c r="BO512" s="14">
        <v>500</v>
      </c>
      <c r="BP512" s="14">
        <v>500</v>
      </c>
      <c r="BQ512" s="14">
        <v>120908.28999999998</v>
      </c>
    </row>
    <row r="513" spans="1:69" x14ac:dyDescent="0.25">
      <c r="A513" s="15" t="s">
        <v>153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>
        <v>253.96</v>
      </c>
      <c r="Q513" s="14"/>
      <c r="R513" s="14"/>
      <c r="S513" s="14"/>
      <c r="T513" s="14"/>
      <c r="U513" s="14"/>
      <c r="V513" s="14"/>
      <c r="W513" s="14">
        <v>253.96</v>
      </c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>
        <v>964.33</v>
      </c>
      <c r="AY513" s="14"/>
      <c r="AZ513" s="14"/>
      <c r="BA513" s="14"/>
      <c r="BB513" s="14"/>
      <c r="BC513" s="14"/>
      <c r="BD513" s="14">
        <v>964.33</v>
      </c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>
        <v>1218.29</v>
      </c>
    </row>
    <row r="514" spans="1:69" x14ac:dyDescent="0.25">
      <c r="A514" s="15" t="s">
        <v>162</v>
      </c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>
        <v>2256.85</v>
      </c>
      <c r="AY514" s="14"/>
      <c r="AZ514" s="14"/>
      <c r="BA514" s="14"/>
      <c r="BB514" s="14"/>
      <c r="BC514" s="14"/>
      <c r="BD514" s="14">
        <v>2256.85</v>
      </c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>
        <v>2256.85</v>
      </c>
    </row>
    <row r="515" spans="1:69" x14ac:dyDescent="0.25">
      <c r="A515" s="15" t="s">
        <v>185</v>
      </c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>
        <v>348.96</v>
      </c>
      <c r="Q515" s="14"/>
      <c r="R515" s="14"/>
      <c r="S515" s="14"/>
      <c r="T515" s="14"/>
      <c r="U515" s="14"/>
      <c r="V515" s="14"/>
      <c r="W515" s="14">
        <v>348.96</v>
      </c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>
        <v>160.33999999999997</v>
      </c>
      <c r="AY515" s="14"/>
      <c r="AZ515" s="14"/>
      <c r="BA515" s="14"/>
      <c r="BB515" s="14"/>
      <c r="BC515" s="14"/>
      <c r="BD515" s="14">
        <v>160.33999999999997</v>
      </c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>
        <v>509.29999999999995</v>
      </c>
    </row>
    <row r="516" spans="1:69" x14ac:dyDescent="0.25">
      <c r="A516" s="15" t="s">
        <v>194</v>
      </c>
      <c r="B516" s="14"/>
      <c r="C516" s="14">
        <v>195.3</v>
      </c>
      <c r="D516" s="14"/>
      <c r="E516" s="14"/>
      <c r="F516" s="14"/>
      <c r="G516" s="14"/>
      <c r="H516" s="14"/>
      <c r="I516" s="14">
        <v>195.3</v>
      </c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>
        <v>399.05</v>
      </c>
      <c r="AY516" s="14"/>
      <c r="AZ516" s="14"/>
      <c r="BA516" s="14"/>
      <c r="BB516" s="14"/>
      <c r="BC516" s="14"/>
      <c r="BD516" s="14">
        <v>399.05</v>
      </c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>
        <v>594.35</v>
      </c>
    </row>
    <row r="517" spans="1:69" x14ac:dyDescent="0.25">
      <c r="A517" s="15" t="s">
        <v>234</v>
      </c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>
        <v>253.96</v>
      </c>
      <c r="Q517" s="14"/>
      <c r="R517" s="14"/>
      <c r="S517" s="14"/>
      <c r="T517" s="14"/>
      <c r="U517" s="14"/>
      <c r="V517" s="14"/>
      <c r="W517" s="14">
        <v>253.96</v>
      </c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>
        <v>253.96</v>
      </c>
    </row>
    <row r="518" spans="1:69" x14ac:dyDescent="0.25">
      <c r="A518" s="15" t="s">
        <v>286</v>
      </c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>
        <v>454.56</v>
      </c>
      <c r="Q518" s="14"/>
      <c r="R518" s="14"/>
      <c r="S518" s="14"/>
      <c r="T518" s="14"/>
      <c r="U518" s="14"/>
      <c r="V518" s="14"/>
      <c r="W518" s="14">
        <v>454.56</v>
      </c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>
        <v>307.45000000000005</v>
      </c>
      <c r="AY518" s="14"/>
      <c r="AZ518" s="14"/>
      <c r="BA518" s="14"/>
      <c r="BB518" s="14"/>
      <c r="BC518" s="14"/>
      <c r="BD518" s="14">
        <v>307.45000000000005</v>
      </c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>
        <v>762.01</v>
      </c>
    </row>
    <row r="519" spans="1:69" x14ac:dyDescent="0.25">
      <c r="A519" s="15" t="s">
        <v>313</v>
      </c>
      <c r="B519" s="14"/>
      <c r="C519" s="14">
        <v>100.3</v>
      </c>
      <c r="D519" s="14"/>
      <c r="E519" s="14"/>
      <c r="F519" s="14"/>
      <c r="G519" s="14"/>
      <c r="H519" s="14"/>
      <c r="I519" s="14">
        <v>100.3</v>
      </c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>
        <v>100.3</v>
      </c>
    </row>
    <row r="520" spans="1:69" x14ac:dyDescent="0.25">
      <c r="A520" s="15" t="s">
        <v>314</v>
      </c>
      <c r="B520" s="14"/>
      <c r="C520" s="14">
        <v>100.3</v>
      </c>
      <c r="D520" s="14"/>
      <c r="E520" s="14"/>
      <c r="F520" s="14"/>
      <c r="G520" s="14"/>
      <c r="H520" s="14"/>
      <c r="I520" s="14">
        <v>100.3</v>
      </c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>
        <v>100.3</v>
      </c>
    </row>
    <row r="521" spans="1:69" x14ac:dyDescent="0.25">
      <c r="A521" s="15" t="s">
        <v>363</v>
      </c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>
        <v>3000</v>
      </c>
      <c r="BG521" s="14"/>
      <c r="BH521" s="14"/>
      <c r="BI521" s="14"/>
      <c r="BJ521" s="14"/>
      <c r="BK521" s="14"/>
      <c r="BL521" s="14"/>
      <c r="BM521" s="14"/>
      <c r="BN521" s="14">
        <v>3000</v>
      </c>
      <c r="BO521" s="14"/>
      <c r="BP521" s="14"/>
      <c r="BQ521" s="14">
        <v>3000</v>
      </c>
    </row>
    <row r="522" spans="1:69" x14ac:dyDescent="0.25">
      <c r="A522" s="15" t="s">
        <v>364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>
        <v>5000</v>
      </c>
      <c r="BG522" s="14"/>
      <c r="BH522" s="14"/>
      <c r="BI522" s="14"/>
      <c r="BJ522" s="14"/>
      <c r="BK522" s="14"/>
      <c r="BL522" s="14"/>
      <c r="BM522" s="14"/>
      <c r="BN522" s="14">
        <v>5000</v>
      </c>
      <c r="BO522" s="14"/>
      <c r="BP522" s="14"/>
      <c r="BQ522" s="14">
        <v>5000</v>
      </c>
    </row>
    <row r="523" spans="1:69" x14ac:dyDescent="0.25">
      <c r="A523" s="15" t="s">
        <v>365</v>
      </c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>
        <v>5000</v>
      </c>
      <c r="BG523" s="14"/>
      <c r="BH523" s="14"/>
      <c r="BI523" s="14"/>
      <c r="BJ523" s="14"/>
      <c r="BK523" s="14"/>
      <c r="BL523" s="14"/>
      <c r="BM523" s="14"/>
      <c r="BN523" s="14">
        <v>5000</v>
      </c>
      <c r="BO523" s="14"/>
      <c r="BP523" s="14"/>
      <c r="BQ523" s="14">
        <v>5000</v>
      </c>
    </row>
    <row r="524" spans="1:69" x14ac:dyDescent="0.25">
      <c r="A524" s="15" t="s">
        <v>366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>
        <v>3000</v>
      </c>
      <c r="BG524" s="14"/>
      <c r="BH524" s="14"/>
      <c r="BI524" s="14"/>
      <c r="BJ524" s="14"/>
      <c r="BK524" s="14"/>
      <c r="BL524" s="14"/>
      <c r="BM524" s="14"/>
      <c r="BN524" s="14">
        <v>3000</v>
      </c>
      <c r="BO524" s="14"/>
      <c r="BP524" s="14"/>
      <c r="BQ524" s="14">
        <v>3000</v>
      </c>
    </row>
    <row r="525" spans="1:69" x14ac:dyDescent="0.25">
      <c r="A525" s="15" t="s">
        <v>367</v>
      </c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>
        <v>5000</v>
      </c>
      <c r="BG525" s="14"/>
      <c r="BH525" s="14"/>
      <c r="BI525" s="14"/>
      <c r="BJ525" s="14"/>
      <c r="BK525" s="14"/>
      <c r="BL525" s="14"/>
      <c r="BM525" s="14"/>
      <c r="BN525" s="14">
        <v>5000</v>
      </c>
      <c r="BO525" s="14"/>
      <c r="BP525" s="14"/>
      <c r="BQ525" s="14">
        <v>5000</v>
      </c>
    </row>
    <row r="526" spans="1:69" x14ac:dyDescent="0.25">
      <c r="A526" s="15" t="s">
        <v>369</v>
      </c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>
        <v>4000</v>
      </c>
      <c r="BG526" s="14"/>
      <c r="BH526" s="14"/>
      <c r="BI526" s="14"/>
      <c r="BJ526" s="14"/>
      <c r="BK526" s="14"/>
      <c r="BL526" s="14"/>
      <c r="BM526" s="14"/>
      <c r="BN526" s="14">
        <v>4000</v>
      </c>
      <c r="BO526" s="14"/>
      <c r="BP526" s="14"/>
      <c r="BQ526" s="14">
        <v>4000</v>
      </c>
    </row>
    <row r="527" spans="1:69" x14ac:dyDescent="0.25">
      <c r="A527" s="15" t="s">
        <v>370</v>
      </c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>
        <v>3000</v>
      </c>
      <c r="BG527" s="14"/>
      <c r="BH527" s="14"/>
      <c r="BI527" s="14"/>
      <c r="BJ527" s="14"/>
      <c r="BK527" s="14"/>
      <c r="BL527" s="14"/>
      <c r="BM527" s="14"/>
      <c r="BN527" s="14">
        <v>3000</v>
      </c>
      <c r="BO527" s="14"/>
      <c r="BP527" s="14"/>
      <c r="BQ527" s="14">
        <v>3000</v>
      </c>
    </row>
    <row r="528" spans="1:69" x14ac:dyDescent="0.25">
      <c r="A528" s="15" t="s">
        <v>371</v>
      </c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>
        <v>3500</v>
      </c>
      <c r="BG528" s="14"/>
      <c r="BH528" s="14"/>
      <c r="BI528" s="14"/>
      <c r="BJ528" s="14"/>
      <c r="BK528" s="14"/>
      <c r="BL528" s="14"/>
      <c r="BM528" s="14"/>
      <c r="BN528" s="14">
        <v>3500</v>
      </c>
      <c r="BO528" s="14"/>
      <c r="BP528" s="14"/>
      <c r="BQ528" s="14">
        <v>3500</v>
      </c>
    </row>
    <row r="529" spans="1:69" x14ac:dyDescent="0.25">
      <c r="A529" s="15" t="s">
        <v>372</v>
      </c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>
        <v>500</v>
      </c>
      <c r="BG529" s="14"/>
      <c r="BH529" s="14"/>
      <c r="BI529" s="14"/>
      <c r="BJ529" s="14"/>
      <c r="BK529" s="14"/>
      <c r="BL529" s="14"/>
      <c r="BM529" s="14"/>
      <c r="BN529" s="14">
        <v>500</v>
      </c>
      <c r="BO529" s="14"/>
      <c r="BP529" s="14"/>
      <c r="BQ529" s="14">
        <v>500</v>
      </c>
    </row>
    <row r="530" spans="1:69" x14ac:dyDescent="0.25">
      <c r="A530" s="15" t="s">
        <v>377</v>
      </c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>
        <v>7500</v>
      </c>
      <c r="BG530" s="14"/>
      <c r="BH530" s="14"/>
      <c r="BI530" s="14"/>
      <c r="BJ530" s="14"/>
      <c r="BK530" s="14"/>
      <c r="BL530" s="14"/>
      <c r="BM530" s="14"/>
      <c r="BN530" s="14">
        <v>7500</v>
      </c>
      <c r="BO530" s="14"/>
      <c r="BP530" s="14"/>
      <c r="BQ530" s="14">
        <v>7500</v>
      </c>
    </row>
    <row r="531" spans="1:69" x14ac:dyDescent="0.25">
      <c r="A531" s="15" t="s">
        <v>378</v>
      </c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>
        <v>500</v>
      </c>
      <c r="BG531" s="14"/>
      <c r="BH531" s="14"/>
      <c r="BI531" s="14"/>
      <c r="BJ531" s="14"/>
      <c r="BK531" s="14"/>
      <c r="BL531" s="14"/>
      <c r="BM531" s="14"/>
      <c r="BN531" s="14">
        <v>500</v>
      </c>
      <c r="BO531" s="14"/>
      <c r="BP531" s="14"/>
      <c r="BQ531" s="14">
        <v>500</v>
      </c>
    </row>
    <row r="532" spans="1:69" x14ac:dyDescent="0.25">
      <c r="A532" s="15" t="s">
        <v>379</v>
      </c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>
        <v>500</v>
      </c>
      <c r="BG532" s="14"/>
      <c r="BH532" s="14"/>
      <c r="BI532" s="14"/>
      <c r="BJ532" s="14"/>
      <c r="BK532" s="14"/>
      <c r="BL532" s="14"/>
      <c r="BM532" s="14"/>
      <c r="BN532" s="14">
        <v>500</v>
      </c>
      <c r="BO532" s="14"/>
      <c r="BP532" s="14"/>
      <c r="BQ532" s="14">
        <v>500</v>
      </c>
    </row>
    <row r="533" spans="1:69" x14ac:dyDescent="0.25">
      <c r="A533" s="15" t="s">
        <v>380</v>
      </c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>
        <v>500</v>
      </c>
      <c r="BG533" s="14"/>
      <c r="BH533" s="14"/>
      <c r="BI533" s="14"/>
      <c r="BJ533" s="14"/>
      <c r="BK533" s="14"/>
      <c r="BL533" s="14"/>
      <c r="BM533" s="14"/>
      <c r="BN533" s="14">
        <v>500</v>
      </c>
      <c r="BO533" s="14"/>
      <c r="BP533" s="14"/>
      <c r="BQ533" s="14">
        <v>500</v>
      </c>
    </row>
    <row r="534" spans="1:69" x14ac:dyDescent="0.25">
      <c r="A534" s="15" t="s">
        <v>381</v>
      </c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>
        <v>7500</v>
      </c>
      <c r="BG534" s="14"/>
      <c r="BH534" s="14"/>
      <c r="BI534" s="14"/>
      <c r="BJ534" s="14"/>
      <c r="BK534" s="14"/>
      <c r="BL534" s="14"/>
      <c r="BM534" s="14"/>
      <c r="BN534" s="14">
        <v>7500</v>
      </c>
      <c r="BO534" s="14"/>
      <c r="BP534" s="14"/>
      <c r="BQ534" s="14">
        <v>7500</v>
      </c>
    </row>
    <row r="535" spans="1:69" x14ac:dyDescent="0.25">
      <c r="A535" s="15" t="s">
        <v>382</v>
      </c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>
        <v>500</v>
      </c>
      <c r="BG535" s="14"/>
      <c r="BH535" s="14"/>
      <c r="BI535" s="14"/>
      <c r="BJ535" s="14"/>
      <c r="BK535" s="14"/>
      <c r="BL535" s="14"/>
      <c r="BM535" s="14"/>
      <c r="BN535" s="14">
        <v>500</v>
      </c>
      <c r="BO535" s="14"/>
      <c r="BP535" s="14"/>
      <c r="BQ535" s="14">
        <v>500</v>
      </c>
    </row>
    <row r="536" spans="1:69" x14ac:dyDescent="0.25">
      <c r="A536" s="15" t="s">
        <v>383</v>
      </c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>
        <v>500</v>
      </c>
      <c r="BG536" s="14"/>
      <c r="BH536" s="14"/>
      <c r="BI536" s="14"/>
      <c r="BJ536" s="14"/>
      <c r="BK536" s="14"/>
      <c r="BL536" s="14"/>
      <c r="BM536" s="14"/>
      <c r="BN536" s="14">
        <v>500</v>
      </c>
      <c r="BO536" s="14"/>
      <c r="BP536" s="14"/>
      <c r="BQ536" s="14">
        <v>500</v>
      </c>
    </row>
    <row r="537" spans="1:69" x14ac:dyDescent="0.25">
      <c r="A537" s="15" t="s">
        <v>396</v>
      </c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>
        <v>3500</v>
      </c>
      <c r="BG537" s="14"/>
      <c r="BH537" s="14"/>
      <c r="BI537" s="14"/>
      <c r="BJ537" s="14"/>
      <c r="BK537" s="14"/>
      <c r="BL537" s="14"/>
      <c r="BM537" s="14"/>
      <c r="BN537" s="14">
        <v>3500</v>
      </c>
      <c r="BO537" s="14"/>
      <c r="BP537" s="14"/>
      <c r="BQ537" s="14">
        <v>3500</v>
      </c>
    </row>
    <row r="538" spans="1:69" x14ac:dyDescent="0.25">
      <c r="A538" s="15" t="s">
        <v>397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>
        <v>3500</v>
      </c>
      <c r="BG538" s="14"/>
      <c r="BH538" s="14"/>
      <c r="BI538" s="14"/>
      <c r="BJ538" s="14"/>
      <c r="BK538" s="14"/>
      <c r="BL538" s="14"/>
      <c r="BM538" s="14"/>
      <c r="BN538" s="14">
        <v>3500</v>
      </c>
      <c r="BO538" s="14"/>
      <c r="BP538" s="14"/>
      <c r="BQ538" s="14">
        <v>3500</v>
      </c>
    </row>
    <row r="539" spans="1:69" x14ac:dyDescent="0.25">
      <c r="A539" s="15" t="s">
        <v>398</v>
      </c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>
        <v>4000</v>
      </c>
      <c r="BG539" s="14"/>
      <c r="BH539" s="14"/>
      <c r="BI539" s="14"/>
      <c r="BJ539" s="14"/>
      <c r="BK539" s="14"/>
      <c r="BL539" s="14"/>
      <c r="BM539" s="14"/>
      <c r="BN539" s="14">
        <v>4000</v>
      </c>
      <c r="BO539" s="14"/>
      <c r="BP539" s="14"/>
      <c r="BQ539" s="14">
        <v>4000</v>
      </c>
    </row>
    <row r="540" spans="1:69" x14ac:dyDescent="0.25">
      <c r="A540" s="15" t="s">
        <v>414</v>
      </c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>
        <v>3000</v>
      </c>
      <c r="BG540" s="14"/>
      <c r="BH540" s="14"/>
      <c r="BI540" s="14"/>
      <c r="BJ540" s="14"/>
      <c r="BK540" s="14"/>
      <c r="BL540" s="14"/>
      <c r="BM540" s="14"/>
      <c r="BN540" s="14">
        <v>3000</v>
      </c>
      <c r="BO540" s="14"/>
      <c r="BP540" s="14"/>
      <c r="BQ540" s="14">
        <v>3000</v>
      </c>
    </row>
    <row r="541" spans="1:69" x14ac:dyDescent="0.25">
      <c r="A541" s="15" t="s">
        <v>415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>
        <v>500</v>
      </c>
      <c r="BG541" s="14"/>
      <c r="BH541" s="14"/>
      <c r="BI541" s="14"/>
      <c r="BJ541" s="14"/>
      <c r="BK541" s="14"/>
      <c r="BL541" s="14"/>
      <c r="BM541" s="14"/>
      <c r="BN541" s="14">
        <v>500</v>
      </c>
      <c r="BO541" s="14"/>
      <c r="BP541" s="14"/>
      <c r="BQ541" s="14">
        <v>500</v>
      </c>
    </row>
    <row r="542" spans="1:69" x14ac:dyDescent="0.25">
      <c r="A542" s="15" t="s">
        <v>441</v>
      </c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>
        <v>174.48</v>
      </c>
      <c r="Q542" s="14"/>
      <c r="R542" s="14"/>
      <c r="S542" s="14"/>
      <c r="T542" s="14"/>
      <c r="U542" s="14"/>
      <c r="V542" s="14"/>
      <c r="W542" s="14">
        <v>174.48</v>
      </c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>
        <v>723.22</v>
      </c>
      <c r="AY542" s="14"/>
      <c r="AZ542" s="14"/>
      <c r="BA542" s="14"/>
      <c r="BB542" s="14"/>
      <c r="BC542" s="14"/>
      <c r="BD542" s="14">
        <v>723.22</v>
      </c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>
        <v>897.7</v>
      </c>
    </row>
    <row r="543" spans="1:69" x14ac:dyDescent="0.25">
      <c r="A543" s="15" t="s">
        <v>442</v>
      </c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>
        <v>496.2</v>
      </c>
      <c r="Q543" s="14"/>
      <c r="R543" s="14"/>
      <c r="S543" s="14"/>
      <c r="T543" s="14"/>
      <c r="U543" s="14"/>
      <c r="V543" s="14"/>
      <c r="W543" s="14">
        <v>496.2</v>
      </c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>
        <v>1075.3499999999999</v>
      </c>
      <c r="AY543" s="14"/>
      <c r="AZ543" s="14"/>
      <c r="BA543" s="14"/>
      <c r="BB543" s="14"/>
      <c r="BC543" s="14"/>
      <c r="BD543" s="14">
        <v>1075.3499999999999</v>
      </c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>
        <v>1571.55</v>
      </c>
    </row>
    <row r="544" spans="1:69" x14ac:dyDescent="0.25">
      <c r="A544" s="15" t="s">
        <v>465</v>
      </c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>
        <v>158.56</v>
      </c>
      <c r="Q544" s="14"/>
      <c r="R544" s="14"/>
      <c r="S544" s="14"/>
      <c r="T544" s="14"/>
      <c r="U544" s="14"/>
      <c r="V544" s="14"/>
      <c r="W544" s="14">
        <v>158.56</v>
      </c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>
        <v>158.56</v>
      </c>
    </row>
    <row r="545" spans="1:69" x14ac:dyDescent="0.25">
      <c r="A545" s="15" t="s">
        <v>709</v>
      </c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>
        <v>6000</v>
      </c>
      <c r="BG545" s="14"/>
      <c r="BH545" s="14"/>
      <c r="BI545" s="14"/>
      <c r="BJ545" s="14"/>
      <c r="BK545" s="14"/>
      <c r="BL545" s="14"/>
      <c r="BM545" s="14"/>
      <c r="BN545" s="14">
        <v>6000</v>
      </c>
      <c r="BO545" s="14"/>
      <c r="BP545" s="14"/>
      <c r="BQ545" s="14">
        <v>6000</v>
      </c>
    </row>
    <row r="546" spans="1:69" x14ac:dyDescent="0.25">
      <c r="A546" s="15" t="s">
        <v>746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>
        <v>7000</v>
      </c>
      <c r="BG546" s="14"/>
      <c r="BH546" s="14"/>
      <c r="BI546" s="14"/>
      <c r="BJ546" s="14"/>
      <c r="BK546" s="14"/>
      <c r="BL546" s="14"/>
      <c r="BM546" s="14"/>
      <c r="BN546" s="14">
        <v>7000</v>
      </c>
      <c r="BO546" s="14"/>
      <c r="BP546" s="14"/>
      <c r="BQ546" s="14">
        <v>7000</v>
      </c>
    </row>
    <row r="547" spans="1:69" x14ac:dyDescent="0.25">
      <c r="A547" s="15" t="s">
        <v>770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>
        <v>5000</v>
      </c>
      <c r="BG547" s="14"/>
      <c r="BH547" s="14"/>
      <c r="BI547" s="14"/>
      <c r="BJ547" s="14"/>
      <c r="BK547" s="14"/>
      <c r="BL547" s="14"/>
      <c r="BM547" s="14"/>
      <c r="BN547" s="14">
        <v>5000</v>
      </c>
      <c r="BO547" s="14"/>
      <c r="BP547" s="14"/>
      <c r="BQ547" s="14">
        <v>5000</v>
      </c>
    </row>
    <row r="548" spans="1:69" x14ac:dyDescent="0.25">
      <c r="A548" s="15" t="s">
        <v>517</v>
      </c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>
        <v>6000</v>
      </c>
      <c r="BG548" s="14"/>
      <c r="BH548" s="14"/>
      <c r="BI548" s="14"/>
      <c r="BJ548" s="14"/>
      <c r="BK548" s="14"/>
      <c r="BL548" s="14"/>
      <c r="BM548" s="14"/>
      <c r="BN548" s="14">
        <v>6000</v>
      </c>
      <c r="BO548" s="14"/>
      <c r="BP548" s="14"/>
      <c r="BQ548" s="14">
        <v>6000</v>
      </c>
    </row>
    <row r="549" spans="1:69" x14ac:dyDescent="0.25">
      <c r="A549" s="15" t="s">
        <v>518</v>
      </c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>
        <v>500</v>
      </c>
      <c r="BG549" s="14"/>
      <c r="BH549" s="14"/>
      <c r="BI549" s="14"/>
      <c r="BJ549" s="14"/>
      <c r="BK549" s="14"/>
      <c r="BL549" s="14"/>
      <c r="BM549" s="14"/>
      <c r="BN549" s="14">
        <v>500</v>
      </c>
      <c r="BO549" s="14"/>
      <c r="BP549" s="14"/>
      <c r="BQ549" s="14">
        <v>500</v>
      </c>
    </row>
    <row r="550" spans="1:69" x14ac:dyDescent="0.25">
      <c r="A550" s="15" t="s">
        <v>519</v>
      </c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>
        <v>500</v>
      </c>
      <c r="BG550" s="14"/>
      <c r="BH550" s="14"/>
      <c r="BI550" s="14"/>
      <c r="BJ550" s="14"/>
      <c r="BK550" s="14"/>
      <c r="BL550" s="14"/>
      <c r="BM550" s="14"/>
      <c r="BN550" s="14">
        <v>500</v>
      </c>
      <c r="BO550" s="14"/>
      <c r="BP550" s="14"/>
      <c r="BQ550" s="14">
        <v>500</v>
      </c>
    </row>
    <row r="551" spans="1:69" x14ac:dyDescent="0.25">
      <c r="A551" s="15" t="s">
        <v>675</v>
      </c>
      <c r="B551" s="14"/>
      <c r="C551" s="14">
        <v>797.1</v>
      </c>
      <c r="D551" s="14"/>
      <c r="E551" s="14"/>
      <c r="F551" s="14"/>
      <c r="G551" s="14"/>
      <c r="H551" s="14"/>
      <c r="I551" s="14">
        <v>797.1</v>
      </c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>
        <v>900.52</v>
      </c>
      <c r="AY551" s="14"/>
      <c r="AZ551" s="14"/>
      <c r="BA551" s="14"/>
      <c r="BB551" s="14"/>
      <c r="BC551" s="14"/>
      <c r="BD551" s="14">
        <v>900.52</v>
      </c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>
        <v>1697.62</v>
      </c>
    </row>
    <row r="552" spans="1:69" x14ac:dyDescent="0.25">
      <c r="A552" s="15" t="s">
        <v>839</v>
      </c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>
        <v>500</v>
      </c>
      <c r="BP552" s="14">
        <v>500</v>
      </c>
      <c r="BQ552" s="14">
        <v>500</v>
      </c>
    </row>
    <row r="553" spans="1:69" x14ac:dyDescent="0.25">
      <c r="A553" s="15" t="s">
        <v>891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>
        <v>500</v>
      </c>
      <c r="BG553" s="14"/>
      <c r="BH553" s="14"/>
      <c r="BI553" s="14"/>
      <c r="BJ553" s="14"/>
      <c r="BK553" s="14"/>
      <c r="BL553" s="14"/>
      <c r="BM553" s="14"/>
      <c r="BN553" s="14">
        <v>500</v>
      </c>
      <c r="BO553" s="14"/>
      <c r="BP553" s="14"/>
      <c r="BQ553" s="14">
        <v>500</v>
      </c>
    </row>
    <row r="554" spans="1:69" x14ac:dyDescent="0.25">
      <c r="A554" s="15" t="s">
        <v>906</v>
      </c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>
        <v>500</v>
      </c>
      <c r="BG554" s="14"/>
      <c r="BH554" s="14"/>
      <c r="BI554" s="14"/>
      <c r="BJ554" s="14"/>
      <c r="BK554" s="14"/>
      <c r="BL554" s="14"/>
      <c r="BM554" s="14"/>
      <c r="BN554" s="14">
        <v>500</v>
      </c>
      <c r="BO554" s="14"/>
      <c r="BP554" s="14"/>
      <c r="BQ554" s="14">
        <v>500</v>
      </c>
    </row>
    <row r="555" spans="1:69" x14ac:dyDescent="0.25">
      <c r="A555" s="15" t="s">
        <v>907</v>
      </c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>
        <v>500</v>
      </c>
      <c r="BG555" s="14"/>
      <c r="BH555" s="14"/>
      <c r="BI555" s="14"/>
      <c r="BJ555" s="14"/>
      <c r="BK555" s="14"/>
      <c r="BL555" s="14"/>
      <c r="BM555" s="14"/>
      <c r="BN555" s="14">
        <v>500</v>
      </c>
      <c r="BO555" s="14"/>
      <c r="BP555" s="14"/>
      <c r="BQ555" s="14">
        <v>500</v>
      </c>
    </row>
    <row r="556" spans="1:69" x14ac:dyDescent="0.25">
      <c r="A556" s="15" t="s">
        <v>908</v>
      </c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>
        <v>500</v>
      </c>
      <c r="BG556" s="14"/>
      <c r="BH556" s="14"/>
      <c r="BI556" s="14"/>
      <c r="BJ556" s="14"/>
      <c r="BK556" s="14"/>
      <c r="BL556" s="14"/>
      <c r="BM556" s="14"/>
      <c r="BN556" s="14">
        <v>500</v>
      </c>
      <c r="BO556" s="14"/>
      <c r="BP556" s="14"/>
      <c r="BQ556" s="14">
        <v>500</v>
      </c>
    </row>
    <row r="557" spans="1:69" x14ac:dyDescent="0.25">
      <c r="A557" s="15" t="s">
        <v>909</v>
      </c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>
        <v>500</v>
      </c>
      <c r="BG557" s="14"/>
      <c r="BH557" s="14"/>
      <c r="BI557" s="14"/>
      <c r="BJ557" s="14"/>
      <c r="BK557" s="14"/>
      <c r="BL557" s="14"/>
      <c r="BM557" s="14"/>
      <c r="BN557" s="14">
        <v>500</v>
      </c>
      <c r="BO557" s="14"/>
      <c r="BP557" s="14"/>
      <c r="BQ557" s="14">
        <v>500</v>
      </c>
    </row>
    <row r="558" spans="1:69" x14ac:dyDescent="0.25">
      <c r="A558" s="15" t="s">
        <v>910</v>
      </c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>
        <v>6000</v>
      </c>
      <c r="BG558" s="14"/>
      <c r="BH558" s="14"/>
      <c r="BI558" s="14"/>
      <c r="BJ558" s="14"/>
      <c r="BK558" s="14"/>
      <c r="BL558" s="14"/>
      <c r="BM558" s="14"/>
      <c r="BN558" s="14">
        <v>6000</v>
      </c>
      <c r="BO558" s="14"/>
      <c r="BP558" s="14"/>
      <c r="BQ558" s="14">
        <v>6000</v>
      </c>
    </row>
    <row r="559" spans="1:69" x14ac:dyDescent="0.25">
      <c r="A559" s="15" t="s">
        <v>911</v>
      </c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>
        <v>500</v>
      </c>
      <c r="BG559" s="14"/>
      <c r="BH559" s="14"/>
      <c r="BI559" s="14"/>
      <c r="BJ559" s="14"/>
      <c r="BK559" s="14"/>
      <c r="BL559" s="14"/>
      <c r="BM559" s="14"/>
      <c r="BN559" s="14">
        <v>500</v>
      </c>
      <c r="BO559" s="14"/>
      <c r="BP559" s="14"/>
      <c r="BQ559" s="14">
        <v>500</v>
      </c>
    </row>
    <row r="560" spans="1:69" x14ac:dyDescent="0.25">
      <c r="A560" s="15" t="s">
        <v>1058</v>
      </c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>
        <v>2000</v>
      </c>
      <c r="BG560" s="14"/>
      <c r="BH560" s="14"/>
      <c r="BI560" s="14"/>
      <c r="BJ560" s="14"/>
      <c r="BK560" s="14"/>
      <c r="BL560" s="14"/>
      <c r="BM560" s="14"/>
      <c r="BN560" s="14">
        <v>2000</v>
      </c>
      <c r="BO560" s="14"/>
      <c r="BP560" s="14"/>
      <c r="BQ560" s="14">
        <v>2000</v>
      </c>
    </row>
    <row r="561" spans="1:69" x14ac:dyDescent="0.25">
      <c r="A561" s="15" t="s">
        <v>1059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>
        <v>2000</v>
      </c>
      <c r="BG561" s="14"/>
      <c r="BH561" s="14"/>
      <c r="BI561" s="14"/>
      <c r="BJ561" s="14"/>
      <c r="BK561" s="14"/>
      <c r="BL561" s="14"/>
      <c r="BM561" s="14"/>
      <c r="BN561" s="14">
        <v>2000</v>
      </c>
      <c r="BO561" s="14"/>
      <c r="BP561" s="14"/>
      <c r="BQ561" s="14">
        <v>2000</v>
      </c>
    </row>
    <row r="562" spans="1:69" x14ac:dyDescent="0.25">
      <c r="A562" s="15" t="s">
        <v>1060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>
        <v>2000</v>
      </c>
      <c r="BG562" s="14"/>
      <c r="BH562" s="14"/>
      <c r="BI562" s="14"/>
      <c r="BJ562" s="14"/>
      <c r="BK562" s="14"/>
      <c r="BL562" s="14"/>
      <c r="BM562" s="14"/>
      <c r="BN562" s="14">
        <v>2000</v>
      </c>
      <c r="BO562" s="14"/>
      <c r="BP562" s="14"/>
      <c r="BQ562" s="14">
        <v>2000</v>
      </c>
    </row>
    <row r="563" spans="1:69" x14ac:dyDescent="0.25">
      <c r="A563" s="15" t="s">
        <v>1061</v>
      </c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>
        <v>2000</v>
      </c>
      <c r="BG563" s="14"/>
      <c r="BH563" s="14"/>
      <c r="BI563" s="14"/>
      <c r="BJ563" s="14"/>
      <c r="BK563" s="14"/>
      <c r="BL563" s="14"/>
      <c r="BM563" s="14"/>
      <c r="BN563" s="14">
        <v>2000</v>
      </c>
      <c r="BO563" s="14"/>
      <c r="BP563" s="14"/>
      <c r="BQ563" s="14">
        <v>2000</v>
      </c>
    </row>
    <row r="564" spans="1:69" x14ac:dyDescent="0.25">
      <c r="A564" s="15" t="s">
        <v>1232</v>
      </c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>
        <v>518.86</v>
      </c>
      <c r="Q564" s="14"/>
      <c r="R564" s="14"/>
      <c r="S564" s="14"/>
      <c r="T564" s="14"/>
      <c r="U564" s="14"/>
      <c r="V564" s="14"/>
      <c r="W564" s="14">
        <v>518.86</v>
      </c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>
        <v>518.86</v>
      </c>
    </row>
    <row r="565" spans="1:69" x14ac:dyDescent="0.25">
      <c r="A565" s="15" t="s">
        <v>1233</v>
      </c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>
        <v>365.12</v>
      </c>
      <c r="Q565" s="14"/>
      <c r="R565" s="14"/>
      <c r="S565" s="14"/>
      <c r="T565" s="14"/>
      <c r="U565" s="14"/>
      <c r="V565" s="14"/>
      <c r="W565" s="14">
        <v>365.12</v>
      </c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>
        <v>365.12</v>
      </c>
    </row>
    <row r="566" spans="1:69" x14ac:dyDescent="0.25">
      <c r="A566" s="15" t="s">
        <v>1234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>
        <v>174.48</v>
      </c>
      <c r="Q566" s="14"/>
      <c r="R566" s="14"/>
      <c r="S566" s="14"/>
      <c r="T566" s="14"/>
      <c r="U566" s="14"/>
      <c r="V566" s="14"/>
      <c r="W566" s="14">
        <v>174.48</v>
      </c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>
        <v>890.64</v>
      </c>
      <c r="AY566" s="14"/>
      <c r="AZ566" s="14"/>
      <c r="BA566" s="14"/>
      <c r="BB566" s="14"/>
      <c r="BC566" s="14"/>
      <c r="BD566" s="14">
        <v>890.64</v>
      </c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>
        <v>1065.1199999999999</v>
      </c>
    </row>
    <row r="567" spans="1:69" x14ac:dyDescent="0.25">
      <c r="A567" s="15" t="s">
        <v>1235</v>
      </c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>
        <v>338.4</v>
      </c>
      <c r="Q567" s="14"/>
      <c r="R567" s="14"/>
      <c r="S567" s="14"/>
      <c r="T567" s="14"/>
      <c r="U567" s="14"/>
      <c r="V567" s="14"/>
      <c r="W567" s="14">
        <v>338.4</v>
      </c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>
        <v>338.4</v>
      </c>
    </row>
    <row r="568" spans="1:69" x14ac:dyDescent="0.25">
      <c r="A568" s="15" t="s">
        <v>1376</v>
      </c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>
        <v>1000</v>
      </c>
      <c r="BG568" s="14"/>
      <c r="BH568" s="14"/>
      <c r="BI568" s="14"/>
      <c r="BJ568" s="14"/>
      <c r="BK568" s="14"/>
      <c r="BL568" s="14"/>
      <c r="BM568" s="14"/>
      <c r="BN568" s="14">
        <v>1000</v>
      </c>
      <c r="BO568" s="14"/>
      <c r="BP568" s="14"/>
      <c r="BQ568" s="14">
        <v>1000</v>
      </c>
    </row>
    <row r="569" spans="1:69" x14ac:dyDescent="0.25">
      <c r="A569" s="15" t="s">
        <v>1439</v>
      </c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>
        <v>500</v>
      </c>
      <c r="BG569" s="14"/>
      <c r="BH569" s="14"/>
      <c r="BI569" s="14"/>
      <c r="BJ569" s="14"/>
      <c r="BK569" s="14"/>
      <c r="BL569" s="14"/>
      <c r="BM569" s="14"/>
      <c r="BN569" s="14">
        <v>500</v>
      </c>
      <c r="BO569" s="14"/>
      <c r="BP569" s="14"/>
      <c r="BQ569" s="14">
        <v>500</v>
      </c>
    </row>
    <row r="570" spans="1:69" x14ac:dyDescent="0.25">
      <c r="A570" s="15" t="s">
        <v>1440</v>
      </c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>
        <v>500</v>
      </c>
      <c r="BG570" s="14"/>
      <c r="BH570" s="14"/>
      <c r="BI570" s="14"/>
      <c r="BJ570" s="14"/>
      <c r="BK570" s="14"/>
      <c r="BL570" s="14"/>
      <c r="BM570" s="14"/>
      <c r="BN570" s="14">
        <v>500</v>
      </c>
      <c r="BO570" s="14"/>
      <c r="BP570" s="14"/>
      <c r="BQ570" s="14">
        <v>500</v>
      </c>
    </row>
    <row r="571" spans="1:69" x14ac:dyDescent="0.25">
      <c r="A571" s="13" t="s">
        <v>47</v>
      </c>
      <c r="B571" s="14">
        <v>496.2</v>
      </c>
      <c r="C571" s="14"/>
      <c r="D571" s="14"/>
      <c r="E571" s="14"/>
      <c r="F571" s="14"/>
      <c r="G571" s="14"/>
      <c r="H571" s="14"/>
      <c r="I571" s="14">
        <v>496.2</v>
      </c>
      <c r="J571" s="14"/>
      <c r="K571" s="14"/>
      <c r="L571" s="14"/>
      <c r="M571" s="14"/>
      <c r="N571" s="14"/>
      <c r="O571" s="14">
        <v>666.88</v>
      </c>
      <c r="P571" s="14"/>
      <c r="Q571" s="14"/>
      <c r="R571" s="14"/>
      <c r="S571" s="14"/>
      <c r="T571" s="14"/>
      <c r="U571" s="14"/>
      <c r="V571" s="14"/>
      <c r="W571" s="14">
        <v>666.88</v>
      </c>
      <c r="X571" s="14">
        <v>9174.64</v>
      </c>
      <c r="Y571" s="14"/>
      <c r="Z571" s="14"/>
      <c r="AA571" s="14"/>
      <c r="AB571" s="14"/>
      <c r="AC571" s="14"/>
      <c r="AD571" s="14"/>
      <c r="AE571" s="14">
        <v>9174.64</v>
      </c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>
        <v>2377.88</v>
      </c>
      <c r="AX571" s="14"/>
      <c r="AY571" s="14"/>
      <c r="AZ571" s="14"/>
      <c r="BA571" s="14"/>
      <c r="BB571" s="14"/>
      <c r="BC571" s="14"/>
      <c r="BD571" s="14">
        <v>2377.88</v>
      </c>
      <c r="BE571" s="14">
        <v>318.60000000000002</v>
      </c>
      <c r="BF571" s="14"/>
      <c r="BG571" s="14"/>
      <c r="BH571" s="14"/>
      <c r="BI571" s="14"/>
      <c r="BJ571" s="14"/>
      <c r="BK571" s="14"/>
      <c r="BL571" s="14"/>
      <c r="BM571" s="14"/>
      <c r="BN571" s="14">
        <v>318.60000000000002</v>
      </c>
      <c r="BO571" s="14"/>
      <c r="BP571" s="14"/>
      <c r="BQ571" s="14">
        <v>13034.2</v>
      </c>
    </row>
    <row r="572" spans="1:69" x14ac:dyDescent="0.25">
      <c r="A572" s="15" t="s">
        <v>154</v>
      </c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>
        <v>253.96</v>
      </c>
      <c r="P572" s="14"/>
      <c r="Q572" s="14"/>
      <c r="R572" s="14"/>
      <c r="S572" s="14"/>
      <c r="T572" s="14"/>
      <c r="U572" s="14"/>
      <c r="V572" s="14"/>
      <c r="W572" s="14">
        <v>253.96</v>
      </c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>
        <v>212.02</v>
      </c>
      <c r="AX572" s="14"/>
      <c r="AY572" s="14"/>
      <c r="AZ572" s="14"/>
      <c r="BA572" s="14"/>
      <c r="BB572" s="14"/>
      <c r="BC572" s="14"/>
      <c r="BD572" s="14">
        <v>212.02</v>
      </c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>
        <v>465.98</v>
      </c>
    </row>
    <row r="573" spans="1:69" x14ac:dyDescent="0.25">
      <c r="A573" s="15" t="s">
        <v>157</v>
      </c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>
        <v>253.96</v>
      </c>
      <c r="P573" s="14"/>
      <c r="Q573" s="14"/>
      <c r="R573" s="14"/>
      <c r="S573" s="14"/>
      <c r="T573" s="14"/>
      <c r="U573" s="14"/>
      <c r="V573" s="14"/>
      <c r="W573" s="14">
        <v>253.96</v>
      </c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>
        <v>1262.3399999999999</v>
      </c>
      <c r="AX573" s="14"/>
      <c r="AY573" s="14"/>
      <c r="AZ573" s="14"/>
      <c r="BA573" s="14"/>
      <c r="BB573" s="14"/>
      <c r="BC573" s="14"/>
      <c r="BD573" s="14">
        <v>1262.3399999999999</v>
      </c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>
        <v>1516.3</v>
      </c>
    </row>
    <row r="574" spans="1:69" x14ac:dyDescent="0.25">
      <c r="A574" s="15" t="s">
        <v>277</v>
      </c>
      <c r="B574" s="14">
        <v>496.2</v>
      </c>
      <c r="C574" s="14"/>
      <c r="D574" s="14"/>
      <c r="E574" s="14"/>
      <c r="F574" s="14"/>
      <c r="G574" s="14"/>
      <c r="H574" s="14"/>
      <c r="I574" s="14">
        <v>496.2</v>
      </c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>
        <v>903.52</v>
      </c>
      <c r="AX574" s="14"/>
      <c r="AY574" s="14"/>
      <c r="AZ574" s="14"/>
      <c r="BA574" s="14"/>
      <c r="BB574" s="14"/>
      <c r="BC574" s="14"/>
      <c r="BD574" s="14">
        <v>903.52</v>
      </c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>
        <v>1399.72</v>
      </c>
    </row>
    <row r="575" spans="1:69" x14ac:dyDescent="0.25">
      <c r="A575" s="15" t="s">
        <v>299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>
        <v>158.96</v>
      </c>
      <c r="P575" s="14"/>
      <c r="Q575" s="14"/>
      <c r="R575" s="14"/>
      <c r="S575" s="14"/>
      <c r="T575" s="14"/>
      <c r="U575" s="14"/>
      <c r="V575" s="14"/>
      <c r="W575" s="14">
        <v>158.96</v>
      </c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>
        <v>158.96</v>
      </c>
    </row>
    <row r="576" spans="1:69" x14ac:dyDescent="0.25">
      <c r="A576" s="15" t="s">
        <v>328</v>
      </c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>
        <v>124.64</v>
      </c>
      <c r="Y576" s="14"/>
      <c r="Z576" s="14"/>
      <c r="AA576" s="14"/>
      <c r="AB576" s="14"/>
      <c r="AC576" s="14"/>
      <c r="AD576" s="14"/>
      <c r="AE576" s="14">
        <v>124.64</v>
      </c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>
        <v>124.64</v>
      </c>
    </row>
    <row r="577" spans="1:69" x14ac:dyDescent="0.25">
      <c r="A577" s="15" t="s">
        <v>329</v>
      </c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>
        <v>233</v>
      </c>
      <c r="Y577" s="14"/>
      <c r="Z577" s="14"/>
      <c r="AA577" s="14"/>
      <c r="AB577" s="14"/>
      <c r="AC577" s="14"/>
      <c r="AD577" s="14"/>
      <c r="AE577" s="14">
        <v>233</v>
      </c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>
        <v>233</v>
      </c>
    </row>
    <row r="578" spans="1:69" x14ac:dyDescent="0.25">
      <c r="A578" s="15" t="s">
        <v>492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>
        <v>998</v>
      </c>
      <c r="Y578" s="14"/>
      <c r="Z578" s="14"/>
      <c r="AA578" s="14"/>
      <c r="AB578" s="14"/>
      <c r="AC578" s="14"/>
      <c r="AD578" s="14"/>
      <c r="AE578" s="14">
        <v>998</v>
      </c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>
        <v>998</v>
      </c>
    </row>
    <row r="579" spans="1:69" x14ac:dyDescent="0.25">
      <c r="A579" s="15" t="s">
        <v>705</v>
      </c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>
        <v>3922</v>
      </c>
      <c r="Y579" s="14"/>
      <c r="Z579" s="14"/>
      <c r="AA579" s="14"/>
      <c r="AB579" s="14"/>
      <c r="AC579" s="14"/>
      <c r="AD579" s="14"/>
      <c r="AE579" s="14">
        <v>3922</v>
      </c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>
        <v>3922</v>
      </c>
    </row>
    <row r="580" spans="1:69" x14ac:dyDescent="0.25">
      <c r="A580" s="15" t="s">
        <v>810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>
        <v>2050</v>
      </c>
      <c r="Y580" s="14"/>
      <c r="Z580" s="14"/>
      <c r="AA580" s="14"/>
      <c r="AB580" s="14"/>
      <c r="AC580" s="14"/>
      <c r="AD580" s="14"/>
      <c r="AE580" s="14">
        <v>2050</v>
      </c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>
        <v>2050</v>
      </c>
    </row>
    <row r="581" spans="1:69" x14ac:dyDescent="0.25">
      <c r="A581" s="15" t="s">
        <v>1015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>
        <v>318.60000000000002</v>
      </c>
      <c r="BF581" s="14"/>
      <c r="BG581" s="14"/>
      <c r="BH581" s="14"/>
      <c r="BI581" s="14"/>
      <c r="BJ581" s="14"/>
      <c r="BK581" s="14"/>
      <c r="BL581" s="14"/>
      <c r="BM581" s="14"/>
      <c r="BN581" s="14">
        <v>318.60000000000002</v>
      </c>
      <c r="BO581" s="14"/>
      <c r="BP581" s="14"/>
      <c r="BQ581" s="14">
        <v>318.60000000000002</v>
      </c>
    </row>
    <row r="582" spans="1:69" x14ac:dyDescent="0.25">
      <c r="A582" s="15" t="s">
        <v>1134</v>
      </c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>
        <v>1847</v>
      </c>
      <c r="Y582" s="14"/>
      <c r="Z582" s="14"/>
      <c r="AA582" s="14"/>
      <c r="AB582" s="14"/>
      <c r="AC582" s="14"/>
      <c r="AD582" s="14"/>
      <c r="AE582" s="14">
        <v>1847</v>
      </c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>
        <v>1847</v>
      </c>
    </row>
    <row r="583" spans="1:69" x14ac:dyDescent="0.25">
      <c r="A583" s="13" t="s">
        <v>73</v>
      </c>
      <c r="B583" s="14">
        <v>1092.6999999999998</v>
      </c>
      <c r="C583" s="14"/>
      <c r="D583" s="14"/>
      <c r="E583" s="14"/>
      <c r="F583" s="14"/>
      <c r="G583" s="14"/>
      <c r="H583" s="14"/>
      <c r="I583" s="14">
        <v>1092.6999999999998</v>
      </c>
      <c r="J583" s="14"/>
      <c r="K583" s="14"/>
      <c r="L583" s="14"/>
      <c r="M583" s="14"/>
      <c r="N583" s="14"/>
      <c r="O583" s="14">
        <v>1736.2099999999998</v>
      </c>
      <c r="P583" s="14"/>
      <c r="Q583" s="14"/>
      <c r="R583" s="14"/>
      <c r="S583" s="14"/>
      <c r="T583" s="14"/>
      <c r="U583" s="14"/>
      <c r="V583" s="14"/>
      <c r="W583" s="14">
        <v>1736.2099999999998</v>
      </c>
      <c r="X583" s="14">
        <v>863</v>
      </c>
      <c r="Y583" s="14"/>
      <c r="Z583" s="14"/>
      <c r="AA583" s="14"/>
      <c r="AB583" s="14"/>
      <c r="AC583" s="14"/>
      <c r="AD583" s="14"/>
      <c r="AE583" s="14">
        <v>863</v>
      </c>
      <c r="AF583" s="14"/>
      <c r="AG583" s="14"/>
      <c r="AH583" s="14"/>
      <c r="AI583" s="14"/>
      <c r="AJ583" s="14"/>
      <c r="AK583" s="14"/>
      <c r="AL583" s="14"/>
      <c r="AM583" s="14"/>
      <c r="AN583" s="14"/>
      <c r="AO583" s="14">
        <v>6980.62</v>
      </c>
      <c r="AP583" s="14"/>
      <c r="AQ583" s="14"/>
      <c r="AR583" s="14"/>
      <c r="AS583" s="14"/>
      <c r="AT583" s="14"/>
      <c r="AU583" s="14"/>
      <c r="AV583" s="14">
        <v>6980.62</v>
      </c>
      <c r="AW583" s="14">
        <v>8208.5099999999984</v>
      </c>
      <c r="AX583" s="14"/>
      <c r="AY583" s="14"/>
      <c r="AZ583" s="14"/>
      <c r="BA583" s="14"/>
      <c r="BB583" s="14"/>
      <c r="BC583" s="14"/>
      <c r="BD583" s="14">
        <v>8208.5099999999984</v>
      </c>
      <c r="BE583" s="14">
        <v>9056.2000000000007</v>
      </c>
      <c r="BF583" s="14"/>
      <c r="BG583" s="14"/>
      <c r="BH583" s="14"/>
      <c r="BI583" s="14"/>
      <c r="BJ583" s="14"/>
      <c r="BK583" s="14"/>
      <c r="BL583" s="14"/>
      <c r="BM583" s="14"/>
      <c r="BN583" s="14">
        <v>9056.2000000000007</v>
      </c>
      <c r="BO583" s="14"/>
      <c r="BP583" s="14"/>
      <c r="BQ583" s="14">
        <v>27937.24</v>
      </c>
    </row>
    <row r="584" spans="1:69" x14ac:dyDescent="0.25">
      <c r="A584" s="15" t="s">
        <v>156</v>
      </c>
      <c r="B584" s="14">
        <v>395.9</v>
      </c>
      <c r="C584" s="14"/>
      <c r="D584" s="14"/>
      <c r="E584" s="14"/>
      <c r="F584" s="14"/>
      <c r="G584" s="14"/>
      <c r="H584" s="14"/>
      <c r="I584" s="14">
        <v>395.9</v>
      </c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>
        <v>382.67</v>
      </c>
      <c r="AX584" s="14"/>
      <c r="AY584" s="14"/>
      <c r="AZ584" s="14"/>
      <c r="BA584" s="14"/>
      <c r="BB584" s="14"/>
      <c r="BC584" s="14"/>
      <c r="BD584" s="14">
        <v>382.67</v>
      </c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>
        <v>778.56999999999994</v>
      </c>
    </row>
    <row r="585" spans="1:69" x14ac:dyDescent="0.25">
      <c r="A585" s="15" t="s">
        <v>167</v>
      </c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>
        <v>175</v>
      </c>
      <c r="AP585" s="14"/>
      <c r="AQ585" s="14"/>
      <c r="AR585" s="14"/>
      <c r="AS585" s="14"/>
      <c r="AT585" s="14"/>
      <c r="AU585" s="14"/>
      <c r="AV585" s="14">
        <v>175</v>
      </c>
      <c r="AW585" s="14">
        <v>1559.04</v>
      </c>
      <c r="AX585" s="14"/>
      <c r="AY585" s="14"/>
      <c r="AZ585" s="14"/>
      <c r="BA585" s="14"/>
      <c r="BB585" s="14"/>
      <c r="BC585" s="14"/>
      <c r="BD585" s="14">
        <v>1559.04</v>
      </c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>
        <v>1734.04</v>
      </c>
    </row>
    <row r="586" spans="1:69" x14ac:dyDescent="0.25">
      <c r="A586" s="15" t="s">
        <v>189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>
        <v>375.08</v>
      </c>
      <c r="P586" s="14"/>
      <c r="Q586" s="14"/>
      <c r="R586" s="14"/>
      <c r="S586" s="14"/>
      <c r="T586" s="14"/>
      <c r="U586" s="14"/>
      <c r="V586" s="14"/>
      <c r="W586" s="14">
        <v>375.08</v>
      </c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>
        <v>414.25</v>
      </c>
      <c r="AX586" s="14"/>
      <c r="AY586" s="14"/>
      <c r="AZ586" s="14"/>
      <c r="BA586" s="14"/>
      <c r="BB586" s="14"/>
      <c r="BC586" s="14"/>
      <c r="BD586" s="14">
        <v>414.25</v>
      </c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>
        <v>789.32999999999993</v>
      </c>
    </row>
    <row r="587" spans="1:69" x14ac:dyDescent="0.25">
      <c r="A587" s="15" t="s">
        <v>202</v>
      </c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>
        <v>175</v>
      </c>
      <c r="AP587" s="14"/>
      <c r="AQ587" s="14"/>
      <c r="AR587" s="14"/>
      <c r="AS587" s="14"/>
      <c r="AT587" s="14"/>
      <c r="AU587" s="14"/>
      <c r="AV587" s="14">
        <v>175</v>
      </c>
      <c r="AW587" s="14">
        <v>908.22</v>
      </c>
      <c r="AX587" s="14"/>
      <c r="AY587" s="14"/>
      <c r="AZ587" s="14"/>
      <c r="BA587" s="14"/>
      <c r="BB587" s="14"/>
      <c r="BC587" s="14"/>
      <c r="BD587" s="14">
        <v>908.22</v>
      </c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>
        <v>1083.22</v>
      </c>
    </row>
    <row r="588" spans="1:69" x14ac:dyDescent="0.25">
      <c r="A588" s="15" t="s">
        <v>213</v>
      </c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>
        <v>354.26</v>
      </c>
      <c r="P588" s="14"/>
      <c r="Q588" s="14"/>
      <c r="R588" s="14"/>
      <c r="S588" s="14"/>
      <c r="T588" s="14"/>
      <c r="U588" s="14"/>
      <c r="V588" s="14"/>
      <c r="W588" s="14">
        <v>354.26</v>
      </c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>
        <v>1384.74</v>
      </c>
      <c r="AX588" s="14"/>
      <c r="AY588" s="14"/>
      <c r="AZ588" s="14"/>
      <c r="BA588" s="14"/>
      <c r="BB588" s="14"/>
      <c r="BC588" s="14"/>
      <c r="BD588" s="14">
        <v>1384.74</v>
      </c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>
        <v>1739</v>
      </c>
    </row>
    <row r="589" spans="1:69" x14ac:dyDescent="0.25">
      <c r="A589" s="15" t="s">
        <v>215</v>
      </c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>
        <v>652.61</v>
      </c>
      <c r="P589" s="14"/>
      <c r="Q589" s="14"/>
      <c r="R589" s="14"/>
      <c r="S589" s="14"/>
      <c r="T589" s="14"/>
      <c r="U589" s="14"/>
      <c r="V589" s="14"/>
      <c r="W589" s="14">
        <v>652.61</v>
      </c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>
        <v>717.65</v>
      </c>
      <c r="AX589" s="14"/>
      <c r="AY589" s="14"/>
      <c r="AZ589" s="14"/>
      <c r="BA589" s="14"/>
      <c r="BB589" s="14"/>
      <c r="BC589" s="14"/>
      <c r="BD589" s="14">
        <v>717.65</v>
      </c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>
        <v>1370.26</v>
      </c>
    </row>
    <row r="590" spans="1:69" x14ac:dyDescent="0.25">
      <c r="A590" s="15" t="s">
        <v>316</v>
      </c>
      <c r="B590" s="14">
        <v>300.89999999999998</v>
      </c>
      <c r="C590" s="14"/>
      <c r="D590" s="14"/>
      <c r="E590" s="14"/>
      <c r="F590" s="14"/>
      <c r="G590" s="14"/>
      <c r="H590" s="14"/>
      <c r="I590" s="14">
        <v>300.89999999999998</v>
      </c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>
        <v>300.89999999999998</v>
      </c>
    </row>
    <row r="591" spans="1:69" x14ac:dyDescent="0.25">
      <c r="A591" s="15" t="s">
        <v>333</v>
      </c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>
        <v>2750</v>
      </c>
      <c r="AP591" s="14"/>
      <c r="AQ591" s="14"/>
      <c r="AR591" s="14"/>
      <c r="AS591" s="14"/>
      <c r="AT591" s="14"/>
      <c r="AU591" s="14"/>
      <c r="AV591" s="14">
        <v>2750</v>
      </c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>
        <v>2750</v>
      </c>
    </row>
    <row r="592" spans="1:69" x14ac:dyDescent="0.25">
      <c r="A592" s="15" t="s">
        <v>470</v>
      </c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>
        <v>354.26</v>
      </c>
      <c r="P592" s="14"/>
      <c r="Q592" s="14"/>
      <c r="R592" s="14"/>
      <c r="S592" s="14"/>
      <c r="T592" s="14"/>
      <c r="U592" s="14"/>
      <c r="V592" s="14"/>
      <c r="W592" s="14">
        <v>354.26</v>
      </c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>
        <v>354.26</v>
      </c>
    </row>
    <row r="593" spans="1:69" x14ac:dyDescent="0.25">
      <c r="A593" s="15" t="s">
        <v>731</v>
      </c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>
        <v>531</v>
      </c>
      <c r="BF593" s="14"/>
      <c r="BG593" s="14"/>
      <c r="BH593" s="14"/>
      <c r="BI593" s="14"/>
      <c r="BJ593" s="14"/>
      <c r="BK593" s="14"/>
      <c r="BL593" s="14"/>
      <c r="BM593" s="14"/>
      <c r="BN593" s="14">
        <v>531</v>
      </c>
      <c r="BO593" s="14"/>
      <c r="BP593" s="14"/>
      <c r="BQ593" s="14">
        <v>531</v>
      </c>
    </row>
    <row r="594" spans="1:69" x14ac:dyDescent="0.25">
      <c r="A594" s="15" t="s">
        <v>732</v>
      </c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>
        <v>531</v>
      </c>
      <c r="BF594" s="14"/>
      <c r="BG594" s="14"/>
      <c r="BH594" s="14"/>
      <c r="BI594" s="14"/>
      <c r="BJ594" s="14"/>
      <c r="BK594" s="14"/>
      <c r="BL594" s="14"/>
      <c r="BM594" s="14"/>
      <c r="BN594" s="14">
        <v>531</v>
      </c>
      <c r="BO594" s="14"/>
      <c r="BP594" s="14"/>
      <c r="BQ594" s="14">
        <v>531</v>
      </c>
    </row>
    <row r="595" spans="1:69" x14ac:dyDescent="0.25">
      <c r="A595" s="15" t="s">
        <v>751</v>
      </c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>
        <v>1000</v>
      </c>
      <c r="BF595" s="14"/>
      <c r="BG595" s="14"/>
      <c r="BH595" s="14"/>
      <c r="BI595" s="14"/>
      <c r="BJ595" s="14"/>
      <c r="BK595" s="14"/>
      <c r="BL595" s="14"/>
      <c r="BM595" s="14"/>
      <c r="BN595" s="14">
        <v>1000</v>
      </c>
      <c r="BO595" s="14"/>
      <c r="BP595" s="14"/>
      <c r="BQ595" s="14">
        <v>1000</v>
      </c>
    </row>
    <row r="596" spans="1:69" x14ac:dyDescent="0.25">
      <c r="A596" s="15" t="s">
        <v>752</v>
      </c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</row>
    <row r="597" spans="1:69" x14ac:dyDescent="0.25">
      <c r="A597" s="15" t="s">
        <v>753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>
        <v>1000</v>
      </c>
      <c r="BF597" s="14"/>
      <c r="BG597" s="14"/>
      <c r="BH597" s="14"/>
      <c r="BI597" s="14"/>
      <c r="BJ597" s="14"/>
      <c r="BK597" s="14"/>
      <c r="BL597" s="14"/>
      <c r="BM597" s="14"/>
      <c r="BN597" s="14">
        <v>1000</v>
      </c>
      <c r="BO597" s="14"/>
      <c r="BP597" s="14"/>
      <c r="BQ597" s="14">
        <v>1000</v>
      </c>
    </row>
    <row r="598" spans="1:69" x14ac:dyDescent="0.25">
      <c r="A598" s="15" t="s">
        <v>772</v>
      </c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>
        <v>1000</v>
      </c>
      <c r="BF598" s="14"/>
      <c r="BG598" s="14"/>
      <c r="BH598" s="14"/>
      <c r="BI598" s="14"/>
      <c r="BJ598" s="14"/>
      <c r="BK598" s="14"/>
      <c r="BL598" s="14"/>
      <c r="BM598" s="14"/>
      <c r="BN598" s="14">
        <v>1000</v>
      </c>
      <c r="BO598" s="14"/>
      <c r="BP598" s="14"/>
      <c r="BQ598" s="14">
        <v>1000</v>
      </c>
    </row>
    <row r="599" spans="1:69" x14ac:dyDescent="0.25">
      <c r="A599" s="15" t="s">
        <v>552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>
        <v>531</v>
      </c>
      <c r="BF599" s="14"/>
      <c r="BG599" s="14"/>
      <c r="BH599" s="14"/>
      <c r="BI599" s="14"/>
      <c r="BJ599" s="14"/>
      <c r="BK599" s="14"/>
      <c r="BL599" s="14"/>
      <c r="BM599" s="14"/>
      <c r="BN599" s="14">
        <v>531</v>
      </c>
      <c r="BO599" s="14"/>
      <c r="BP599" s="14"/>
      <c r="BQ599" s="14">
        <v>531</v>
      </c>
    </row>
    <row r="600" spans="1:69" x14ac:dyDescent="0.25">
      <c r="A600" s="15" t="s">
        <v>799</v>
      </c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>
        <v>585</v>
      </c>
      <c r="Y600" s="14"/>
      <c r="Z600" s="14"/>
      <c r="AA600" s="14"/>
      <c r="AB600" s="14"/>
      <c r="AC600" s="14"/>
      <c r="AD600" s="14"/>
      <c r="AE600" s="14">
        <v>585</v>
      </c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>
        <v>976.01</v>
      </c>
      <c r="AX600" s="14"/>
      <c r="AY600" s="14"/>
      <c r="AZ600" s="14"/>
      <c r="BA600" s="14"/>
      <c r="BB600" s="14"/>
      <c r="BC600" s="14"/>
      <c r="BD600" s="14">
        <v>976.01</v>
      </c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>
        <v>1561.01</v>
      </c>
    </row>
    <row r="601" spans="1:69" x14ac:dyDescent="0.25">
      <c r="A601" s="15" t="s">
        <v>1010</v>
      </c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>
        <v>1000</v>
      </c>
      <c r="BF601" s="14"/>
      <c r="BG601" s="14"/>
      <c r="BH601" s="14"/>
      <c r="BI601" s="14"/>
      <c r="BJ601" s="14"/>
      <c r="BK601" s="14"/>
      <c r="BL601" s="14"/>
      <c r="BM601" s="14"/>
      <c r="BN601" s="14">
        <v>1000</v>
      </c>
      <c r="BO601" s="14"/>
      <c r="BP601" s="14"/>
      <c r="BQ601" s="14">
        <v>1000</v>
      </c>
    </row>
    <row r="602" spans="1:69" x14ac:dyDescent="0.25">
      <c r="A602" s="15" t="s">
        <v>1012</v>
      </c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>
        <v>1000</v>
      </c>
      <c r="BF602" s="14"/>
      <c r="BG602" s="14"/>
      <c r="BH602" s="14"/>
      <c r="BI602" s="14"/>
      <c r="BJ602" s="14"/>
      <c r="BK602" s="14"/>
      <c r="BL602" s="14"/>
      <c r="BM602" s="14"/>
      <c r="BN602" s="14">
        <v>1000</v>
      </c>
      <c r="BO602" s="14"/>
      <c r="BP602" s="14"/>
      <c r="BQ602" s="14">
        <v>1000</v>
      </c>
    </row>
    <row r="603" spans="1:69" x14ac:dyDescent="0.25">
      <c r="A603" s="15" t="s">
        <v>1071</v>
      </c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>
        <v>3880.62</v>
      </c>
      <c r="AP603" s="14"/>
      <c r="AQ603" s="14"/>
      <c r="AR603" s="14"/>
      <c r="AS603" s="14"/>
      <c r="AT603" s="14"/>
      <c r="AU603" s="14"/>
      <c r="AV603" s="14">
        <v>3880.62</v>
      </c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>
        <v>3880.62</v>
      </c>
    </row>
    <row r="604" spans="1:69" x14ac:dyDescent="0.25">
      <c r="A604" s="15" t="s">
        <v>1154</v>
      </c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>
        <v>278</v>
      </c>
      <c r="Y604" s="14"/>
      <c r="Z604" s="14"/>
      <c r="AA604" s="14"/>
      <c r="AB604" s="14"/>
      <c r="AC604" s="14"/>
      <c r="AD604" s="14"/>
      <c r="AE604" s="14">
        <v>278</v>
      </c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>
        <v>278</v>
      </c>
    </row>
    <row r="605" spans="1:69" x14ac:dyDescent="0.25">
      <c r="A605" s="15" t="s">
        <v>1338</v>
      </c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>
        <v>598.55999999999995</v>
      </c>
      <c r="AX605" s="14"/>
      <c r="AY605" s="14"/>
      <c r="AZ605" s="14"/>
      <c r="BA605" s="14"/>
      <c r="BB605" s="14"/>
      <c r="BC605" s="14"/>
      <c r="BD605" s="14">
        <v>598.55999999999995</v>
      </c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>
        <v>598.55999999999995</v>
      </c>
    </row>
    <row r="606" spans="1:69" x14ac:dyDescent="0.25">
      <c r="A606" s="15" t="s">
        <v>1386</v>
      </c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>
        <v>531</v>
      </c>
      <c r="BF606" s="14"/>
      <c r="BG606" s="14"/>
      <c r="BH606" s="14"/>
      <c r="BI606" s="14"/>
      <c r="BJ606" s="14"/>
      <c r="BK606" s="14"/>
      <c r="BL606" s="14"/>
      <c r="BM606" s="14"/>
      <c r="BN606" s="14">
        <v>531</v>
      </c>
      <c r="BO606" s="14"/>
      <c r="BP606" s="14"/>
      <c r="BQ606" s="14">
        <v>531</v>
      </c>
    </row>
    <row r="607" spans="1:69" x14ac:dyDescent="0.25">
      <c r="A607" s="15" t="s">
        <v>1387</v>
      </c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>
        <v>1000</v>
      </c>
      <c r="BF607" s="14"/>
      <c r="BG607" s="14"/>
      <c r="BH607" s="14"/>
      <c r="BI607" s="14"/>
      <c r="BJ607" s="14"/>
      <c r="BK607" s="14"/>
      <c r="BL607" s="14"/>
      <c r="BM607" s="14"/>
      <c r="BN607" s="14">
        <v>1000</v>
      </c>
      <c r="BO607" s="14"/>
      <c r="BP607" s="14"/>
      <c r="BQ607" s="14">
        <v>1000</v>
      </c>
    </row>
    <row r="608" spans="1:69" x14ac:dyDescent="0.25">
      <c r="A608" s="15" t="s">
        <v>1388</v>
      </c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>
        <v>531</v>
      </c>
      <c r="BF608" s="14"/>
      <c r="BG608" s="14"/>
      <c r="BH608" s="14"/>
      <c r="BI608" s="14"/>
      <c r="BJ608" s="14"/>
      <c r="BK608" s="14"/>
      <c r="BL608" s="14"/>
      <c r="BM608" s="14"/>
      <c r="BN608" s="14">
        <v>531</v>
      </c>
      <c r="BO608" s="14"/>
      <c r="BP608" s="14"/>
      <c r="BQ608" s="14">
        <v>531</v>
      </c>
    </row>
    <row r="609" spans="1:69" x14ac:dyDescent="0.25">
      <c r="A609" s="15" t="s">
        <v>1411</v>
      </c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>
        <v>401.2</v>
      </c>
      <c r="BF609" s="14"/>
      <c r="BG609" s="14"/>
      <c r="BH609" s="14"/>
      <c r="BI609" s="14"/>
      <c r="BJ609" s="14"/>
      <c r="BK609" s="14"/>
      <c r="BL609" s="14"/>
      <c r="BM609" s="14"/>
      <c r="BN609" s="14">
        <v>401.2</v>
      </c>
      <c r="BO609" s="14"/>
      <c r="BP609" s="14"/>
      <c r="BQ609" s="14">
        <v>401.2</v>
      </c>
    </row>
    <row r="610" spans="1:69" x14ac:dyDescent="0.25">
      <c r="A610" s="15" t="s">
        <v>1497</v>
      </c>
      <c r="B610" s="14">
        <v>395.9</v>
      </c>
      <c r="C610" s="14"/>
      <c r="D610" s="14"/>
      <c r="E610" s="14"/>
      <c r="F610" s="14"/>
      <c r="G610" s="14"/>
      <c r="H610" s="14"/>
      <c r="I610" s="14">
        <v>395.9</v>
      </c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>
        <v>1267.3699999999999</v>
      </c>
      <c r="AX610" s="14"/>
      <c r="AY610" s="14"/>
      <c r="AZ610" s="14"/>
      <c r="BA610" s="14"/>
      <c r="BB610" s="14"/>
      <c r="BC610" s="14"/>
      <c r="BD610" s="14">
        <v>1267.3699999999999</v>
      </c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>
        <v>1663.27</v>
      </c>
    </row>
    <row r="611" spans="1:69" x14ac:dyDescent="0.25">
      <c r="A611" s="13" t="s">
        <v>25</v>
      </c>
      <c r="B611" s="14"/>
      <c r="C611" s="14"/>
      <c r="D611" s="14">
        <v>5379.0999999999995</v>
      </c>
      <c r="E611" s="14"/>
      <c r="F611" s="14"/>
      <c r="G611" s="14"/>
      <c r="H611" s="14"/>
      <c r="I611" s="14">
        <v>5379.0999999999995</v>
      </c>
      <c r="J611" s="14"/>
      <c r="K611" s="14"/>
      <c r="L611" s="14"/>
      <c r="M611" s="14"/>
      <c r="N611" s="14"/>
      <c r="O611" s="14"/>
      <c r="P611" s="14"/>
      <c r="Q611" s="14">
        <v>3940.5600000000004</v>
      </c>
      <c r="R611" s="14"/>
      <c r="S611" s="14"/>
      <c r="T611" s="14"/>
      <c r="U611" s="14"/>
      <c r="V611" s="14"/>
      <c r="W611" s="14">
        <v>3940.5600000000004</v>
      </c>
      <c r="X611" s="14"/>
      <c r="Y611" s="14"/>
      <c r="Z611" s="14">
        <v>8808.2099999999991</v>
      </c>
      <c r="AA611" s="14"/>
      <c r="AB611" s="14"/>
      <c r="AC611" s="14">
        <v>2087.81</v>
      </c>
      <c r="AD611" s="14"/>
      <c r="AE611" s="14">
        <v>10896.02</v>
      </c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>
        <v>2500</v>
      </c>
      <c r="AR611" s="14"/>
      <c r="AS611" s="14"/>
      <c r="AT611" s="14"/>
      <c r="AU611" s="14"/>
      <c r="AV611" s="14">
        <v>2500</v>
      </c>
      <c r="AW611" s="14"/>
      <c r="AX611" s="14"/>
      <c r="AY611" s="14">
        <v>10266.797</v>
      </c>
      <c r="AZ611" s="14"/>
      <c r="BA611" s="14"/>
      <c r="BB611" s="14"/>
      <c r="BC611" s="14"/>
      <c r="BD611" s="14">
        <v>10266.797</v>
      </c>
      <c r="BE611" s="14"/>
      <c r="BF611" s="14"/>
      <c r="BG611" s="14">
        <v>7780</v>
      </c>
      <c r="BH611" s="14"/>
      <c r="BI611" s="14"/>
      <c r="BJ611" s="14"/>
      <c r="BK611" s="14"/>
      <c r="BL611" s="14"/>
      <c r="BM611" s="14"/>
      <c r="BN611" s="14">
        <v>7780</v>
      </c>
      <c r="BO611" s="14"/>
      <c r="BP611" s="14"/>
      <c r="BQ611" s="14">
        <v>40762.476999999999</v>
      </c>
    </row>
    <row r="612" spans="1:69" x14ac:dyDescent="0.25">
      <c r="A612" s="15" t="s">
        <v>163</v>
      </c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>
        <v>395.9</v>
      </c>
      <c r="R612" s="14"/>
      <c r="S612" s="14"/>
      <c r="T612" s="14"/>
      <c r="U612" s="14"/>
      <c r="V612" s="14"/>
      <c r="W612" s="14">
        <v>395.9</v>
      </c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>
        <v>1048.79</v>
      </c>
      <c r="AZ612" s="14"/>
      <c r="BA612" s="14"/>
      <c r="BB612" s="14"/>
      <c r="BC612" s="14"/>
      <c r="BD612" s="14">
        <v>1048.79</v>
      </c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>
        <v>1444.69</v>
      </c>
    </row>
    <row r="613" spans="1:69" x14ac:dyDescent="0.25">
      <c r="A613" s="15" t="s">
        <v>171</v>
      </c>
      <c r="B613" s="14"/>
      <c r="C613" s="14"/>
      <c r="D613" s="14">
        <v>395.9</v>
      </c>
      <c r="E613" s="14"/>
      <c r="F613" s="14"/>
      <c r="G613" s="14"/>
      <c r="H613" s="14"/>
      <c r="I613" s="14">
        <v>395.9</v>
      </c>
      <c r="J613" s="14"/>
      <c r="K613" s="14"/>
      <c r="L613" s="14"/>
      <c r="M613" s="14"/>
      <c r="N613" s="14"/>
      <c r="O613" s="14"/>
      <c r="P613" s="14"/>
      <c r="Q613" s="14">
        <v>395.9</v>
      </c>
      <c r="R613" s="14"/>
      <c r="S613" s="14"/>
      <c r="T613" s="14"/>
      <c r="U613" s="14"/>
      <c r="V613" s="14"/>
      <c r="W613" s="14">
        <v>395.9</v>
      </c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>
        <v>1026.56</v>
      </c>
      <c r="AZ613" s="14"/>
      <c r="BA613" s="14"/>
      <c r="BB613" s="14"/>
      <c r="BC613" s="14"/>
      <c r="BD613" s="14">
        <v>1026.56</v>
      </c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>
        <v>1818.36</v>
      </c>
    </row>
    <row r="614" spans="1:69" x14ac:dyDescent="0.25">
      <c r="A614" s="15" t="s">
        <v>174</v>
      </c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>
        <v>1649.24</v>
      </c>
      <c r="AZ614" s="14"/>
      <c r="BA614" s="14"/>
      <c r="BB614" s="14"/>
      <c r="BC614" s="14"/>
      <c r="BD614" s="14">
        <v>1649.24</v>
      </c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>
        <v>1649.24</v>
      </c>
    </row>
    <row r="615" spans="1:69" x14ac:dyDescent="0.25">
      <c r="A615" s="15" t="s">
        <v>175</v>
      </c>
      <c r="B615" s="14"/>
      <c r="C615" s="14"/>
      <c r="D615" s="14">
        <v>395.9</v>
      </c>
      <c r="E615" s="14"/>
      <c r="F615" s="14"/>
      <c r="G615" s="14"/>
      <c r="H615" s="14"/>
      <c r="I615" s="14">
        <v>395.9</v>
      </c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>
        <v>738.74</v>
      </c>
      <c r="AZ615" s="14"/>
      <c r="BA615" s="14"/>
      <c r="BB615" s="14"/>
      <c r="BC615" s="14"/>
      <c r="BD615" s="14">
        <v>738.74</v>
      </c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>
        <v>1134.6399999999999</v>
      </c>
    </row>
    <row r="616" spans="1:69" x14ac:dyDescent="0.25">
      <c r="A616" s="15" t="s">
        <v>179</v>
      </c>
      <c r="B616" s="14"/>
      <c r="C616" s="14"/>
      <c r="D616" s="14">
        <v>195.3</v>
      </c>
      <c r="E616" s="14"/>
      <c r="F616" s="14"/>
      <c r="G616" s="14"/>
      <c r="H616" s="14"/>
      <c r="I616" s="14">
        <v>195.3</v>
      </c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>
        <v>1104.04</v>
      </c>
      <c r="AZ616" s="14"/>
      <c r="BA616" s="14"/>
      <c r="BB616" s="14"/>
      <c r="BC616" s="14"/>
      <c r="BD616" s="14">
        <v>1104.04</v>
      </c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>
        <v>1299.3399999999999</v>
      </c>
    </row>
    <row r="617" spans="1:69" x14ac:dyDescent="0.25">
      <c r="A617" s="15" t="s">
        <v>181</v>
      </c>
      <c r="B617" s="14"/>
      <c r="C617" s="14"/>
      <c r="D617" s="14">
        <v>596.5</v>
      </c>
      <c r="E617" s="14"/>
      <c r="F617" s="14"/>
      <c r="G617" s="14"/>
      <c r="H617" s="14"/>
      <c r="I617" s="14">
        <v>596.5</v>
      </c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>
        <v>631.78</v>
      </c>
      <c r="AZ617" s="14"/>
      <c r="BA617" s="14"/>
      <c r="BB617" s="14"/>
      <c r="BC617" s="14"/>
      <c r="BD617" s="14">
        <v>631.78</v>
      </c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>
        <v>1228.28</v>
      </c>
    </row>
    <row r="618" spans="1:69" x14ac:dyDescent="0.25">
      <c r="A618" s="15" t="s">
        <v>184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>
        <v>1088.9000000000001</v>
      </c>
      <c r="R618" s="14"/>
      <c r="S618" s="14"/>
      <c r="T618" s="14"/>
      <c r="U618" s="14"/>
      <c r="V618" s="14"/>
      <c r="W618" s="14">
        <v>1088.9000000000001</v>
      </c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>
        <v>1094.9099999999999</v>
      </c>
      <c r="AZ618" s="14"/>
      <c r="BA618" s="14"/>
      <c r="BB618" s="14"/>
      <c r="BC618" s="14"/>
      <c r="BD618" s="14">
        <v>1094.9099999999999</v>
      </c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>
        <v>2183.81</v>
      </c>
    </row>
    <row r="619" spans="1:69" x14ac:dyDescent="0.25">
      <c r="A619" s="15" t="s">
        <v>228</v>
      </c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>
        <v>242.74</v>
      </c>
      <c r="R619" s="14"/>
      <c r="S619" s="14"/>
      <c r="T619" s="14"/>
      <c r="U619" s="14"/>
      <c r="V619" s="14"/>
      <c r="W619" s="14">
        <v>242.74</v>
      </c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>
        <v>242.74</v>
      </c>
    </row>
    <row r="620" spans="1:69" x14ac:dyDescent="0.25">
      <c r="A620" s="15" t="s">
        <v>230</v>
      </c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>
        <v>300.89999999999998</v>
      </c>
      <c r="R620" s="14"/>
      <c r="S620" s="14"/>
      <c r="T620" s="14"/>
      <c r="U620" s="14"/>
      <c r="V620" s="14"/>
      <c r="W620" s="14">
        <v>300.89999999999998</v>
      </c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>
        <v>300.89999999999998</v>
      </c>
    </row>
    <row r="621" spans="1:69" x14ac:dyDescent="0.25">
      <c r="A621" s="15" t="s">
        <v>232</v>
      </c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>
        <v>259.26</v>
      </c>
      <c r="R621" s="14"/>
      <c r="S621" s="14"/>
      <c r="T621" s="14"/>
      <c r="U621" s="14"/>
      <c r="V621" s="14"/>
      <c r="W621" s="14">
        <v>259.26</v>
      </c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>
        <v>259.26</v>
      </c>
    </row>
    <row r="622" spans="1:69" x14ac:dyDescent="0.25">
      <c r="A622" s="15" t="s">
        <v>256</v>
      </c>
      <c r="B622" s="14"/>
      <c r="C622" s="14"/>
      <c r="D622" s="14">
        <v>1303.9000000000001</v>
      </c>
      <c r="E622" s="14"/>
      <c r="F622" s="14"/>
      <c r="G622" s="14"/>
      <c r="H622" s="14"/>
      <c r="I622" s="14">
        <v>1303.9000000000001</v>
      </c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>
        <v>1303.9000000000001</v>
      </c>
    </row>
    <row r="623" spans="1:69" x14ac:dyDescent="0.25">
      <c r="A623" s="15" t="s">
        <v>260</v>
      </c>
      <c r="B623" s="14"/>
      <c r="C623" s="14"/>
      <c r="D623" s="14">
        <v>501.5</v>
      </c>
      <c r="E623" s="14"/>
      <c r="F623" s="14"/>
      <c r="G623" s="14"/>
      <c r="H623" s="14"/>
      <c r="I623" s="14">
        <v>501.5</v>
      </c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>
        <v>501.5</v>
      </c>
    </row>
    <row r="624" spans="1:69" x14ac:dyDescent="0.25">
      <c r="A624" s="15" t="s">
        <v>328</v>
      </c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>
        <v>1698.99</v>
      </c>
      <c r="AA624" s="14"/>
      <c r="AB624" s="14"/>
      <c r="AC624" s="14"/>
      <c r="AD624" s="14"/>
      <c r="AE624" s="14">
        <v>1698.99</v>
      </c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>
        <v>1698.99</v>
      </c>
    </row>
    <row r="625" spans="1:69" x14ac:dyDescent="0.25">
      <c r="A625" s="15" t="s">
        <v>347</v>
      </c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>
        <v>2087.81</v>
      </c>
      <c r="AD625" s="14"/>
      <c r="AE625" s="14">
        <v>2087.81</v>
      </c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>
        <v>2087.81</v>
      </c>
    </row>
    <row r="626" spans="1:69" x14ac:dyDescent="0.25">
      <c r="A626" s="15" t="s">
        <v>427</v>
      </c>
      <c r="B626" s="14"/>
      <c r="C626" s="14"/>
      <c r="D626" s="14">
        <v>997.7</v>
      </c>
      <c r="E626" s="14"/>
      <c r="F626" s="14"/>
      <c r="G626" s="14"/>
      <c r="H626" s="14"/>
      <c r="I626" s="14">
        <v>997.7</v>
      </c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>
        <v>412.04</v>
      </c>
      <c r="AZ626" s="14"/>
      <c r="BA626" s="14"/>
      <c r="BB626" s="14"/>
      <c r="BC626" s="14"/>
      <c r="BD626" s="14">
        <v>412.04</v>
      </c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>
        <v>1409.74</v>
      </c>
    </row>
    <row r="627" spans="1:69" x14ac:dyDescent="0.25">
      <c r="A627" s="15" t="s">
        <v>449</v>
      </c>
      <c r="B627" s="14"/>
      <c r="C627" s="14"/>
      <c r="D627" s="14">
        <v>992.4</v>
      </c>
      <c r="E627" s="14"/>
      <c r="F627" s="14"/>
      <c r="G627" s="14"/>
      <c r="H627" s="14"/>
      <c r="I627" s="14">
        <v>992.4</v>
      </c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>
        <v>215.887</v>
      </c>
      <c r="AZ627" s="14"/>
      <c r="BA627" s="14"/>
      <c r="BB627" s="14"/>
      <c r="BC627" s="14"/>
      <c r="BD627" s="14">
        <v>215.887</v>
      </c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>
        <v>1208.287</v>
      </c>
    </row>
    <row r="628" spans="1:69" x14ac:dyDescent="0.25">
      <c r="A628" s="15" t="s">
        <v>485</v>
      </c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>
        <v>235.32</v>
      </c>
      <c r="AA628" s="14"/>
      <c r="AB628" s="14"/>
      <c r="AC628" s="14"/>
      <c r="AD628" s="14"/>
      <c r="AE628" s="14">
        <v>235.32</v>
      </c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>
        <v>235.32</v>
      </c>
    </row>
    <row r="629" spans="1:69" x14ac:dyDescent="0.25">
      <c r="A629" s="15" t="s">
        <v>866</v>
      </c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>
        <v>354</v>
      </c>
      <c r="BH629" s="14"/>
      <c r="BI629" s="14"/>
      <c r="BJ629" s="14"/>
      <c r="BK629" s="14"/>
      <c r="BL629" s="14"/>
      <c r="BM629" s="14"/>
      <c r="BN629" s="14">
        <v>354</v>
      </c>
      <c r="BO629" s="14"/>
      <c r="BP629" s="14"/>
      <c r="BQ629" s="14">
        <v>354</v>
      </c>
    </row>
    <row r="630" spans="1:69" x14ac:dyDescent="0.25">
      <c r="A630" s="15" t="s">
        <v>867</v>
      </c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>
        <v>354</v>
      </c>
      <c r="BH630" s="14"/>
      <c r="BI630" s="14"/>
      <c r="BJ630" s="14"/>
      <c r="BK630" s="14"/>
      <c r="BL630" s="14"/>
      <c r="BM630" s="14"/>
      <c r="BN630" s="14">
        <v>354</v>
      </c>
      <c r="BO630" s="14"/>
      <c r="BP630" s="14"/>
      <c r="BQ630" s="14">
        <v>354</v>
      </c>
    </row>
    <row r="631" spans="1:69" x14ac:dyDescent="0.25">
      <c r="A631" s="15" t="s">
        <v>868</v>
      </c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>
        <v>354</v>
      </c>
      <c r="BH631" s="14"/>
      <c r="BI631" s="14"/>
      <c r="BJ631" s="14"/>
      <c r="BK631" s="14"/>
      <c r="BL631" s="14"/>
      <c r="BM631" s="14"/>
      <c r="BN631" s="14">
        <v>354</v>
      </c>
      <c r="BO631" s="14"/>
      <c r="BP631" s="14"/>
      <c r="BQ631" s="14">
        <v>354</v>
      </c>
    </row>
    <row r="632" spans="1:69" x14ac:dyDescent="0.25">
      <c r="A632" s="15" t="s">
        <v>869</v>
      </c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>
        <v>708</v>
      </c>
      <c r="BH632" s="14"/>
      <c r="BI632" s="14"/>
      <c r="BJ632" s="14"/>
      <c r="BK632" s="14"/>
      <c r="BL632" s="14"/>
      <c r="BM632" s="14"/>
      <c r="BN632" s="14">
        <v>708</v>
      </c>
      <c r="BO632" s="14"/>
      <c r="BP632" s="14"/>
      <c r="BQ632" s="14">
        <v>708</v>
      </c>
    </row>
    <row r="633" spans="1:69" x14ac:dyDescent="0.25">
      <c r="A633" s="15" t="s">
        <v>932</v>
      </c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>
        <v>354</v>
      </c>
      <c r="BH633" s="14"/>
      <c r="BI633" s="14"/>
      <c r="BJ633" s="14"/>
      <c r="BK633" s="14"/>
      <c r="BL633" s="14"/>
      <c r="BM633" s="14"/>
      <c r="BN633" s="14">
        <v>354</v>
      </c>
      <c r="BO633" s="14"/>
      <c r="BP633" s="14"/>
      <c r="BQ633" s="14">
        <v>354</v>
      </c>
    </row>
    <row r="634" spans="1:69" x14ac:dyDescent="0.25">
      <c r="A634" s="15" t="s">
        <v>933</v>
      </c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>
        <v>354</v>
      </c>
      <c r="BH634" s="14"/>
      <c r="BI634" s="14"/>
      <c r="BJ634" s="14"/>
      <c r="BK634" s="14"/>
      <c r="BL634" s="14"/>
      <c r="BM634" s="14"/>
      <c r="BN634" s="14">
        <v>354</v>
      </c>
      <c r="BO634" s="14"/>
      <c r="BP634" s="14"/>
      <c r="BQ634" s="14">
        <v>354</v>
      </c>
    </row>
    <row r="635" spans="1:69" x14ac:dyDescent="0.25">
      <c r="A635" s="15" t="s">
        <v>934</v>
      </c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>
        <v>354</v>
      </c>
      <c r="BH635" s="14"/>
      <c r="BI635" s="14"/>
      <c r="BJ635" s="14"/>
      <c r="BK635" s="14"/>
      <c r="BL635" s="14"/>
      <c r="BM635" s="14"/>
      <c r="BN635" s="14">
        <v>354</v>
      </c>
      <c r="BO635" s="14"/>
      <c r="BP635" s="14"/>
      <c r="BQ635" s="14">
        <v>354</v>
      </c>
    </row>
    <row r="636" spans="1:69" x14ac:dyDescent="0.25">
      <c r="A636" s="15" t="s">
        <v>935</v>
      </c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>
        <v>354</v>
      </c>
      <c r="BH636" s="14"/>
      <c r="BI636" s="14"/>
      <c r="BJ636" s="14"/>
      <c r="BK636" s="14"/>
      <c r="BL636" s="14"/>
      <c r="BM636" s="14"/>
      <c r="BN636" s="14">
        <v>354</v>
      </c>
      <c r="BO636" s="14"/>
      <c r="BP636" s="14"/>
      <c r="BQ636" s="14">
        <v>354</v>
      </c>
    </row>
    <row r="637" spans="1:69" x14ac:dyDescent="0.25">
      <c r="A637" s="15" t="s">
        <v>936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>
        <v>354</v>
      </c>
      <c r="BH637" s="14"/>
      <c r="BI637" s="14"/>
      <c r="BJ637" s="14"/>
      <c r="BK637" s="14"/>
      <c r="BL637" s="14"/>
      <c r="BM637" s="14"/>
      <c r="BN637" s="14">
        <v>354</v>
      </c>
      <c r="BO637" s="14"/>
      <c r="BP637" s="14"/>
      <c r="BQ637" s="14">
        <v>354</v>
      </c>
    </row>
    <row r="638" spans="1:69" x14ac:dyDescent="0.25">
      <c r="A638" s="15" t="s">
        <v>937</v>
      </c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>
        <v>354</v>
      </c>
      <c r="BH638" s="14"/>
      <c r="BI638" s="14"/>
      <c r="BJ638" s="14"/>
      <c r="BK638" s="14"/>
      <c r="BL638" s="14"/>
      <c r="BM638" s="14"/>
      <c r="BN638" s="14">
        <v>354</v>
      </c>
      <c r="BO638" s="14"/>
      <c r="BP638" s="14"/>
      <c r="BQ638" s="14">
        <v>354</v>
      </c>
    </row>
    <row r="639" spans="1:69" x14ac:dyDescent="0.25">
      <c r="A639" s="15" t="s">
        <v>938</v>
      </c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>
        <v>354</v>
      </c>
      <c r="BH639" s="14"/>
      <c r="BI639" s="14"/>
      <c r="BJ639" s="14"/>
      <c r="BK639" s="14"/>
      <c r="BL639" s="14"/>
      <c r="BM639" s="14"/>
      <c r="BN639" s="14">
        <v>354</v>
      </c>
      <c r="BO639" s="14"/>
      <c r="BP639" s="14"/>
      <c r="BQ639" s="14">
        <v>354</v>
      </c>
    </row>
    <row r="640" spans="1:69" x14ac:dyDescent="0.25">
      <c r="A640" s="15" t="s">
        <v>939</v>
      </c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>
        <v>354</v>
      </c>
      <c r="BH640" s="14"/>
      <c r="BI640" s="14"/>
      <c r="BJ640" s="14"/>
      <c r="BK640" s="14"/>
      <c r="BL640" s="14"/>
      <c r="BM640" s="14"/>
      <c r="BN640" s="14">
        <v>354</v>
      </c>
      <c r="BO640" s="14"/>
      <c r="BP640" s="14"/>
      <c r="BQ640" s="14">
        <v>354</v>
      </c>
    </row>
    <row r="641" spans="1:69" x14ac:dyDescent="0.25">
      <c r="A641" s="15" t="s">
        <v>1084</v>
      </c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>
        <v>204.4</v>
      </c>
      <c r="AA641" s="14"/>
      <c r="AB641" s="14"/>
      <c r="AC641" s="14"/>
      <c r="AD641" s="14"/>
      <c r="AE641" s="14">
        <v>204.4</v>
      </c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>
        <v>204.4</v>
      </c>
    </row>
    <row r="642" spans="1:69" x14ac:dyDescent="0.25">
      <c r="A642" s="15" t="s">
        <v>1097</v>
      </c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>
        <v>362.5</v>
      </c>
      <c r="AA642" s="14"/>
      <c r="AB642" s="14"/>
      <c r="AC642" s="14"/>
      <c r="AD642" s="14"/>
      <c r="AE642" s="14">
        <v>362.5</v>
      </c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>
        <v>362.5</v>
      </c>
    </row>
    <row r="643" spans="1:69" x14ac:dyDescent="0.25">
      <c r="A643" s="15" t="s">
        <v>1120</v>
      </c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>
        <v>1038.5999999999999</v>
      </c>
      <c r="AA643" s="14"/>
      <c r="AB643" s="14"/>
      <c r="AC643" s="14"/>
      <c r="AD643" s="14"/>
      <c r="AE643" s="14">
        <v>1038.5999999999999</v>
      </c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>
        <v>1038.5999999999999</v>
      </c>
    </row>
    <row r="644" spans="1:69" x14ac:dyDescent="0.25">
      <c r="A644" s="15" t="s">
        <v>1122</v>
      </c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>
        <v>360</v>
      </c>
      <c r="AA644" s="14"/>
      <c r="AB644" s="14"/>
      <c r="AC644" s="14"/>
      <c r="AD644" s="14"/>
      <c r="AE644" s="14">
        <v>360</v>
      </c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>
        <v>360</v>
      </c>
    </row>
    <row r="645" spans="1:69" x14ac:dyDescent="0.25">
      <c r="A645" s="15" t="s">
        <v>1125</v>
      </c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>
        <v>1241</v>
      </c>
      <c r="AA645" s="14"/>
      <c r="AB645" s="14"/>
      <c r="AC645" s="14"/>
      <c r="AD645" s="14"/>
      <c r="AE645" s="14">
        <v>1241</v>
      </c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>
        <v>1241</v>
      </c>
    </row>
    <row r="646" spans="1:69" x14ac:dyDescent="0.25">
      <c r="A646" s="15" t="s">
        <v>1129</v>
      </c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>
        <v>960</v>
      </c>
      <c r="AA646" s="14"/>
      <c r="AB646" s="14"/>
      <c r="AC646" s="14"/>
      <c r="AD646" s="14"/>
      <c r="AE646" s="14">
        <v>960</v>
      </c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>
        <v>960</v>
      </c>
    </row>
    <row r="647" spans="1:69" x14ac:dyDescent="0.25">
      <c r="A647" s="15" t="s">
        <v>1141</v>
      </c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>
        <v>498</v>
      </c>
      <c r="AA647" s="14"/>
      <c r="AB647" s="14"/>
      <c r="AC647" s="14"/>
      <c r="AD647" s="14"/>
      <c r="AE647" s="14">
        <v>498</v>
      </c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>
        <v>498</v>
      </c>
    </row>
    <row r="648" spans="1:69" x14ac:dyDescent="0.25">
      <c r="A648" s="15" t="s">
        <v>1148</v>
      </c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>
        <v>1340</v>
      </c>
      <c r="AA648" s="14"/>
      <c r="AB648" s="14"/>
      <c r="AC648" s="14"/>
      <c r="AD648" s="14"/>
      <c r="AE648" s="14">
        <v>1340</v>
      </c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>
        <v>1340</v>
      </c>
    </row>
    <row r="649" spans="1:69" x14ac:dyDescent="0.25">
      <c r="A649" s="15" t="s">
        <v>1177</v>
      </c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>
        <v>902.7</v>
      </c>
      <c r="R649" s="14"/>
      <c r="S649" s="14"/>
      <c r="T649" s="14"/>
      <c r="U649" s="14"/>
      <c r="V649" s="14"/>
      <c r="W649" s="14">
        <v>902.7</v>
      </c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>
        <v>902.7</v>
      </c>
    </row>
    <row r="650" spans="1:69" x14ac:dyDescent="0.25">
      <c r="A650" s="15" t="s">
        <v>1178</v>
      </c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>
        <v>354.26</v>
      </c>
      <c r="R650" s="14"/>
      <c r="S650" s="14"/>
      <c r="T650" s="14"/>
      <c r="U650" s="14"/>
      <c r="V650" s="14"/>
      <c r="W650" s="14">
        <v>354.26</v>
      </c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>
        <v>799.37</v>
      </c>
      <c r="AZ650" s="14"/>
      <c r="BA650" s="14"/>
      <c r="BB650" s="14"/>
      <c r="BC650" s="14"/>
      <c r="BD650" s="14">
        <v>799.37</v>
      </c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>
        <v>1153.6300000000001</v>
      </c>
    </row>
    <row r="651" spans="1:69" x14ac:dyDescent="0.25">
      <c r="A651" s="15" t="s">
        <v>1321</v>
      </c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>
        <v>1006.34</v>
      </c>
      <c r="AZ651" s="14"/>
      <c r="BA651" s="14"/>
      <c r="BB651" s="14"/>
      <c r="BC651" s="14"/>
      <c r="BD651" s="14">
        <v>1006.34</v>
      </c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>
        <v>1006.34</v>
      </c>
    </row>
    <row r="652" spans="1:69" x14ac:dyDescent="0.25">
      <c r="A652" s="15" t="s">
        <v>1347</v>
      </c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>
        <v>869.4</v>
      </c>
      <c r="AA652" s="14"/>
      <c r="AB652" s="14"/>
      <c r="AC652" s="14"/>
      <c r="AD652" s="14"/>
      <c r="AE652" s="14">
        <v>869.4</v>
      </c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>
        <v>869.4</v>
      </c>
    </row>
    <row r="653" spans="1:69" x14ac:dyDescent="0.25">
      <c r="A653" s="15" t="s">
        <v>1349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>
        <v>2500</v>
      </c>
      <c r="AR653" s="14"/>
      <c r="AS653" s="14"/>
      <c r="AT653" s="14"/>
      <c r="AU653" s="14"/>
      <c r="AV653" s="14">
        <v>2500</v>
      </c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>
        <v>2500</v>
      </c>
    </row>
    <row r="654" spans="1:69" x14ac:dyDescent="0.25">
      <c r="A654" s="15" t="s">
        <v>1358</v>
      </c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>
        <v>354</v>
      </c>
      <c r="BH654" s="14"/>
      <c r="BI654" s="14"/>
      <c r="BJ654" s="14"/>
      <c r="BK654" s="14"/>
      <c r="BL654" s="14"/>
      <c r="BM654" s="14"/>
      <c r="BN654" s="14">
        <v>354</v>
      </c>
      <c r="BO654" s="14"/>
      <c r="BP654" s="14"/>
      <c r="BQ654" s="14">
        <v>354</v>
      </c>
    </row>
    <row r="655" spans="1:69" x14ac:dyDescent="0.25">
      <c r="A655" s="15" t="s">
        <v>1359</v>
      </c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>
        <v>354</v>
      </c>
      <c r="BH655" s="14"/>
      <c r="BI655" s="14"/>
      <c r="BJ655" s="14"/>
      <c r="BK655" s="14"/>
      <c r="BL655" s="14"/>
      <c r="BM655" s="14"/>
      <c r="BN655" s="14">
        <v>354</v>
      </c>
      <c r="BO655" s="14"/>
      <c r="BP655" s="14"/>
      <c r="BQ655" s="14">
        <v>354</v>
      </c>
    </row>
    <row r="656" spans="1:69" x14ac:dyDescent="0.25">
      <c r="A656" s="15" t="s">
        <v>1360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>
        <v>354</v>
      </c>
      <c r="BH656" s="14"/>
      <c r="BI656" s="14"/>
      <c r="BJ656" s="14"/>
      <c r="BK656" s="14"/>
      <c r="BL656" s="14"/>
      <c r="BM656" s="14"/>
      <c r="BN656" s="14">
        <v>354</v>
      </c>
      <c r="BO656" s="14"/>
      <c r="BP656" s="14"/>
      <c r="BQ656" s="14">
        <v>354</v>
      </c>
    </row>
    <row r="657" spans="1:69" x14ac:dyDescent="0.25">
      <c r="A657" s="15" t="s">
        <v>1361</v>
      </c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>
        <v>354</v>
      </c>
      <c r="BH657" s="14"/>
      <c r="BI657" s="14"/>
      <c r="BJ657" s="14"/>
      <c r="BK657" s="14"/>
      <c r="BL657" s="14"/>
      <c r="BM657" s="14"/>
      <c r="BN657" s="14">
        <v>354</v>
      </c>
      <c r="BO657" s="14"/>
      <c r="BP657" s="14"/>
      <c r="BQ657" s="14">
        <v>354</v>
      </c>
    </row>
    <row r="658" spans="1:69" x14ac:dyDescent="0.25">
      <c r="A658" s="15" t="s">
        <v>1362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>
        <v>354</v>
      </c>
      <c r="BH658" s="14"/>
      <c r="BI658" s="14"/>
      <c r="BJ658" s="14"/>
      <c r="BK658" s="14"/>
      <c r="BL658" s="14"/>
      <c r="BM658" s="14"/>
      <c r="BN658" s="14">
        <v>354</v>
      </c>
      <c r="BO658" s="14"/>
      <c r="BP658" s="14"/>
      <c r="BQ658" s="14">
        <v>354</v>
      </c>
    </row>
    <row r="659" spans="1:69" x14ac:dyDescent="0.25">
      <c r="A659" s="15" t="s">
        <v>1419</v>
      </c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>
        <v>354</v>
      </c>
      <c r="BH659" s="14"/>
      <c r="BI659" s="14"/>
      <c r="BJ659" s="14"/>
      <c r="BK659" s="14"/>
      <c r="BL659" s="14"/>
      <c r="BM659" s="14"/>
      <c r="BN659" s="14">
        <v>354</v>
      </c>
      <c r="BO659" s="14"/>
      <c r="BP659" s="14"/>
      <c r="BQ659" s="14">
        <v>354</v>
      </c>
    </row>
    <row r="660" spans="1:69" x14ac:dyDescent="0.25">
      <c r="A660" s="15" t="s">
        <v>1420</v>
      </c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>
        <v>354</v>
      </c>
      <c r="BH660" s="14"/>
      <c r="BI660" s="14"/>
      <c r="BJ660" s="14"/>
      <c r="BK660" s="14"/>
      <c r="BL660" s="14"/>
      <c r="BM660" s="14"/>
      <c r="BN660" s="14">
        <v>354</v>
      </c>
      <c r="BO660" s="14"/>
      <c r="BP660" s="14"/>
      <c r="BQ660" s="14">
        <v>354</v>
      </c>
    </row>
    <row r="661" spans="1:69" x14ac:dyDescent="0.25">
      <c r="A661" s="15" t="s">
        <v>1441</v>
      </c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>
        <v>350</v>
      </c>
      <c r="BH661" s="14"/>
      <c r="BI661" s="14"/>
      <c r="BJ661" s="14"/>
      <c r="BK661" s="14"/>
      <c r="BL661" s="14"/>
      <c r="BM661" s="14"/>
      <c r="BN661" s="14">
        <v>350</v>
      </c>
      <c r="BO661" s="14"/>
      <c r="BP661" s="14"/>
      <c r="BQ661" s="14">
        <v>350</v>
      </c>
    </row>
    <row r="662" spans="1:69" x14ac:dyDescent="0.25">
      <c r="A662" s="15" t="s">
        <v>1442</v>
      </c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>
        <v>350</v>
      </c>
      <c r="BH662" s="14"/>
      <c r="BI662" s="14"/>
      <c r="BJ662" s="14"/>
      <c r="BK662" s="14"/>
      <c r="BL662" s="14"/>
      <c r="BM662" s="14"/>
      <c r="BN662" s="14">
        <v>350</v>
      </c>
      <c r="BO662" s="14"/>
      <c r="BP662" s="14"/>
      <c r="BQ662" s="14">
        <v>350</v>
      </c>
    </row>
    <row r="663" spans="1:69" x14ac:dyDescent="0.25">
      <c r="A663" s="15" t="s">
        <v>1498</v>
      </c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>
        <v>539.1</v>
      </c>
      <c r="AZ663" s="14"/>
      <c r="BA663" s="14"/>
      <c r="BB663" s="14"/>
      <c r="BC663" s="14"/>
      <c r="BD663" s="14">
        <v>539.1</v>
      </c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>
        <v>539.1</v>
      </c>
    </row>
    <row r="664" spans="1:69" x14ac:dyDescent="0.25">
      <c r="A664" s="13" t="s">
        <v>62</v>
      </c>
      <c r="B664" s="14"/>
      <c r="C664" s="14"/>
      <c r="D664" s="14">
        <v>2349.6600000000003</v>
      </c>
      <c r="E664" s="14"/>
      <c r="F664" s="14"/>
      <c r="G664" s="14"/>
      <c r="H664" s="14"/>
      <c r="I664" s="14">
        <v>2349.6600000000003</v>
      </c>
      <c r="J664" s="14"/>
      <c r="K664" s="14"/>
      <c r="L664" s="14"/>
      <c r="M664" s="14"/>
      <c r="N664" s="14"/>
      <c r="O664" s="14"/>
      <c r="P664" s="14"/>
      <c r="Q664" s="14">
        <v>2813</v>
      </c>
      <c r="R664" s="14"/>
      <c r="S664" s="14"/>
      <c r="T664" s="14"/>
      <c r="U664" s="14"/>
      <c r="V664" s="14"/>
      <c r="W664" s="14">
        <v>2813</v>
      </c>
      <c r="X664" s="14"/>
      <c r="Y664" s="14"/>
      <c r="Z664" s="14">
        <v>1500</v>
      </c>
      <c r="AA664" s="14"/>
      <c r="AB664" s="14"/>
      <c r="AC664" s="14"/>
      <c r="AD664" s="14"/>
      <c r="AE664" s="14">
        <v>1500</v>
      </c>
      <c r="AF664" s="14"/>
      <c r="AG664" s="14"/>
      <c r="AH664" s="14"/>
      <c r="AI664" s="14"/>
      <c r="AJ664" s="14"/>
      <c r="AK664" s="14">
        <v>891.18999999999994</v>
      </c>
      <c r="AL664" s="14"/>
      <c r="AM664" s="14"/>
      <c r="AN664" s="14">
        <v>891.18999999999994</v>
      </c>
      <c r="AO664" s="14"/>
      <c r="AP664" s="14"/>
      <c r="AQ664" s="14">
        <v>819</v>
      </c>
      <c r="AR664" s="14"/>
      <c r="AS664" s="14"/>
      <c r="AT664" s="14"/>
      <c r="AU664" s="14"/>
      <c r="AV664" s="14">
        <v>819</v>
      </c>
      <c r="AW664" s="14"/>
      <c r="AX664" s="14"/>
      <c r="AY664" s="14">
        <v>6646.1900000000005</v>
      </c>
      <c r="AZ664" s="14"/>
      <c r="BA664" s="14"/>
      <c r="BB664" s="14"/>
      <c r="BC664" s="14"/>
      <c r="BD664" s="14">
        <v>6646.1900000000005</v>
      </c>
      <c r="BE664" s="14"/>
      <c r="BF664" s="14"/>
      <c r="BG664" s="14">
        <v>4600</v>
      </c>
      <c r="BH664" s="14"/>
      <c r="BI664" s="14"/>
      <c r="BJ664" s="14"/>
      <c r="BK664" s="14"/>
      <c r="BL664" s="14"/>
      <c r="BM664" s="14"/>
      <c r="BN664" s="14">
        <v>4600</v>
      </c>
      <c r="BO664" s="14"/>
      <c r="BP664" s="14"/>
      <c r="BQ664" s="14">
        <v>19619.04</v>
      </c>
    </row>
    <row r="665" spans="1:69" x14ac:dyDescent="0.25">
      <c r="A665" s="15" t="s">
        <v>164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>
        <v>454.56</v>
      </c>
      <c r="R665" s="14"/>
      <c r="S665" s="14"/>
      <c r="T665" s="14"/>
      <c r="U665" s="14"/>
      <c r="V665" s="14"/>
      <c r="W665" s="14">
        <v>454.56</v>
      </c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>
        <v>525</v>
      </c>
      <c r="AR665" s="14"/>
      <c r="AS665" s="14"/>
      <c r="AT665" s="14"/>
      <c r="AU665" s="14"/>
      <c r="AV665" s="14">
        <v>525</v>
      </c>
      <c r="AW665" s="14"/>
      <c r="AX665" s="14"/>
      <c r="AY665" s="14">
        <v>1051.6199999999999</v>
      </c>
      <c r="AZ665" s="14"/>
      <c r="BA665" s="14"/>
      <c r="BB665" s="14"/>
      <c r="BC665" s="14"/>
      <c r="BD665" s="14">
        <v>1051.6199999999999</v>
      </c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>
        <v>2031.1799999999998</v>
      </c>
    </row>
    <row r="666" spans="1:69" x14ac:dyDescent="0.25">
      <c r="A666" s="15" t="s">
        <v>289</v>
      </c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>
        <v>735.35</v>
      </c>
      <c r="AZ666" s="14"/>
      <c r="BA666" s="14"/>
      <c r="BB666" s="14"/>
      <c r="BC666" s="14"/>
      <c r="BD666" s="14">
        <v>735.35</v>
      </c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>
        <v>735.35</v>
      </c>
    </row>
    <row r="667" spans="1:69" x14ac:dyDescent="0.25">
      <c r="A667" s="15" t="s">
        <v>303</v>
      </c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>
        <v>274.48</v>
      </c>
      <c r="R667" s="14"/>
      <c r="S667" s="14"/>
      <c r="T667" s="14"/>
      <c r="U667" s="14"/>
      <c r="V667" s="14"/>
      <c r="W667" s="14">
        <v>274.48</v>
      </c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>
        <v>274.77999999999997</v>
      </c>
      <c r="AL667" s="14"/>
      <c r="AM667" s="14"/>
      <c r="AN667" s="14">
        <v>274.77999999999997</v>
      </c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>
        <v>735.35</v>
      </c>
      <c r="AZ667" s="14"/>
      <c r="BA667" s="14"/>
      <c r="BB667" s="14"/>
      <c r="BC667" s="14"/>
      <c r="BD667" s="14">
        <v>735.35</v>
      </c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>
        <v>1284.6100000000001</v>
      </c>
    </row>
    <row r="668" spans="1:69" x14ac:dyDescent="0.25">
      <c r="A668" s="15" t="s">
        <v>304</v>
      </c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>
        <v>79.48</v>
      </c>
      <c r="R668" s="14"/>
      <c r="S668" s="14"/>
      <c r="T668" s="14"/>
      <c r="U668" s="14"/>
      <c r="V668" s="14"/>
      <c r="W668" s="14">
        <v>79.48</v>
      </c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>
        <v>79.48</v>
      </c>
    </row>
    <row r="669" spans="1:69" x14ac:dyDescent="0.25">
      <c r="A669" s="15" t="s">
        <v>444</v>
      </c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>
        <v>616.41</v>
      </c>
      <c r="AL669" s="14"/>
      <c r="AM669" s="14"/>
      <c r="AN669" s="14">
        <v>616.41</v>
      </c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>
        <v>616.41</v>
      </c>
    </row>
    <row r="670" spans="1:69" x14ac:dyDescent="0.25">
      <c r="A670" s="15" t="s">
        <v>453</v>
      </c>
      <c r="B670" s="14"/>
      <c r="C670" s="14"/>
      <c r="D670" s="14">
        <v>791.80000000000007</v>
      </c>
      <c r="E670" s="14"/>
      <c r="F670" s="14"/>
      <c r="G670" s="14"/>
      <c r="H670" s="14"/>
      <c r="I670" s="14">
        <v>791.80000000000007</v>
      </c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>
        <v>199.25</v>
      </c>
      <c r="AZ670" s="14"/>
      <c r="BA670" s="14"/>
      <c r="BB670" s="14"/>
      <c r="BC670" s="14"/>
      <c r="BD670" s="14">
        <v>199.25</v>
      </c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>
        <v>991.05000000000007</v>
      </c>
    </row>
    <row r="671" spans="1:69" x14ac:dyDescent="0.25">
      <c r="A671" s="15" t="s">
        <v>466</v>
      </c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>
        <v>79.48</v>
      </c>
      <c r="R671" s="14"/>
      <c r="S671" s="14"/>
      <c r="T671" s="14"/>
      <c r="U671" s="14"/>
      <c r="V671" s="14"/>
      <c r="W671" s="14">
        <v>79.48</v>
      </c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>
        <v>79.48</v>
      </c>
    </row>
    <row r="672" spans="1:69" x14ac:dyDescent="0.25">
      <c r="A672" s="15" t="s">
        <v>467</v>
      </c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>
        <v>259.26</v>
      </c>
      <c r="R672" s="14"/>
      <c r="S672" s="14"/>
      <c r="T672" s="14"/>
      <c r="U672" s="14"/>
      <c r="V672" s="14"/>
      <c r="W672" s="14">
        <v>259.26</v>
      </c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>
        <v>259.26</v>
      </c>
    </row>
    <row r="673" spans="1:69" x14ac:dyDescent="0.25">
      <c r="A673" s="15" t="s">
        <v>491</v>
      </c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>
        <v>1500</v>
      </c>
      <c r="AA673" s="14"/>
      <c r="AB673" s="14"/>
      <c r="AC673" s="14"/>
      <c r="AD673" s="14"/>
      <c r="AE673" s="14">
        <v>1500</v>
      </c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>
        <v>1500</v>
      </c>
    </row>
    <row r="674" spans="1:69" x14ac:dyDescent="0.25">
      <c r="A674" s="15" t="s">
        <v>587</v>
      </c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>
        <v>500</v>
      </c>
      <c r="BH674" s="14"/>
      <c r="BI674" s="14"/>
      <c r="BJ674" s="14"/>
      <c r="BK674" s="14"/>
      <c r="BL674" s="14"/>
      <c r="BM674" s="14"/>
      <c r="BN674" s="14">
        <v>500</v>
      </c>
      <c r="BO674" s="14"/>
      <c r="BP674" s="14"/>
      <c r="BQ674" s="14">
        <v>500</v>
      </c>
    </row>
    <row r="675" spans="1:69" x14ac:dyDescent="0.25">
      <c r="A675" s="15" t="s">
        <v>658</v>
      </c>
      <c r="B675" s="14"/>
      <c r="C675" s="14"/>
      <c r="D675" s="14">
        <v>300.89999999999998</v>
      </c>
      <c r="E675" s="14"/>
      <c r="F675" s="14"/>
      <c r="G675" s="14"/>
      <c r="H675" s="14"/>
      <c r="I675" s="14">
        <v>300.89999999999998</v>
      </c>
      <c r="J675" s="14"/>
      <c r="K675" s="14"/>
      <c r="L675" s="14"/>
      <c r="M675" s="14"/>
      <c r="N675" s="14"/>
      <c r="O675" s="14"/>
      <c r="P675" s="14"/>
      <c r="Q675" s="14">
        <v>158.96</v>
      </c>
      <c r="R675" s="14"/>
      <c r="S675" s="14"/>
      <c r="T675" s="14"/>
      <c r="U675" s="14"/>
      <c r="V675" s="14"/>
      <c r="W675" s="14">
        <v>158.96</v>
      </c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>
        <v>459.86</v>
      </c>
    </row>
    <row r="676" spans="1:69" x14ac:dyDescent="0.25">
      <c r="A676" s="15" t="s">
        <v>677</v>
      </c>
      <c r="B676" s="14"/>
      <c r="C676" s="14"/>
      <c r="D676" s="14">
        <v>401.2</v>
      </c>
      <c r="E676" s="14"/>
      <c r="F676" s="14"/>
      <c r="G676" s="14"/>
      <c r="H676" s="14"/>
      <c r="I676" s="14">
        <v>401.2</v>
      </c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>
        <v>401.2</v>
      </c>
    </row>
    <row r="677" spans="1:69" x14ac:dyDescent="0.25">
      <c r="A677" s="15" t="s">
        <v>689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>
        <v>294</v>
      </c>
      <c r="AR677" s="14"/>
      <c r="AS677" s="14"/>
      <c r="AT677" s="14"/>
      <c r="AU677" s="14"/>
      <c r="AV677" s="14">
        <v>294</v>
      </c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>
        <v>294</v>
      </c>
    </row>
    <row r="678" spans="1:69" x14ac:dyDescent="0.25">
      <c r="A678" s="15" t="s">
        <v>842</v>
      </c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>
        <v>500</v>
      </c>
      <c r="BH678" s="14"/>
      <c r="BI678" s="14"/>
      <c r="BJ678" s="14"/>
      <c r="BK678" s="14"/>
      <c r="BL678" s="14"/>
      <c r="BM678" s="14"/>
      <c r="BN678" s="14">
        <v>500</v>
      </c>
      <c r="BO678" s="14"/>
      <c r="BP678" s="14"/>
      <c r="BQ678" s="14">
        <v>500</v>
      </c>
    </row>
    <row r="679" spans="1:69" x14ac:dyDescent="0.25">
      <c r="A679" s="15" t="s">
        <v>874</v>
      </c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>
        <v>400</v>
      </c>
      <c r="BH679" s="14"/>
      <c r="BI679" s="14"/>
      <c r="BJ679" s="14"/>
      <c r="BK679" s="14"/>
      <c r="BL679" s="14"/>
      <c r="BM679" s="14"/>
      <c r="BN679" s="14">
        <v>400</v>
      </c>
      <c r="BO679" s="14"/>
      <c r="BP679" s="14"/>
      <c r="BQ679" s="14">
        <v>400</v>
      </c>
    </row>
    <row r="680" spans="1:69" x14ac:dyDescent="0.25">
      <c r="A680" s="15" t="s">
        <v>875</v>
      </c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>
        <v>700</v>
      </c>
      <c r="BH680" s="14"/>
      <c r="BI680" s="14"/>
      <c r="BJ680" s="14"/>
      <c r="BK680" s="14"/>
      <c r="BL680" s="14"/>
      <c r="BM680" s="14"/>
      <c r="BN680" s="14">
        <v>700</v>
      </c>
      <c r="BO680" s="14"/>
      <c r="BP680" s="14"/>
      <c r="BQ680" s="14">
        <v>700</v>
      </c>
    </row>
    <row r="681" spans="1:69" x14ac:dyDescent="0.25">
      <c r="A681" s="15" t="s">
        <v>880</v>
      </c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>
        <v>300</v>
      </c>
      <c r="BH681" s="14"/>
      <c r="BI681" s="14"/>
      <c r="BJ681" s="14"/>
      <c r="BK681" s="14"/>
      <c r="BL681" s="14"/>
      <c r="BM681" s="14"/>
      <c r="BN681" s="14">
        <v>300</v>
      </c>
      <c r="BO681" s="14"/>
      <c r="BP681" s="14"/>
      <c r="BQ681" s="14">
        <v>300</v>
      </c>
    </row>
    <row r="682" spans="1:69" x14ac:dyDescent="0.25">
      <c r="A682" s="15" t="s">
        <v>896</v>
      </c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>
        <v>1000</v>
      </c>
      <c r="BH682" s="14"/>
      <c r="BI682" s="14"/>
      <c r="BJ682" s="14"/>
      <c r="BK682" s="14"/>
      <c r="BL682" s="14"/>
      <c r="BM682" s="14"/>
      <c r="BN682" s="14">
        <v>1000</v>
      </c>
      <c r="BO682" s="14"/>
      <c r="BP682" s="14"/>
      <c r="BQ682" s="14">
        <v>1000</v>
      </c>
    </row>
    <row r="683" spans="1:69" x14ac:dyDescent="0.25">
      <c r="A683" s="15" t="s">
        <v>1004</v>
      </c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>
        <v>400</v>
      </c>
      <c r="BH683" s="14"/>
      <c r="BI683" s="14"/>
      <c r="BJ683" s="14"/>
      <c r="BK683" s="14"/>
      <c r="BL683" s="14"/>
      <c r="BM683" s="14"/>
      <c r="BN683" s="14">
        <v>400</v>
      </c>
      <c r="BO683" s="14"/>
      <c r="BP683" s="14"/>
      <c r="BQ683" s="14">
        <v>400</v>
      </c>
    </row>
    <row r="684" spans="1:69" x14ac:dyDescent="0.25">
      <c r="A684" s="15" t="s">
        <v>1035</v>
      </c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>
        <v>400</v>
      </c>
      <c r="BH684" s="14"/>
      <c r="BI684" s="14"/>
      <c r="BJ684" s="14"/>
      <c r="BK684" s="14"/>
      <c r="BL684" s="14"/>
      <c r="BM684" s="14"/>
      <c r="BN684" s="14">
        <v>400</v>
      </c>
      <c r="BO684" s="14"/>
      <c r="BP684" s="14"/>
      <c r="BQ684" s="14">
        <v>400</v>
      </c>
    </row>
    <row r="685" spans="1:69" x14ac:dyDescent="0.25">
      <c r="A685" s="15" t="s">
        <v>1036</v>
      </c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>
        <v>400</v>
      </c>
      <c r="BH685" s="14"/>
      <c r="BI685" s="14"/>
      <c r="BJ685" s="14"/>
      <c r="BK685" s="14"/>
      <c r="BL685" s="14"/>
      <c r="BM685" s="14"/>
      <c r="BN685" s="14">
        <v>400</v>
      </c>
      <c r="BO685" s="14"/>
      <c r="BP685" s="14"/>
      <c r="BQ685" s="14">
        <v>400</v>
      </c>
    </row>
    <row r="686" spans="1:69" x14ac:dyDescent="0.25">
      <c r="A686" s="15" t="s">
        <v>1240</v>
      </c>
      <c r="B686" s="14"/>
      <c r="C686" s="14"/>
      <c r="D686" s="14">
        <v>359.56</v>
      </c>
      <c r="E686" s="14"/>
      <c r="F686" s="14"/>
      <c r="G686" s="14"/>
      <c r="H686" s="14"/>
      <c r="I686" s="14">
        <v>359.56</v>
      </c>
      <c r="J686" s="14"/>
      <c r="K686" s="14"/>
      <c r="L686" s="14"/>
      <c r="M686" s="14"/>
      <c r="N686" s="14"/>
      <c r="O686" s="14"/>
      <c r="P686" s="14"/>
      <c r="Q686" s="14">
        <v>433.74</v>
      </c>
      <c r="R686" s="14"/>
      <c r="S686" s="14"/>
      <c r="T686" s="14"/>
      <c r="U686" s="14"/>
      <c r="V686" s="14"/>
      <c r="W686" s="14">
        <v>433.74</v>
      </c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>
        <v>114.35</v>
      </c>
      <c r="AZ686" s="14"/>
      <c r="BA686" s="14"/>
      <c r="BB686" s="14"/>
      <c r="BC686" s="14"/>
      <c r="BD686" s="14">
        <v>114.35</v>
      </c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>
        <v>907.65</v>
      </c>
    </row>
    <row r="687" spans="1:69" x14ac:dyDescent="0.25">
      <c r="A687" s="15" t="s">
        <v>1241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>
        <v>359.56</v>
      </c>
      <c r="R687" s="14"/>
      <c r="S687" s="14"/>
      <c r="T687" s="14"/>
      <c r="U687" s="14"/>
      <c r="V687" s="14"/>
      <c r="W687" s="14">
        <v>359.56</v>
      </c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>
        <v>359.56</v>
      </c>
    </row>
    <row r="688" spans="1:69" x14ac:dyDescent="0.25">
      <c r="A688" s="15" t="s">
        <v>1242</v>
      </c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>
        <v>380.04</v>
      </c>
      <c r="R688" s="14"/>
      <c r="S688" s="14"/>
      <c r="T688" s="14"/>
      <c r="U688" s="14"/>
      <c r="V688" s="14"/>
      <c r="W688" s="14">
        <v>380.04</v>
      </c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>
        <v>380.04</v>
      </c>
    </row>
    <row r="689" spans="1:69" x14ac:dyDescent="0.25">
      <c r="A689" s="15" t="s">
        <v>1297</v>
      </c>
      <c r="B689" s="14"/>
      <c r="C689" s="14"/>
      <c r="D689" s="14">
        <v>195.3</v>
      </c>
      <c r="E689" s="14"/>
      <c r="F689" s="14"/>
      <c r="G689" s="14"/>
      <c r="H689" s="14"/>
      <c r="I689" s="14">
        <v>195.3</v>
      </c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>
        <v>589.36</v>
      </c>
      <c r="AZ689" s="14"/>
      <c r="BA689" s="14"/>
      <c r="BB689" s="14"/>
      <c r="BC689" s="14"/>
      <c r="BD689" s="14">
        <v>589.36</v>
      </c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>
        <v>784.66000000000008</v>
      </c>
    </row>
    <row r="690" spans="1:69" x14ac:dyDescent="0.25">
      <c r="A690" s="15" t="s">
        <v>1332</v>
      </c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>
        <v>318.33999999999997</v>
      </c>
      <c r="AZ690" s="14"/>
      <c r="BA690" s="14"/>
      <c r="BB690" s="14"/>
      <c r="BC690" s="14"/>
      <c r="BD690" s="14">
        <v>318.33999999999997</v>
      </c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>
        <v>318.33999999999997</v>
      </c>
    </row>
    <row r="691" spans="1:69" x14ac:dyDescent="0.25">
      <c r="A691" s="15" t="s">
        <v>1331</v>
      </c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>
        <v>616.41</v>
      </c>
      <c r="AZ691" s="14"/>
      <c r="BA691" s="14"/>
      <c r="BB691" s="14"/>
      <c r="BC691" s="14"/>
      <c r="BD691" s="14">
        <v>616.41</v>
      </c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>
        <v>616.41</v>
      </c>
    </row>
    <row r="692" spans="1:69" x14ac:dyDescent="0.25">
      <c r="A692" s="15" t="s">
        <v>1333</v>
      </c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>
        <v>126.85</v>
      </c>
      <c r="AZ692" s="14"/>
      <c r="BA692" s="14"/>
      <c r="BB692" s="14"/>
      <c r="BC692" s="14"/>
      <c r="BD692" s="14">
        <v>126.85</v>
      </c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>
        <v>126.85</v>
      </c>
    </row>
    <row r="693" spans="1:69" x14ac:dyDescent="0.25">
      <c r="A693" s="15" t="s">
        <v>1466</v>
      </c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>
        <v>79.48</v>
      </c>
      <c r="R693" s="14"/>
      <c r="S693" s="14"/>
      <c r="T693" s="14"/>
      <c r="U693" s="14"/>
      <c r="V693" s="14"/>
      <c r="W693" s="14">
        <v>79.48</v>
      </c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>
        <v>79.48</v>
      </c>
    </row>
    <row r="694" spans="1:69" x14ac:dyDescent="0.25">
      <c r="A694" s="15" t="s">
        <v>1467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>
        <v>253.96</v>
      </c>
      <c r="R694" s="14"/>
      <c r="S694" s="14"/>
      <c r="T694" s="14"/>
      <c r="U694" s="14"/>
      <c r="V694" s="14"/>
      <c r="W694" s="14">
        <v>253.96</v>
      </c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>
        <v>206.6</v>
      </c>
      <c r="AZ694" s="14"/>
      <c r="BA694" s="14"/>
      <c r="BB694" s="14"/>
      <c r="BC694" s="14"/>
      <c r="BD694" s="14">
        <v>206.6</v>
      </c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>
        <v>460.56</v>
      </c>
    </row>
    <row r="695" spans="1:69" x14ac:dyDescent="0.25">
      <c r="A695" s="15" t="s">
        <v>1490</v>
      </c>
      <c r="B695" s="14"/>
      <c r="C695" s="14"/>
      <c r="D695" s="14">
        <v>300.89999999999998</v>
      </c>
      <c r="E695" s="14"/>
      <c r="F695" s="14"/>
      <c r="G695" s="14"/>
      <c r="H695" s="14"/>
      <c r="I695" s="14">
        <v>300.89999999999998</v>
      </c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>
        <v>980.37</v>
      </c>
      <c r="AZ695" s="14"/>
      <c r="BA695" s="14"/>
      <c r="BB695" s="14"/>
      <c r="BC695" s="14"/>
      <c r="BD695" s="14">
        <v>980.37</v>
      </c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>
        <v>1281.27</v>
      </c>
    </row>
    <row r="696" spans="1:69" x14ac:dyDescent="0.25">
      <c r="A696" s="15" t="s">
        <v>1491</v>
      </c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>
        <v>972.34</v>
      </c>
      <c r="AZ696" s="14"/>
      <c r="BA696" s="14"/>
      <c r="BB696" s="14"/>
      <c r="BC696" s="14"/>
      <c r="BD696" s="14">
        <v>972.34</v>
      </c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>
        <v>972.34</v>
      </c>
    </row>
    <row r="697" spans="1:69" x14ac:dyDescent="0.25">
      <c r="A697" s="13" t="s">
        <v>69</v>
      </c>
      <c r="B697" s="14"/>
      <c r="C697" s="14"/>
      <c r="D697" s="14">
        <v>1868.9799999999998</v>
      </c>
      <c r="E697" s="14"/>
      <c r="F697" s="14"/>
      <c r="G697" s="14"/>
      <c r="H697" s="14"/>
      <c r="I697" s="14">
        <v>1868.9799999999998</v>
      </c>
      <c r="J697" s="14"/>
      <c r="K697" s="14"/>
      <c r="L697" s="14"/>
      <c r="M697" s="14"/>
      <c r="N697" s="14"/>
      <c r="O697" s="14"/>
      <c r="P697" s="14"/>
      <c r="Q697" s="14">
        <v>2490.2399999999998</v>
      </c>
      <c r="R697" s="14"/>
      <c r="S697" s="14"/>
      <c r="T697" s="14"/>
      <c r="U697" s="14"/>
      <c r="V697" s="14"/>
      <c r="W697" s="14">
        <v>2490.2399999999998</v>
      </c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>
        <v>1674.2</v>
      </c>
      <c r="AR697" s="14"/>
      <c r="AS697" s="14"/>
      <c r="AT697" s="14"/>
      <c r="AU697" s="14"/>
      <c r="AV697" s="14">
        <v>1674.2</v>
      </c>
      <c r="AW697" s="14"/>
      <c r="AX697" s="14"/>
      <c r="AY697" s="14">
        <v>2722.59</v>
      </c>
      <c r="AZ697" s="14"/>
      <c r="BA697" s="14"/>
      <c r="BB697" s="14"/>
      <c r="BC697" s="14"/>
      <c r="BD697" s="14">
        <v>2722.59</v>
      </c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>
        <v>8756.0099999999984</v>
      </c>
    </row>
    <row r="698" spans="1:69" x14ac:dyDescent="0.25">
      <c r="A698" s="15" t="s">
        <v>172</v>
      </c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>
        <v>253.96</v>
      </c>
      <c r="R698" s="14"/>
      <c r="S698" s="14"/>
      <c r="T698" s="14"/>
      <c r="U698" s="14"/>
      <c r="V698" s="14"/>
      <c r="W698" s="14">
        <v>253.96</v>
      </c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>
        <v>887.64</v>
      </c>
      <c r="AZ698" s="14"/>
      <c r="BA698" s="14"/>
      <c r="BB698" s="14"/>
      <c r="BC698" s="14"/>
      <c r="BD698" s="14">
        <v>887.64</v>
      </c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>
        <v>1141.5999999999999</v>
      </c>
    </row>
    <row r="699" spans="1:69" x14ac:dyDescent="0.25">
      <c r="A699" s="15" t="s">
        <v>218</v>
      </c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>
        <v>175</v>
      </c>
      <c r="AR699" s="14"/>
      <c r="AS699" s="14"/>
      <c r="AT699" s="14"/>
      <c r="AU699" s="14"/>
      <c r="AV699" s="14">
        <v>175</v>
      </c>
      <c r="AW699" s="14"/>
      <c r="AX699" s="14"/>
      <c r="AY699" s="14">
        <v>283.64</v>
      </c>
      <c r="AZ699" s="14"/>
      <c r="BA699" s="14"/>
      <c r="BB699" s="14"/>
      <c r="BC699" s="14"/>
      <c r="BD699" s="14">
        <v>283.64</v>
      </c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>
        <v>458.64</v>
      </c>
    </row>
    <row r="700" spans="1:69" x14ac:dyDescent="0.25">
      <c r="A700" s="15" t="s">
        <v>266</v>
      </c>
      <c r="B700" s="14"/>
      <c r="C700" s="14"/>
      <c r="D700" s="14">
        <v>395.9</v>
      </c>
      <c r="E700" s="14"/>
      <c r="F700" s="14"/>
      <c r="G700" s="14"/>
      <c r="H700" s="14"/>
      <c r="I700" s="14">
        <v>395.9</v>
      </c>
      <c r="J700" s="14"/>
      <c r="K700" s="14"/>
      <c r="L700" s="14"/>
      <c r="M700" s="14"/>
      <c r="N700" s="14"/>
      <c r="O700" s="14"/>
      <c r="P700" s="14"/>
      <c r="Q700" s="14">
        <v>791.8</v>
      </c>
      <c r="R700" s="14"/>
      <c r="S700" s="14"/>
      <c r="T700" s="14"/>
      <c r="U700" s="14"/>
      <c r="V700" s="14"/>
      <c r="W700" s="14">
        <v>791.8</v>
      </c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>
        <v>1187.6999999999998</v>
      </c>
    </row>
    <row r="701" spans="1:69" x14ac:dyDescent="0.25">
      <c r="A701" s="15" t="s">
        <v>305</v>
      </c>
      <c r="B701" s="14"/>
      <c r="C701" s="14"/>
      <c r="D701" s="14">
        <v>200.6</v>
      </c>
      <c r="E701" s="14"/>
      <c r="F701" s="14"/>
      <c r="G701" s="14"/>
      <c r="H701" s="14"/>
      <c r="I701" s="14">
        <v>200.6</v>
      </c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>
        <v>200.6</v>
      </c>
    </row>
    <row r="702" spans="1:69" x14ac:dyDescent="0.25">
      <c r="A702" s="15" t="s">
        <v>333</v>
      </c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>
        <v>1499.2</v>
      </c>
      <c r="AR702" s="14"/>
      <c r="AS702" s="14"/>
      <c r="AT702" s="14"/>
      <c r="AU702" s="14"/>
      <c r="AV702" s="14">
        <v>1499.2</v>
      </c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>
        <v>1499.2</v>
      </c>
    </row>
    <row r="703" spans="1:69" x14ac:dyDescent="0.25">
      <c r="A703" s="15" t="s">
        <v>636</v>
      </c>
      <c r="B703" s="14"/>
      <c r="C703" s="14"/>
      <c r="D703" s="14">
        <v>295.60000000000002</v>
      </c>
      <c r="E703" s="14"/>
      <c r="F703" s="14"/>
      <c r="G703" s="14"/>
      <c r="H703" s="14"/>
      <c r="I703" s="14">
        <v>295.60000000000002</v>
      </c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>
        <v>566.64</v>
      </c>
      <c r="AZ703" s="14"/>
      <c r="BA703" s="14"/>
      <c r="BB703" s="14"/>
      <c r="BC703" s="14"/>
      <c r="BD703" s="14">
        <v>566.64</v>
      </c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>
        <v>862.24</v>
      </c>
    </row>
    <row r="704" spans="1:69" x14ac:dyDescent="0.25">
      <c r="A704" s="15" t="s">
        <v>663</v>
      </c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>
        <v>722.24</v>
      </c>
      <c r="R704" s="14"/>
      <c r="S704" s="14"/>
      <c r="T704" s="14"/>
      <c r="U704" s="14"/>
      <c r="V704" s="14"/>
      <c r="W704" s="14">
        <v>722.24</v>
      </c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>
        <v>372.15</v>
      </c>
      <c r="AZ704" s="14"/>
      <c r="BA704" s="14"/>
      <c r="BB704" s="14"/>
      <c r="BC704" s="14"/>
      <c r="BD704" s="14">
        <v>372.15</v>
      </c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>
        <v>1094.3899999999999</v>
      </c>
    </row>
    <row r="705" spans="1:69" x14ac:dyDescent="0.25">
      <c r="A705" s="15" t="s">
        <v>664</v>
      </c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>
        <v>722.24</v>
      </c>
      <c r="R705" s="14"/>
      <c r="S705" s="14"/>
      <c r="T705" s="14"/>
      <c r="U705" s="14"/>
      <c r="V705" s="14"/>
      <c r="W705" s="14">
        <v>722.24</v>
      </c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>
        <v>722.24</v>
      </c>
    </row>
    <row r="706" spans="1:69" x14ac:dyDescent="0.25">
      <c r="A706" s="15" t="s">
        <v>1285</v>
      </c>
      <c r="B706" s="14"/>
      <c r="C706" s="14"/>
      <c r="D706" s="14">
        <v>295.60000000000002</v>
      </c>
      <c r="E706" s="14"/>
      <c r="F706" s="14"/>
      <c r="G706" s="14"/>
      <c r="H706" s="14"/>
      <c r="I706" s="14">
        <v>295.60000000000002</v>
      </c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>
        <v>295.60000000000002</v>
      </c>
    </row>
    <row r="707" spans="1:69" x14ac:dyDescent="0.25">
      <c r="A707" s="15" t="s">
        <v>1316</v>
      </c>
      <c r="B707" s="14"/>
      <c r="C707" s="14"/>
      <c r="D707" s="14">
        <v>200.6</v>
      </c>
      <c r="E707" s="14"/>
      <c r="F707" s="14"/>
      <c r="G707" s="14"/>
      <c r="H707" s="14"/>
      <c r="I707" s="14">
        <v>200.6</v>
      </c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>
        <v>200.6</v>
      </c>
    </row>
    <row r="708" spans="1:69" x14ac:dyDescent="0.25">
      <c r="A708" s="15" t="s">
        <v>1337</v>
      </c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>
        <v>612.52</v>
      </c>
      <c r="AZ708" s="14"/>
      <c r="BA708" s="14"/>
      <c r="BB708" s="14"/>
      <c r="BC708" s="14"/>
      <c r="BD708" s="14">
        <v>612.52</v>
      </c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>
        <v>612.52</v>
      </c>
    </row>
    <row r="709" spans="1:69" x14ac:dyDescent="0.25">
      <c r="A709" s="15" t="s">
        <v>1509</v>
      </c>
      <c r="B709" s="14"/>
      <c r="C709" s="14"/>
      <c r="D709" s="14">
        <v>380.38</v>
      </c>
      <c r="E709" s="14"/>
      <c r="F709" s="14"/>
      <c r="G709" s="14"/>
      <c r="H709" s="14"/>
      <c r="I709" s="14">
        <v>380.38</v>
      </c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>
        <v>380.38</v>
      </c>
    </row>
    <row r="710" spans="1:69" x14ac:dyDescent="0.25">
      <c r="A710" s="15" t="s">
        <v>1510</v>
      </c>
      <c r="B710" s="14"/>
      <c r="C710" s="14"/>
      <c r="D710" s="14">
        <v>100.3</v>
      </c>
      <c r="E710" s="14"/>
      <c r="F710" s="14"/>
      <c r="G710" s="14"/>
      <c r="H710" s="14"/>
      <c r="I710" s="14">
        <v>100.3</v>
      </c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>
        <v>100.3</v>
      </c>
    </row>
    <row r="711" spans="1:69" x14ac:dyDescent="0.25">
      <c r="A711" s="13" t="s">
        <v>52</v>
      </c>
      <c r="B711" s="14">
        <v>401.2</v>
      </c>
      <c r="C711" s="14"/>
      <c r="D711" s="14"/>
      <c r="E711" s="14"/>
      <c r="F711" s="14"/>
      <c r="G711" s="14"/>
      <c r="H711" s="14"/>
      <c r="I711" s="14">
        <v>401.2</v>
      </c>
      <c r="J711" s="14">
        <v>1345.98</v>
      </c>
      <c r="K711" s="14"/>
      <c r="L711" s="14"/>
      <c r="M711" s="14"/>
      <c r="N711" s="14">
        <v>1345.98</v>
      </c>
      <c r="O711" s="14">
        <v>997.28</v>
      </c>
      <c r="P711" s="14"/>
      <c r="Q711" s="14"/>
      <c r="R711" s="14"/>
      <c r="S711" s="14"/>
      <c r="T711" s="14"/>
      <c r="U711" s="14"/>
      <c r="V711" s="14"/>
      <c r="W711" s="14">
        <v>997.28</v>
      </c>
      <c r="X711" s="14">
        <v>7814.4400000000005</v>
      </c>
      <c r="Y711" s="14"/>
      <c r="Z711" s="14"/>
      <c r="AA711" s="14"/>
      <c r="AB711" s="14"/>
      <c r="AC711" s="14"/>
      <c r="AD711" s="14"/>
      <c r="AE711" s="14">
        <v>7814.4400000000005</v>
      </c>
      <c r="AF711" s="14"/>
      <c r="AG711" s="14"/>
      <c r="AH711" s="14"/>
      <c r="AI711" s="14"/>
      <c r="AJ711" s="14"/>
      <c r="AK711" s="14"/>
      <c r="AL711" s="14"/>
      <c r="AM711" s="14"/>
      <c r="AN711" s="14"/>
      <c r="AO711" s="14">
        <v>500</v>
      </c>
      <c r="AP711" s="14"/>
      <c r="AQ711" s="14"/>
      <c r="AR711" s="14"/>
      <c r="AS711" s="14"/>
      <c r="AT711" s="14"/>
      <c r="AU711" s="14"/>
      <c r="AV711" s="14">
        <v>500</v>
      </c>
      <c r="AW711" s="14">
        <v>3149.94</v>
      </c>
      <c r="AX711" s="14"/>
      <c r="AY711" s="14"/>
      <c r="AZ711" s="14"/>
      <c r="BA711" s="14"/>
      <c r="BB711" s="14"/>
      <c r="BC711" s="14"/>
      <c r="BD711" s="14">
        <v>3149.94</v>
      </c>
      <c r="BE711" s="14">
        <v>4203.8500000000004</v>
      </c>
      <c r="BF711" s="14"/>
      <c r="BG711" s="14"/>
      <c r="BH711" s="14"/>
      <c r="BI711" s="14"/>
      <c r="BJ711" s="14"/>
      <c r="BK711" s="14"/>
      <c r="BL711" s="14"/>
      <c r="BM711" s="14"/>
      <c r="BN711" s="14">
        <v>4203.8500000000004</v>
      </c>
      <c r="BO711" s="14"/>
      <c r="BP711" s="14"/>
      <c r="BQ711" s="14">
        <v>18412.689999999999</v>
      </c>
    </row>
    <row r="712" spans="1:69" x14ac:dyDescent="0.25">
      <c r="A712" s="15" t="s">
        <v>177</v>
      </c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>
        <v>253.96</v>
      </c>
      <c r="P712" s="14"/>
      <c r="Q712" s="14"/>
      <c r="R712" s="14"/>
      <c r="S712" s="14"/>
      <c r="T712" s="14"/>
      <c r="U712" s="14"/>
      <c r="V712" s="14"/>
      <c r="W712" s="14">
        <v>253.96</v>
      </c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>
        <v>626.54999999999995</v>
      </c>
      <c r="AX712" s="14"/>
      <c r="AY712" s="14"/>
      <c r="AZ712" s="14"/>
      <c r="BA712" s="14"/>
      <c r="BB712" s="14"/>
      <c r="BC712" s="14"/>
      <c r="BD712" s="14">
        <v>626.54999999999995</v>
      </c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>
        <v>880.51</v>
      </c>
    </row>
    <row r="713" spans="1:69" x14ac:dyDescent="0.25">
      <c r="A713" s="15" t="s">
        <v>328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>
        <v>870.67</v>
      </c>
      <c r="Y713" s="14"/>
      <c r="Z713" s="14"/>
      <c r="AA713" s="14"/>
      <c r="AB713" s="14"/>
      <c r="AC713" s="14"/>
      <c r="AD713" s="14"/>
      <c r="AE713" s="14">
        <v>870.67</v>
      </c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>
        <v>870.67</v>
      </c>
    </row>
    <row r="714" spans="1:69" x14ac:dyDescent="0.25">
      <c r="A714" s="15" t="s">
        <v>439</v>
      </c>
      <c r="B714" s="14">
        <v>300.89999999999998</v>
      </c>
      <c r="C714" s="14"/>
      <c r="D714" s="14"/>
      <c r="E714" s="14"/>
      <c r="F714" s="14"/>
      <c r="G714" s="14"/>
      <c r="H714" s="14"/>
      <c r="I714" s="14">
        <v>300.89999999999998</v>
      </c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>
        <v>451.84</v>
      </c>
      <c r="AX714" s="14"/>
      <c r="AY714" s="14"/>
      <c r="AZ714" s="14"/>
      <c r="BA714" s="14"/>
      <c r="BB714" s="14"/>
      <c r="BC714" s="14"/>
      <c r="BD714" s="14">
        <v>451.84</v>
      </c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>
        <v>752.74</v>
      </c>
    </row>
    <row r="715" spans="1:69" x14ac:dyDescent="0.25">
      <c r="A715" s="15" t="s">
        <v>483</v>
      </c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>
        <v>986</v>
      </c>
      <c r="Y715" s="14"/>
      <c r="Z715" s="14"/>
      <c r="AA715" s="14"/>
      <c r="AB715" s="14"/>
      <c r="AC715" s="14"/>
      <c r="AD715" s="14"/>
      <c r="AE715" s="14">
        <v>986</v>
      </c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>
        <v>986</v>
      </c>
    </row>
    <row r="716" spans="1:69" x14ac:dyDescent="0.25">
      <c r="A716" s="15" t="s">
        <v>485</v>
      </c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>
        <v>221.4</v>
      </c>
      <c r="Y716" s="14"/>
      <c r="Z716" s="14"/>
      <c r="AA716" s="14"/>
      <c r="AB716" s="14"/>
      <c r="AC716" s="14"/>
      <c r="AD716" s="14"/>
      <c r="AE716" s="14">
        <v>221.4</v>
      </c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>
        <v>221.4</v>
      </c>
    </row>
    <row r="717" spans="1:69" x14ac:dyDescent="0.25">
      <c r="A717" s="15" t="s">
        <v>489</v>
      </c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>
        <v>292</v>
      </c>
      <c r="Y717" s="14"/>
      <c r="Z717" s="14"/>
      <c r="AA717" s="14"/>
      <c r="AB717" s="14"/>
      <c r="AC717" s="14"/>
      <c r="AD717" s="14"/>
      <c r="AE717" s="14">
        <v>292</v>
      </c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>
        <v>292</v>
      </c>
    </row>
    <row r="718" spans="1:69" x14ac:dyDescent="0.25">
      <c r="A718" s="15" t="s">
        <v>776</v>
      </c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>
        <v>494.45</v>
      </c>
      <c r="BF718" s="14"/>
      <c r="BG718" s="14"/>
      <c r="BH718" s="14"/>
      <c r="BI718" s="14"/>
      <c r="BJ718" s="14"/>
      <c r="BK718" s="14"/>
      <c r="BL718" s="14"/>
      <c r="BM718" s="14"/>
      <c r="BN718" s="14">
        <v>494.45</v>
      </c>
      <c r="BO718" s="14"/>
      <c r="BP718" s="14"/>
      <c r="BQ718" s="14">
        <v>494.45</v>
      </c>
    </row>
    <row r="719" spans="1:69" x14ac:dyDescent="0.25">
      <c r="A719" s="15" t="s">
        <v>793</v>
      </c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>
        <v>494.95</v>
      </c>
      <c r="BF719" s="14"/>
      <c r="BG719" s="14"/>
      <c r="BH719" s="14"/>
      <c r="BI719" s="14"/>
      <c r="BJ719" s="14"/>
      <c r="BK719" s="14"/>
      <c r="BL719" s="14"/>
      <c r="BM719" s="14"/>
      <c r="BN719" s="14">
        <v>494.95</v>
      </c>
      <c r="BO719" s="14"/>
      <c r="BP719" s="14"/>
      <c r="BQ719" s="14">
        <v>494.95</v>
      </c>
    </row>
    <row r="720" spans="1:69" x14ac:dyDescent="0.25">
      <c r="A720" s="15" t="s">
        <v>797</v>
      </c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>
        <v>550</v>
      </c>
      <c r="BF720" s="14"/>
      <c r="BG720" s="14"/>
      <c r="BH720" s="14"/>
      <c r="BI720" s="14"/>
      <c r="BJ720" s="14"/>
      <c r="BK720" s="14"/>
      <c r="BL720" s="14"/>
      <c r="BM720" s="14"/>
      <c r="BN720" s="14">
        <v>550</v>
      </c>
      <c r="BO720" s="14"/>
      <c r="BP720" s="14"/>
      <c r="BQ720" s="14">
        <v>550</v>
      </c>
    </row>
    <row r="721" spans="1:69" x14ac:dyDescent="0.25">
      <c r="A721" s="15" t="s">
        <v>798</v>
      </c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>
        <v>700</v>
      </c>
      <c r="BF721" s="14"/>
      <c r="BG721" s="14"/>
      <c r="BH721" s="14"/>
      <c r="BI721" s="14"/>
      <c r="BJ721" s="14"/>
      <c r="BK721" s="14"/>
      <c r="BL721" s="14"/>
      <c r="BM721" s="14"/>
      <c r="BN721" s="14">
        <v>700</v>
      </c>
      <c r="BO721" s="14"/>
      <c r="BP721" s="14"/>
      <c r="BQ721" s="14">
        <v>700</v>
      </c>
    </row>
    <row r="722" spans="1:69" x14ac:dyDescent="0.25">
      <c r="A722" s="15" t="s">
        <v>684</v>
      </c>
      <c r="B722" s="14"/>
      <c r="C722" s="14"/>
      <c r="D722" s="14"/>
      <c r="E722" s="14"/>
      <c r="F722" s="14"/>
      <c r="G722" s="14"/>
      <c r="H722" s="14"/>
      <c r="I722" s="14"/>
      <c r="J722" s="14">
        <v>1345.98</v>
      </c>
      <c r="K722" s="14"/>
      <c r="L722" s="14"/>
      <c r="M722" s="14"/>
      <c r="N722" s="14">
        <v>1345.98</v>
      </c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>
        <v>1345.98</v>
      </c>
    </row>
    <row r="723" spans="1:69" x14ac:dyDescent="0.25">
      <c r="A723" s="15" t="s">
        <v>695</v>
      </c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>
        <v>500</v>
      </c>
      <c r="AP723" s="14"/>
      <c r="AQ723" s="14"/>
      <c r="AR723" s="14"/>
      <c r="AS723" s="14"/>
      <c r="AT723" s="14"/>
      <c r="AU723" s="14"/>
      <c r="AV723" s="14">
        <v>500</v>
      </c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>
        <v>500</v>
      </c>
    </row>
    <row r="724" spans="1:69" x14ac:dyDescent="0.25">
      <c r="A724" s="15" t="s">
        <v>843</v>
      </c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>
        <v>494.45</v>
      </c>
      <c r="BF724" s="14"/>
      <c r="BG724" s="14"/>
      <c r="BH724" s="14"/>
      <c r="BI724" s="14"/>
      <c r="BJ724" s="14"/>
      <c r="BK724" s="14"/>
      <c r="BL724" s="14"/>
      <c r="BM724" s="14"/>
      <c r="BN724" s="14">
        <v>494.45</v>
      </c>
      <c r="BO724" s="14"/>
      <c r="BP724" s="14"/>
      <c r="BQ724" s="14">
        <v>494.45</v>
      </c>
    </row>
    <row r="725" spans="1:69" x14ac:dyDescent="0.25">
      <c r="A725" s="15" t="s">
        <v>1097</v>
      </c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>
        <v>1028.57</v>
      </c>
      <c r="Y725" s="14"/>
      <c r="Z725" s="14"/>
      <c r="AA725" s="14"/>
      <c r="AB725" s="14"/>
      <c r="AC725" s="14"/>
      <c r="AD725" s="14"/>
      <c r="AE725" s="14">
        <v>1028.57</v>
      </c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>
        <v>1028.57</v>
      </c>
    </row>
    <row r="726" spans="1:69" x14ac:dyDescent="0.25">
      <c r="A726" s="15" t="s">
        <v>1130</v>
      </c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>
        <v>150</v>
      </c>
      <c r="Y726" s="14"/>
      <c r="Z726" s="14"/>
      <c r="AA726" s="14"/>
      <c r="AB726" s="14"/>
      <c r="AC726" s="14"/>
      <c r="AD726" s="14"/>
      <c r="AE726" s="14">
        <v>150</v>
      </c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>
        <v>150</v>
      </c>
    </row>
    <row r="727" spans="1:69" x14ac:dyDescent="0.25">
      <c r="A727" s="15" t="s">
        <v>1140</v>
      </c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>
        <v>274.8</v>
      </c>
      <c r="Y727" s="14"/>
      <c r="Z727" s="14"/>
      <c r="AA727" s="14"/>
      <c r="AB727" s="14"/>
      <c r="AC727" s="14"/>
      <c r="AD727" s="14"/>
      <c r="AE727" s="14">
        <v>274.8</v>
      </c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>
        <v>274.8</v>
      </c>
    </row>
    <row r="728" spans="1:69" x14ac:dyDescent="0.25">
      <c r="A728" s="15" t="s">
        <v>1145</v>
      </c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>
        <v>3855</v>
      </c>
      <c r="Y728" s="14"/>
      <c r="Z728" s="14"/>
      <c r="AA728" s="14"/>
      <c r="AB728" s="14"/>
      <c r="AC728" s="14"/>
      <c r="AD728" s="14"/>
      <c r="AE728" s="14">
        <v>3855</v>
      </c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>
        <v>3855</v>
      </c>
    </row>
    <row r="729" spans="1:69" x14ac:dyDescent="0.25">
      <c r="A729" s="15" t="s">
        <v>1157</v>
      </c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>
        <v>136</v>
      </c>
      <c r="Y729" s="14"/>
      <c r="Z729" s="14"/>
      <c r="AA729" s="14"/>
      <c r="AB729" s="14"/>
      <c r="AC729" s="14"/>
      <c r="AD729" s="14"/>
      <c r="AE729" s="14">
        <v>136</v>
      </c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>
        <v>136</v>
      </c>
    </row>
    <row r="730" spans="1:69" x14ac:dyDescent="0.25">
      <c r="A730" s="15" t="s">
        <v>1218</v>
      </c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>
        <v>274.77999999999997</v>
      </c>
      <c r="P730" s="14"/>
      <c r="Q730" s="14"/>
      <c r="R730" s="14"/>
      <c r="S730" s="14"/>
      <c r="T730" s="14"/>
      <c r="U730" s="14"/>
      <c r="V730" s="14"/>
      <c r="W730" s="14">
        <v>274.77999999999997</v>
      </c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>
        <v>2071.5500000000002</v>
      </c>
      <c r="AX730" s="14"/>
      <c r="AY730" s="14"/>
      <c r="AZ730" s="14"/>
      <c r="BA730" s="14"/>
      <c r="BB730" s="14"/>
      <c r="BC730" s="14"/>
      <c r="BD730" s="14">
        <v>2071.5500000000002</v>
      </c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>
        <v>2346.33</v>
      </c>
    </row>
    <row r="731" spans="1:69" x14ac:dyDescent="0.25">
      <c r="A731" s="15" t="s">
        <v>1219</v>
      </c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>
        <v>468.54</v>
      </c>
      <c r="P731" s="14"/>
      <c r="Q731" s="14"/>
      <c r="R731" s="14"/>
      <c r="S731" s="14"/>
      <c r="T731" s="14"/>
      <c r="U731" s="14"/>
      <c r="V731" s="14"/>
      <c r="W731" s="14">
        <v>468.54</v>
      </c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>
        <v>468.54</v>
      </c>
    </row>
    <row r="732" spans="1:69" x14ac:dyDescent="0.25">
      <c r="A732" s="15" t="s">
        <v>1272</v>
      </c>
      <c r="B732" s="14">
        <v>100.3</v>
      </c>
      <c r="C732" s="14"/>
      <c r="D732" s="14"/>
      <c r="E732" s="14"/>
      <c r="F732" s="14"/>
      <c r="G732" s="14"/>
      <c r="H732" s="14"/>
      <c r="I732" s="14">
        <v>100.3</v>
      </c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>
        <v>100.3</v>
      </c>
    </row>
    <row r="733" spans="1:69" x14ac:dyDescent="0.25">
      <c r="A733" s="15" t="s">
        <v>1430</v>
      </c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>
        <v>300</v>
      </c>
      <c r="BF733" s="14"/>
      <c r="BG733" s="14"/>
      <c r="BH733" s="14"/>
      <c r="BI733" s="14"/>
      <c r="BJ733" s="14"/>
      <c r="BK733" s="14"/>
      <c r="BL733" s="14"/>
      <c r="BM733" s="14"/>
      <c r="BN733" s="14">
        <v>300</v>
      </c>
      <c r="BO733" s="14"/>
      <c r="BP733" s="14"/>
      <c r="BQ733" s="14">
        <v>300</v>
      </c>
    </row>
    <row r="734" spans="1:69" x14ac:dyDescent="0.25">
      <c r="A734" s="15" t="s">
        <v>1431</v>
      </c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>
        <v>300</v>
      </c>
      <c r="BF734" s="14"/>
      <c r="BG734" s="14"/>
      <c r="BH734" s="14"/>
      <c r="BI734" s="14"/>
      <c r="BJ734" s="14"/>
      <c r="BK734" s="14"/>
      <c r="BL734" s="14"/>
      <c r="BM734" s="14"/>
      <c r="BN734" s="14">
        <v>300</v>
      </c>
      <c r="BO734" s="14"/>
      <c r="BP734" s="14"/>
      <c r="BQ734" s="14">
        <v>300</v>
      </c>
    </row>
    <row r="735" spans="1:69" x14ac:dyDescent="0.25">
      <c r="A735" s="15" t="s">
        <v>1432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>
        <v>300</v>
      </c>
      <c r="BF735" s="14"/>
      <c r="BG735" s="14"/>
      <c r="BH735" s="14"/>
      <c r="BI735" s="14"/>
      <c r="BJ735" s="14"/>
      <c r="BK735" s="14"/>
      <c r="BL735" s="14"/>
      <c r="BM735" s="14"/>
      <c r="BN735" s="14">
        <v>300</v>
      </c>
      <c r="BO735" s="14"/>
      <c r="BP735" s="14"/>
      <c r="BQ735" s="14">
        <v>300</v>
      </c>
    </row>
    <row r="736" spans="1:69" x14ac:dyDescent="0.25">
      <c r="A736" s="15" t="s">
        <v>1459</v>
      </c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>
        <v>570</v>
      </c>
      <c r="BF736" s="14"/>
      <c r="BG736" s="14"/>
      <c r="BH736" s="14"/>
      <c r="BI736" s="14"/>
      <c r="BJ736" s="14"/>
      <c r="BK736" s="14"/>
      <c r="BL736" s="14"/>
      <c r="BM736" s="14"/>
      <c r="BN736" s="14">
        <v>570</v>
      </c>
      <c r="BO736" s="14"/>
      <c r="BP736" s="14"/>
      <c r="BQ736" s="14">
        <v>570</v>
      </c>
    </row>
    <row r="737" spans="1:69" x14ac:dyDescent="0.25">
      <c r="A737" s="13" t="s">
        <v>55</v>
      </c>
      <c r="B737" s="14">
        <v>295.60000000000002</v>
      </c>
      <c r="C737" s="14"/>
      <c r="D737" s="14"/>
      <c r="E737" s="14"/>
      <c r="F737" s="14"/>
      <c r="G737" s="14"/>
      <c r="H737" s="14"/>
      <c r="I737" s="14">
        <v>295.60000000000002</v>
      </c>
      <c r="J737" s="14"/>
      <c r="K737" s="14"/>
      <c r="L737" s="14"/>
      <c r="M737" s="14"/>
      <c r="N737" s="14"/>
      <c r="O737" s="14">
        <v>837.02</v>
      </c>
      <c r="P737" s="14"/>
      <c r="Q737" s="14"/>
      <c r="R737" s="14"/>
      <c r="S737" s="14"/>
      <c r="T737" s="14"/>
      <c r="U737" s="14"/>
      <c r="V737" s="14"/>
      <c r="W737" s="14">
        <v>837.02</v>
      </c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>
        <v>175</v>
      </c>
      <c r="AP737" s="14"/>
      <c r="AQ737" s="14"/>
      <c r="AR737" s="14"/>
      <c r="AS737" s="14"/>
      <c r="AT737" s="14"/>
      <c r="AU737" s="14"/>
      <c r="AV737" s="14">
        <v>175</v>
      </c>
      <c r="AW737" s="14">
        <v>8421.4499999999989</v>
      </c>
      <c r="AX737" s="14"/>
      <c r="AY737" s="14"/>
      <c r="AZ737" s="14"/>
      <c r="BA737" s="14"/>
      <c r="BB737" s="14"/>
      <c r="BC737" s="14"/>
      <c r="BD737" s="14">
        <v>8421.4499999999989</v>
      </c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>
        <v>9729.0700000000015</v>
      </c>
    </row>
    <row r="738" spans="1:69" x14ac:dyDescent="0.25">
      <c r="A738" s="15" t="s">
        <v>180</v>
      </c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>
        <v>1433.48</v>
      </c>
      <c r="AX738" s="14"/>
      <c r="AY738" s="14"/>
      <c r="AZ738" s="14"/>
      <c r="BA738" s="14"/>
      <c r="BB738" s="14"/>
      <c r="BC738" s="14"/>
      <c r="BD738" s="14">
        <v>1433.48</v>
      </c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>
        <v>1433.48</v>
      </c>
    </row>
    <row r="739" spans="1:69" x14ac:dyDescent="0.25">
      <c r="A739" s="15" t="s">
        <v>192</v>
      </c>
      <c r="B739" s="14">
        <v>295.60000000000002</v>
      </c>
      <c r="C739" s="14"/>
      <c r="D739" s="14"/>
      <c r="E739" s="14"/>
      <c r="F739" s="14"/>
      <c r="G739" s="14"/>
      <c r="H739" s="14"/>
      <c r="I739" s="14">
        <v>295.60000000000002</v>
      </c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>
        <v>519.21</v>
      </c>
      <c r="AX739" s="14"/>
      <c r="AY739" s="14"/>
      <c r="AZ739" s="14"/>
      <c r="BA739" s="14"/>
      <c r="BB739" s="14"/>
      <c r="BC739" s="14"/>
      <c r="BD739" s="14">
        <v>519.21</v>
      </c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>
        <v>814.81000000000006</v>
      </c>
    </row>
    <row r="740" spans="1:69" x14ac:dyDescent="0.25">
      <c r="A740" s="15" t="s">
        <v>201</v>
      </c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>
        <v>175</v>
      </c>
      <c r="AP740" s="14"/>
      <c r="AQ740" s="14"/>
      <c r="AR740" s="14"/>
      <c r="AS740" s="14"/>
      <c r="AT740" s="14"/>
      <c r="AU740" s="14"/>
      <c r="AV740" s="14">
        <v>175</v>
      </c>
      <c r="AW740" s="14">
        <v>1201.6500000000001</v>
      </c>
      <c r="AX740" s="14"/>
      <c r="AY740" s="14"/>
      <c r="AZ740" s="14"/>
      <c r="BA740" s="14"/>
      <c r="BB740" s="14"/>
      <c r="BC740" s="14"/>
      <c r="BD740" s="14">
        <v>1201.6500000000001</v>
      </c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>
        <v>1376.65</v>
      </c>
    </row>
    <row r="741" spans="1:69" x14ac:dyDescent="0.25">
      <c r="A741" s="15" t="s">
        <v>239</v>
      </c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>
        <v>174.48</v>
      </c>
      <c r="P741" s="14"/>
      <c r="Q741" s="14"/>
      <c r="R741" s="14"/>
      <c r="S741" s="14"/>
      <c r="T741" s="14"/>
      <c r="U741" s="14"/>
      <c r="V741" s="14"/>
      <c r="W741" s="14">
        <v>174.48</v>
      </c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>
        <v>174.48</v>
      </c>
    </row>
    <row r="742" spans="1:69" x14ac:dyDescent="0.25">
      <c r="A742" s="15" t="s">
        <v>620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>
        <v>841.76</v>
      </c>
      <c r="AX742" s="14"/>
      <c r="AY742" s="14"/>
      <c r="AZ742" s="14"/>
      <c r="BA742" s="14"/>
      <c r="BB742" s="14"/>
      <c r="BC742" s="14"/>
      <c r="BD742" s="14">
        <v>841.76</v>
      </c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>
        <v>841.76</v>
      </c>
    </row>
    <row r="743" spans="1:69" x14ac:dyDescent="0.25">
      <c r="A743" s="15" t="s">
        <v>621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>
        <v>572.70000000000005</v>
      </c>
      <c r="AX743" s="14"/>
      <c r="AY743" s="14"/>
      <c r="AZ743" s="14"/>
      <c r="BA743" s="14"/>
      <c r="BB743" s="14"/>
      <c r="BC743" s="14"/>
      <c r="BD743" s="14">
        <v>572.70000000000005</v>
      </c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>
        <v>572.70000000000005</v>
      </c>
    </row>
    <row r="744" spans="1:69" x14ac:dyDescent="0.25">
      <c r="A744" s="15" t="s">
        <v>622</v>
      </c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>
        <v>488.06</v>
      </c>
      <c r="P744" s="14"/>
      <c r="Q744" s="14"/>
      <c r="R744" s="14"/>
      <c r="S744" s="14"/>
      <c r="T744" s="14"/>
      <c r="U744" s="14"/>
      <c r="V744" s="14"/>
      <c r="W744" s="14">
        <v>488.06</v>
      </c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>
        <v>362.17</v>
      </c>
      <c r="AX744" s="14"/>
      <c r="AY744" s="14"/>
      <c r="AZ744" s="14"/>
      <c r="BA744" s="14"/>
      <c r="BB744" s="14"/>
      <c r="BC744" s="14"/>
      <c r="BD744" s="14">
        <v>362.17</v>
      </c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>
        <v>850.23</v>
      </c>
    </row>
    <row r="745" spans="1:69" x14ac:dyDescent="0.25">
      <c r="A745" s="15" t="s">
        <v>1226</v>
      </c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>
        <v>174.48</v>
      </c>
      <c r="P745" s="14"/>
      <c r="Q745" s="14"/>
      <c r="R745" s="14"/>
      <c r="S745" s="14"/>
      <c r="T745" s="14"/>
      <c r="U745" s="14"/>
      <c r="V745" s="14"/>
      <c r="W745" s="14">
        <v>174.48</v>
      </c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>
        <v>1363.85</v>
      </c>
      <c r="AX745" s="14"/>
      <c r="AY745" s="14"/>
      <c r="AZ745" s="14"/>
      <c r="BA745" s="14"/>
      <c r="BB745" s="14"/>
      <c r="BC745" s="14"/>
      <c r="BD745" s="14">
        <v>1363.85</v>
      </c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>
        <v>1538.33</v>
      </c>
    </row>
    <row r="746" spans="1:69" x14ac:dyDescent="0.25">
      <c r="A746" s="15" t="s">
        <v>1329</v>
      </c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>
        <v>223.88</v>
      </c>
      <c r="AX746" s="14"/>
      <c r="AY746" s="14"/>
      <c r="AZ746" s="14"/>
      <c r="BA746" s="14"/>
      <c r="BB746" s="14"/>
      <c r="BC746" s="14"/>
      <c r="BD746" s="14">
        <v>223.88</v>
      </c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>
        <v>223.88</v>
      </c>
    </row>
    <row r="747" spans="1:69" x14ac:dyDescent="0.25">
      <c r="A747" s="15" t="s">
        <v>1330</v>
      </c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>
        <v>1066.4100000000001</v>
      </c>
      <c r="AX747" s="14"/>
      <c r="AY747" s="14"/>
      <c r="AZ747" s="14"/>
      <c r="BA747" s="14"/>
      <c r="BB747" s="14"/>
      <c r="BC747" s="14"/>
      <c r="BD747" s="14">
        <v>1066.4100000000001</v>
      </c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>
        <v>1066.4100000000001</v>
      </c>
    </row>
    <row r="748" spans="1:69" x14ac:dyDescent="0.25">
      <c r="A748" s="15" t="s">
        <v>1486</v>
      </c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>
        <v>836.34</v>
      </c>
      <c r="AX748" s="14"/>
      <c r="AY748" s="14"/>
      <c r="AZ748" s="14"/>
      <c r="BA748" s="14"/>
      <c r="BB748" s="14"/>
      <c r="BC748" s="14"/>
      <c r="BD748" s="14">
        <v>836.34</v>
      </c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>
        <v>836.34</v>
      </c>
    </row>
    <row r="749" spans="1:69" x14ac:dyDescent="0.25">
      <c r="A749" s="13" t="s">
        <v>78</v>
      </c>
      <c r="B749" s="14">
        <v>200.6</v>
      </c>
      <c r="C749" s="14"/>
      <c r="D749" s="14"/>
      <c r="E749" s="14"/>
      <c r="F749" s="14"/>
      <c r="G749" s="14"/>
      <c r="H749" s="14"/>
      <c r="I749" s="14">
        <v>200.6</v>
      </c>
      <c r="J749" s="14">
        <v>8604.6</v>
      </c>
      <c r="K749" s="14"/>
      <c r="L749" s="14"/>
      <c r="M749" s="14"/>
      <c r="N749" s="14">
        <v>8604.6</v>
      </c>
      <c r="O749" s="14"/>
      <c r="P749" s="14"/>
      <c r="Q749" s="14"/>
      <c r="R749" s="14"/>
      <c r="S749" s="14"/>
      <c r="T749" s="14"/>
      <c r="U749" s="14"/>
      <c r="V749" s="14"/>
      <c r="W749" s="14"/>
      <c r="X749" s="14">
        <v>18751.669999999998</v>
      </c>
      <c r="Y749" s="14"/>
      <c r="Z749" s="14"/>
      <c r="AA749" s="14"/>
      <c r="AB749" s="14"/>
      <c r="AC749" s="14"/>
      <c r="AD749" s="14"/>
      <c r="AE749" s="14">
        <v>18751.669999999998</v>
      </c>
      <c r="AF749" s="14"/>
      <c r="AG749" s="14"/>
      <c r="AH749" s="14"/>
      <c r="AI749" s="14"/>
      <c r="AJ749" s="14"/>
      <c r="AK749" s="14"/>
      <c r="AL749" s="14"/>
      <c r="AM749" s="14"/>
      <c r="AN749" s="14"/>
      <c r="AO749" s="14">
        <v>147</v>
      </c>
      <c r="AP749" s="14"/>
      <c r="AQ749" s="14"/>
      <c r="AR749" s="14"/>
      <c r="AS749" s="14"/>
      <c r="AT749" s="14"/>
      <c r="AU749" s="14"/>
      <c r="AV749" s="14">
        <v>147</v>
      </c>
      <c r="AW749" s="14">
        <v>1716.8899999999999</v>
      </c>
      <c r="AX749" s="14"/>
      <c r="AY749" s="14"/>
      <c r="AZ749" s="14"/>
      <c r="BA749" s="14"/>
      <c r="BB749" s="14"/>
      <c r="BC749" s="14"/>
      <c r="BD749" s="14">
        <v>1716.8899999999999</v>
      </c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>
        <v>29420.759999999995</v>
      </c>
    </row>
    <row r="750" spans="1:69" x14ac:dyDescent="0.25">
      <c r="A750" s="15" t="s">
        <v>182</v>
      </c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>
        <v>564.79999999999995</v>
      </c>
      <c r="AX750" s="14"/>
      <c r="AY750" s="14"/>
      <c r="AZ750" s="14"/>
      <c r="BA750" s="14"/>
      <c r="BB750" s="14"/>
      <c r="BC750" s="14"/>
      <c r="BD750" s="14">
        <v>564.79999999999995</v>
      </c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>
        <v>564.79999999999995</v>
      </c>
    </row>
    <row r="751" spans="1:69" x14ac:dyDescent="0.25">
      <c r="A751" s="15" t="s">
        <v>186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>
        <v>563.5</v>
      </c>
      <c r="AX751" s="14"/>
      <c r="AY751" s="14"/>
      <c r="AZ751" s="14"/>
      <c r="BA751" s="14"/>
      <c r="BB751" s="14"/>
      <c r="BC751" s="14"/>
      <c r="BD751" s="14">
        <v>563.5</v>
      </c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>
        <v>563.5</v>
      </c>
    </row>
    <row r="752" spans="1:69" x14ac:dyDescent="0.25">
      <c r="A752" s="15" t="s">
        <v>187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>
        <v>588.59</v>
      </c>
      <c r="AX752" s="14"/>
      <c r="AY752" s="14"/>
      <c r="AZ752" s="14"/>
      <c r="BA752" s="14"/>
      <c r="BB752" s="14"/>
      <c r="BC752" s="14"/>
      <c r="BD752" s="14">
        <v>588.59</v>
      </c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>
        <v>588.59</v>
      </c>
    </row>
    <row r="753" spans="1:69" x14ac:dyDescent="0.25">
      <c r="A753" s="15" t="s">
        <v>269</v>
      </c>
      <c r="B753" s="14"/>
      <c r="C753" s="14"/>
      <c r="D753" s="14"/>
      <c r="E753" s="14"/>
      <c r="F753" s="14"/>
      <c r="G753" s="14"/>
      <c r="H753" s="14"/>
      <c r="I753" s="14"/>
      <c r="J753" s="14">
        <v>3086.17</v>
      </c>
      <c r="K753" s="14"/>
      <c r="L753" s="14"/>
      <c r="M753" s="14"/>
      <c r="N753" s="14">
        <v>3086.17</v>
      </c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>
        <v>3086.17</v>
      </c>
    </row>
    <row r="754" spans="1:69" x14ac:dyDescent="0.25">
      <c r="A754" s="15" t="s">
        <v>271</v>
      </c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>
        <v>147</v>
      </c>
      <c r="AP754" s="14"/>
      <c r="AQ754" s="14"/>
      <c r="AR754" s="14"/>
      <c r="AS754" s="14"/>
      <c r="AT754" s="14"/>
      <c r="AU754" s="14"/>
      <c r="AV754" s="14">
        <v>147</v>
      </c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>
        <v>147</v>
      </c>
    </row>
    <row r="755" spans="1:69" x14ac:dyDescent="0.25">
      <c r="A755" s="15" t="s">
        <v>687</v>
      </c>
      <c r="B755" s="14"/>
      <c r="C755" s="14"/>
      <c r="D755" s="14"/>
      <c r="E755" s="14"/>
      <c r="F755" s="14"/>
      <c r="G755" s="14"/>
      <c r="H755" s="14"/>
      <c r="I755" s="14"/>
      <c r="J755" s="14">
        <v>5518.43</v>
      </c>
      <c r="K755" s="14"/>
      <c r="L755" s="14"/>
      <c r="M755" s="14"/>
      <c r="N755" s="14">
        <v>5518.43</v>
      </c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>
        <v>5518.43</v>
      </c>
    </row>
    <row r="756" spans="1:69" x14ac:dyDescent="0.25">
      <c r="A756" s="15" t="s">
        <v>1107</v>
      </c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>
        <v>10440</v>
      </c>
      <c r="Y756" s="14"/>
      <c r="Z756" s="14"/>
      <c r="AA756" s="14"/>
      <c r="AB756" s="14"/>
      <c r="AC756" s="14"/>
      <c r="AD756" s="14"/>
      <c r="AE756" s="14">
        <v>10440</v>
      </c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>
        <v>10440</v>
      </c>
    </row>
    <row r="757" spans="1:69" x14ac:dyDescent="0.25">
      <c r="A757" s="15" t="s">
        <v>1143</v>
      </c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>
        <v>2911.67</v>
      </c>
      <c r="Y757" s="14"/>
      <c r="Z757" s="14"/>
      <c r="AA757" s="14"/>
      <c r="AB757" s="14"/>
      <c r="AC757" s="14"/>
      <c r="AD757" s="14"/>
      <c r="AE757" s="14">
        <v>2911.67</v>
      </c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>
        <v>2911.67</v>
      </c>
    </row>
    <row r="758" spans="1:69" x14ac:dyDescent="0.25">
      <c r="A758" s="15" t="s">
        <v>1345</v>
      </c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>
        <v>5400</v>
      </c>
      <c r="Y758" s="14"/>
      <c r="Z758" s="14"/>
      <c r="AA758" s="14"/>
      <c r="AB758" s="14"/>
      <c r="AC758" s="14"/>
      <c r="AD758" s="14"/>
      <c r="AE758" s="14">
        <v>5400</v>
      </c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>
        <v>5400</v>
      </c>
    </row>
    <row r="759" spans="1:69" x14ac:dyDescent="0.25">
      <c r="A759" s="15" t="s">
        <v>1511</v>
      </c>
      <c r="B759" s="14">
        <v>200.6</v>
      </c>
      <c r="C759" s="14"/>
      <c r="D759" s="14"/>
      <c r="E759" s="14"/>
      <c r="F759" s="14"/>
      <c r="G759" s="14"/>
      <c r="H759" s="14"/>
      <c r="I759" s="14">
        <v>200.6</v>
      </c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>
        <v>200.6</v>
      </c>
    </row>
    <row r="760" spans="1:69" x14ac:dyDescent="0.25">
      <c r="A760" s="13" t="s">
        <v>48</v>
      </c>
      <c r="B760" s="14"/>
      <c r="C760" s="14">
        <v>2553.9900000000002</v>
      </c>
      <c r="D760" s="14"/>
      <c r="E760" s="14"/>
      <c r="F760" s="14"/>
      <c r="G760" s="14"/>
      <c r="H760" s="14"/>
      <c r="I760" s="14">
        <v>2553.9900000000002</v>
      </c>
      <c r="J760" s="14"/>
      <c r="K760" s="14">
        <v>1430.2</v>
      </c>
      <c r="L760" s="14"/>
      <c r="M760" s="14"/>
      <c r="N760" s="14">
        <v>1430.2</v>
      </c>
      <c r="O760" s="14"/>
      <c r="P760" s="14">
        <v>6767.34</v>
      </c>
      <c r="Q760" s="14"/>
      <c r="R760" s="14"/>
      <c r="S760" s="14"/>
      <c r="T760" s="14"/>
      <c r="U760" s="14"/>
      <c r="V760" s="14"/>
      <c r="W760" s="14">
        <v>6767.34</v>
      </c>
      <c r="X760" s="14"/>
      <c r="Y760" s="14">
        <v>7516.6</v>
      </c>
      <c r="Z760" s="14"/>
      <c r="AA760" s="14"/>
      <c r="AB760" s="14"/>
      <c r="AC760" s="14"/>
      <c r="AD760" s="14"/>
      <c r="AE760" s="14">
        <v>7516.6</v>
      </c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>
        <v>785</v>
      </c>
      <c r="AQ760" s="14"/>
      <c r="AR760" s="14"/>
      <c r="AS760" s="14"/>
      <c r="AT760" s="14"/>
      <c r="AU760" s="14"/>
      <c r="AV760" s="14">
        <v>785</v>
      </c>
      <c r="AW760" s="14"/>
      <c r="AX760" s="14">
        <v>2656.52</v>
      </c>
      <c r="AY760" s="14"/>
      <c r="AZ760" s="14"/>
      <c r="BA760" s="14"/>
      <c r="BB760" s="14"/>
      <c r="BC760" s="14"/>
      <c r="BD760" s="14">
        <v>2656.52</v>
      </c>
      <c r="BE760" s="14"/>
      <c r="BF760" s="14">
        <v>19368.400000000001</v>
      </c>
      <c r="BG760" s="14"/>
      <c r="BH760" s="14"/>
      <c r="BI760" s="14"/>
      <c r="BJ760" s="14"/>
      <c r="BK760" s="14"/>
      <c r="BL760" s="14"/>
      <c r="BM760" s="14"/>
      <c r="BN760" s="14">
        <v>19368.400000000001</v>
      </c>
      <c r="BO760" s="14"/>
      <c r="BP760" s="14"/>
      <c r="BQ760" s="14">
        <v>41078.049999999996</v>
      </c>
    </row>
    <row r="761" spans="1:69" x14ac:dyDescent="0.25">
      <c r="A761" s="15" t="s">
        <v>199</v>
      </c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>
        <v>210</v>
      </c>
      <c r="AQ761" s="14"/>
      <c r="AR761" s="14"/>
      <c r="AS761" s="14"/>
      <c r="AT761" s="14"/>
      <c r="AU761" s="14"/>
      <c r="AV761" s="14">
        <v>210</v>
      </c>
      <c r="AW761" s="14"/>
      <c r="AX761" s="14">
        <v>492.64</v>
      </c>
      <c r="AY761" s="14"/>
      <c r="AZ761" s="14"/>
      <c r="BA761" s="14"/>
      <c r="BB761" s="14"/>
      <c r="BC761" s="14"/>
      <c r="BD761" s="14">
        <v>492.64</v>
      </c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>
        <v>702.64</v>
      </c>
    </row>
    <row r="762" spans="1:69" x14ac:dyDescent="0.25">
      <c r="A762" s="15" t="s">
        <v>200</v>
      </c>
      <c r="B762" s="14"/>
      <c r="C762" s="14">
        <v>395.9</v>
      </c>
      <c r="D762" s="14"/>
      <c r="E762" s="14"/>
      <c r="F762" s="14"/>
      <c r="G762" s="14"/>
      <c r="H762" s="14"/>
      <c r="I762" s="14">
        <v>395.9</v>
      </c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>
        <v>754.84</v>
      </c>
      <c r="AY762" s="14"/>
      <c r="AZ762" s="14"/>
      <c r="BA762" s="14"/>
      <c r="BB762" s="14"/>
      <c r="BC762" s="14"/>
      <c r="BD762" s="14">
        <v>754.84</v>
      </c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>
        <v>1150.74</v>
      </c>
    </row>
    <row r="763" spans="1:69" x14ac:dyDescent="0.25">
      <c r="A763" s="15" t="s">
        <v>280</v>
      </c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>
        <v>690.56</v>
      </c>
      <c r="Q763" s="14"/>
      <c r="R763" s="14"/>
      <c r="S763" s="14"/>
      <c r="T763" s="14"/>
      <c r="U763" s="14"/>
      <c r="V763" s="14"/>
      <c r="W763" s="14">
        <v>690.56</v>
      </c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>
        <v>554.85</v>
      </c>
      <c r="AY763" s="14"/>
      <c r="AZ763" s="14"/>
      <c r="BA763" s="14"/>
      <c r="BB763" s="14"/>
      <c r="BC763" s="14"/>
      <c r="BD763" s="14">
        <v>554.85</v>
      </c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>
        <v>1245.4099999999999</v>
      </c>
    </row>
    <row r="764" spans="1:69" x14ac:dyDescent="0.25">
      <c r="A764" s="15" t="s">
        <v>327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>
        <v>579.6</v>
      </c>
      <c r="Z764" s="14"/>
      <c r="AA764" s="14"/>
      <c r="AB764" s="14"/>
      <c r="AC764" s="14"/>
      <c r="AD764" s="14"/>
      <c r="AE764" s="14">
        <v>579.6</v>
      </c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>
        <v>579.6</v>
      </c>
    </row>
    <row r="765" spans="1:69" x14ac:dyDescent="0.25">
      <c r="A765" s="15" t="s">
        <v>328</v>
      </c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>
        <v>1316.76</v>
      </c>
      <c r="Z765" s="14"/>
      <c r="AA765" s="14"/>
      <c r="AB765" s="14"/>
      <c r="AC765" s="14"/>
      <c r="AD765" s="14"/>
      <c r="AE765" s="14">
        <v>1316.76</v>
      </c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>
        <v>1316.76</v>
      </c>
    </row>
    <row r="766" spans="1:69" x14ac:dyDescent="0.25">
      <c r="A766" s="15" t="s">
        <v>331</v>
      </c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>
        <v>1092</v>
      </c>
      <c r="Z766" s="14"/>
      <c r="AA766" s="14"/>
      <c r="AB766" s="14"/>
      <c r="AC766" s="14"/>
      <c r="AD766" s="14"/>
      <c r="AE766" s="14">
        <v>1092</v>
      </c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>
        <v>1092</v>
      </c>
    </row>
    <row r="767" spans="1:69" x14ac:dyDescent="0.25">
      <c r="A767" s="15" t="s">
        <v>335</v>
      </c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>
        <v>1242.8</v>
      </c>
      <c r="Z767" s="14"/>
      <c r="AA767" s="14"/>
      <c r="AB767" s="14"/>
      <c r="AC767" s="14"/>
      <c r="AD767" s="14"/>
      <c r="AE767" s="14">
        <v>1242.8</v>
      </c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>
        <v>1242.8</v>
      </c>
    </row>
    <row r="768" spans="1:69" x14ac:dyDescent="0.25">
      <c r="A768" s="15" t="s">
        <v>393</v>
      </c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>
        <v>951.87</v>
      </c>
      <c r="BG768" s="14"/>
      <c r="BH768" s="14"/>
      <c r="BI768" s="14"/>
      <c r="BJ768" s="14"/>
      <c r="BK768" s="14"/>
      <c r="BL768" s="14"/>
      <c r="BM768" s="14"/>
      <c r="BN768" s="14">
        <v>951.87</v>
      </c>
      <c r="BO768" s="14"/>
      <c r="BP768" s="14"/>
      <c r="BQ768" s="14">
        <v>951.87</v>
      </c>
    </row>
    <row r="769" spans="1:69" x14ac:dyDescent="0.25">
      <c r="A769" s="15" t="s">
        <v>436</v>
      </c>
      <c r="B769" s="14"/>
      <c r="C769" s="14">
        <v>854.19</v>
      </c>
      <c r="D769" s="14"/>
      <c r="E769" s="14"/>
      <c r="F769" s="14"/>
      <c r="G769" s="14"/>
      <c r="H769" s="14"/>
      <c r="I769" s="14">
        <v>854.19</v>
      </c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>
        <v>854.19</v>
      </c>
      <c r="AY769" s="14"/>
      <c r="AZ769" s="14"/>
      <c r="BA769" s="14"/>
      <c r="BB769" s="14"/>
      <c r="BC769" s="14"/>
      <c r="BD769" s="14">
        <v>854.19</v>
      </c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>
        <v>1708.38</v>
      </c>
    </row>
    <row r="770" spans="1:69" x14ac:dyDescent="0.25">
      <c r="A770" s="15" t="s">
        <v>484</v>
      </c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>
        <v>757.84</v>
      </c>
      <c r="Z770" s="14"/>
      <c r="AA770" s="14"/>
      <c r="AB770" s="14"/>
      <c r="AC770" s="14"/>
      <c r="AD770" s="14"/>
      <c r="AE770" s="14">
        <v>757.84</v>
      </c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>
        <v>757.84</v>
      </c>
    </row>
    <row r="771" spans="1:69" x14ac:dyDescent="0.25">
      <c r="A771" s="15" t="s">
        <v>710</v>
      </c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>
        <v>935.46</v>
      </c>
      <c r="BG771" s="14"/>
      <c r="BH771" s="14"/>
      <c r="BI771" s="14"/>
      <c r="BJ771" s="14"/>
      <c r="BK771" s="14"/>
      <c r="BL771" s="14"/>
      <c r="BM771" s="14"/>
      <c r="BN771" s="14">
        <v>935.46</v>
      </c>
      <c r="BO771" s="14"/>
      <c r="BP771" s="14"/>
      <c r="BQ771" s="14">
        <v>935.46</v>
      </c>
    </row>
    <row r="772" spans="1:69" x14ac:dyDescent="0.25">
      <c r="A772" s="15" t="s">
        <v>711</v>
      </c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>
        <v>935.46</v>
      </c>
      <c r="BG772" s="14"/>
      <c r="BH772" s="14"/>
      <c r="BI772" s="14"/>
      <c r="BJ772" s="14"/>
      <c r="BK772" s="14"/>
      <c r="BL772" s="14"/>
      <c r="BM772" s="14"/>
      <c r="BN772" s="14">
        <v>935.46</v>
      </c>
      <c r="BO772" s="14"/>
      <c r="BP772" s="14"/>
      <c r="BQ772" s="14">
        <v>935.46</v>
      </c>
    </row>
    <row r="773" spans="1:69" x14ac:dyDescent="0.25">
      <c r="A773" s="15" t="s">
        <v>715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>
        <v>339.98</v>
      </c>
      <c r="BG773" s="14"/>
      <c r="BH773" s="14"/>
      <c r="BI773" s="14"/>
      <c r="BJ773" s="14"/>
      <c r="BK773" s="14"/>
      <c r="BL773" s="14"/>
      <c r="BM773" s="14"/>
      <c r="BN773" s="14">
        <v>339.98</v>
      </c>
      <c r="BO773" s="14"/>
      <c r="BP773" s="14"/>
      <c r="BQ773" s="14">
        <v>339.98</v>
      </c>
    </row>
    <row r="774" spans="1:69" x14ac:dyDescent="0.25">
      <c r="A774" s="15" t="s">
        <v>734</v>
      </c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>
        <v>800</v>
      </c>
      <c r="BG774" s="14"/>
      <c r="BH774" s="14"/>
      <c r="BI774" s="14"/>
      <c r="BJ774" s="14"/>
      <c r="BK774" s="14"/>
      <c r="BL774" s="14"/>
      <c r="BM774" s="14"/>
      <c r="BN774" s="14">
        <v>800</v>
      </c>
      <c r="BO774" s="14"/>
      <c r="BP774" s="14"/>
      <c r="BQ774" s="14">
        <v>800</v>
      </c>
    </row>
    <row r="775" spans="1:69" x14ac:dyDescent="0.25">
      <c r="A775" s="15" t="s">
        <v>541</v>
      </c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>
        <v>1000</v>
      </c>
      <c r="BG775" s="14"/>
      <c r="BH775" s="14"/>
      <c r="BI775" s="14"/>
      <c r="BJ775" s="14"/>
      <c r="BK775" s="14"/>
      <c r="BL775" s="14"/>
      <c r="BM775" s="14"/>
      <c r="BN775" s="14">
        <v>1000</v>
      </c>
      <c r="BO775" s="14"/>
      <c r="BP775" s="14"/>
      <c r="BQ775" s="14">
        <v>1000</v>
      </c>
    </row>
    <row r="776" spans="1:69" x14ac:dyDescent="0.25">
      <c r="A776" s="15" t="s">
        <v>564</v>
      </c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>
        <v>332</v>
      </c>
      <c r="BG776" s="14"/>
      <c r="BH776" s="14"/>
      <c r="BI776" s="14"/>
      <c r="BJ776" s="14"/>
      <c r="BK776" s="14"/>
      <c r="BL776" s="14"/>
      <c r="BM776" s="14"/>
      <c r="BN776" s="14">
        <v>332</v>
      </c>
      <c r="BO776" s="14"/>
      <c r="BP776" s="14"/>
      <c r="BQ776" s="14">
        <v>332</v>
      </c>
    </row>
    <row r="777" spans="1:69" x14ac:dyDescent="0.25">
      <c r="A777" s="15" t="s">
        <v>565</v>
      </c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>
        <v>332</v>
      </c>
      <c r="BG777" s="14"/>
      <c r="BH777" s="14"/>
      <c r="BI777" s="14"/>
      <c r="BJ777" s="14"/>
      <c r="BK777" s="14"/>
      <c r="BL777" s="14"/>
      <c r="BM777" s="14"/>
      <c r="BN777" s="14">
        <v>332</v>
      </c>
      <c r="BO777" s="14"/>
      <c r="BP777" s="14"/>
      <c r="BQ777" s="14">
        <v>332</v>
      </c>
    </row>
    <row r="778" spans="1:69" x14ac:dyDescent="0.25">
      <c r="A778" s="15" t="s">
        <v>566</v>
      </c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>
        <v>332</v>
      </c>
      <c r="BG778" s="14"/>
      <c r="BH778" s="14"/>
      <c r="BI778" s="14"/>
      <c r="BJ778" s="14"/>
      <c r="BK778" s="14"/>
      <c r="BL778" s="14"/>
      <c r="BM778" s="14"/>
      <c r="BN778" s="14">
        <v>332</v>
      </c>
      <c r="BO778" s="14"/>
      <c r="BP778" s="14"/>
      <c r="BQ778" s="14">
        <v>332</v>
      </c>
    </row>
    <row r="779" spans="1:69" x14ac:dyDescent="0.25">
      <c r="A779" s="15" t="s">
        <v>581</v>
      </c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>
        <v>600</v>
      </c>
      <c r="BG779" s="14"/>
      <c r="BH779" s="14"/>
      <c r="BI779" s="14"/>
      <c r="BJ779" s="14"/>
      <c r="BK779" s="14"/>
      <c r="BL779" s="14"/>
      <c r="BM779" s="14"/>
      <c r="BN779" s="14">
        <v>600</v>
      </c>
      <c r="BO779" s="14"/>
      <c r="BP779" s="14"/>
      <c r="BQ779" s="14">
        <v>600</v>
      </c>
    </row>
    <row r="780" spans="1:69" x14ac:dyDescent="0.25">
      <c r="A780" s="15" t="s">
        <v>582</v>
      </c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>
        <v>200</v>
      </c>
      <c r="BG780" s="14"/>
      <c r="BH780" s="14"/>
      <c r="BI780" s="14"/>
      <c r="BJ780" s="14"/>
      <c r="BK780" s="14"/>
      <c r="BL780" s="14"/>
      <c r="BM780" s="14"/>
      <c r="BN780" s="14">
        <v>200</v>
      </c>
      <c r="BO780" s="14"/>
      <c r="BP780" s="14"/>
      <c r="BQ780" s="14">
        <v>200</v>
      </c>
    </row>
    <row r="781" spans="1:69" x14ac:dyDescent="0.25">
      <c r="A781" s="15" t="s">
        <v>583</v>
      </c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>
        <v>200</v>
      </c>
      <c r="BG781" s="14"/>
      <c r="BH781" s="14"/>
      <c r="BI781" s="14"/>
      <c r="BJ781" s="14"/>
      <c r="BK781" s="14"/>
      <c r="BL781" s="14"/>
      <c r="BM781" s="14"/>
      <c r="BN781" s="14">
        <v>200</v>
      </c>
      <c r="BO781" s="14"/>
      <c r="BP781" s="14"/>
      <c r="BQ781" s="14">
        <v>200</v>
      </c>
    </row>
    <row r="782" spans="1:69" x14ac:dyDescent="0.25">
      <c r="A782" s="15" t="s">
        <v>585</v>
      </c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>
        <v>1000</v>
      </c>
      <c r="BG782" s="14"/>
      <c r="BH782" s="14"/>
      <c r="BI782" s="14"/>
      <c r="BJ782" s="14"/>
      <c r="BK782" s="14"/>
      <c r="BL782" s="14"/>
      <c r="BM782" s="14"/>
      <c r="BN782" s="14">
        <v>1000</v>
      </c>
      <c r="BO782" s="14"/>
      <c r="BP782" s="14"/>
      <c r="BQ782" s="14">
        <v>1000</v>
      </c>
    </row>
    <row r="783" spans="1:69" x14ac:dyDescent="0.25">
      <c r="A783" s="15" t="s">
        <v>586</v>
      </c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>
        <v>710</v>
      </c>
      <c r="BG783" s="14"/>
      <c r="BH783" s="14"/>
      <c r="BI783" s="14"/>
      <c r="BJ783" s="14"/>
      <c r="BK783" s="14"/>
      <c r="BL783" s="14"/>
      <c r="BM783" s="14"/>
      <c r="BN783" s="14">
        <v>710</v>
      </c>
      <c r="BO783" s="14"/>
      <c r="BP783" s="14"/>
      <c r="BQ783" s="14">
        <v>710</v>
      </c>
    </row>
    <row r="784" spans="1:69" x14ac:dyDescent="0.25">
      <c r="A784" s="15" t="s">
        <v>656</v>
      </c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>
        <v>798.6</v>
      </c>
      <c r="Q784" s="14"/>
      <c r="R784" s="14"/>
      <c r="S784" s="14"/>
      <c r="T784" s="14"/>
      <c r="U784" s="14"/>
      <c r="V784" s="14"/>
      <c r="W784" s="14">
        <v>798.6</v>
      </c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>
        <v>798.6</v>
      </c>
    </row>
    <row r="785" spans="1:69" x14ac:dyDescent="0.25">
      <c r="A785" s="15" t="s">
        <v>657</v>
      </c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>
        <v>713.22</v>
      </c>
      <c r="Q785" s="14"/>
      <c r="R785" s="14"/>
      <c r="S785" s="14"/>
      <c r="T785" s="14"/>
      <c r="U785" s="14"/>
      <c r="V785" s="14"/>
      <c r="W785" s="14">
        <v>713.22</v>
      </c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>
        <v>713.22</v>
      </c>
    </row>
    <row r="786" spans="1:69" x14ac:dyDescent="0.25">
      <c r="A786" s="15" t="s">
        <v>673</v>
      </c>
      <c r="B786" s="14"/>
      <c r="C786" s="14">
        <v>1103.3</v>
      </c>
      <c r="D786" s="14"/>
      <c r="E786" s="14"/>
      <c r="F786" s="14"/>
      <c r="G786" s="14"/>
      <c r="H786" s="14"/>
      <c r="I786" s="14">
        <v>1103.3</v>
      </c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>
        <v>1103.3</v>
      </c>
    </row>
    <row r="787" spans="1:69" x14ac:dyDescent="0.25">
      <c r="A787" s="15" t="s">
        <v>693</v>
      </c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>
        <v>575</v>
      </c>
      <c r="AQ787" s="14"/>
      <c r="AR787" s="14"/>
      <c r="AS787" s="14"/>
      <c r="AT787" s="14"/>
      <c r="AU787" s="14"/>
      <c r="AV787" s="14">
        <v>575</v>
      </c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>
        <v>575</v>
      </c>
    </row>
    <row r="788" spans="1:69" x14ac:dyDescent="0.25">
      <c r="A788" s="15" t="s">
        <v>703</v>
      </c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>
        <v>709.6</v>
      </c>
      <c r="Z788" s="14"/>
      <c r="AA788" s="14"/>
      <c r="AB788" s="14"/>
      <c r="AC788" s="14"/>
      <c r="AD788" s="14"/>
      <c r="AE788" s="14">
        <v>709.6</v>
      </c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>
        <v>709.6</v>
      </c>
    </row>
    <row r="789" spans="1:69" x14ac:dyDescent="0.25">
      <c r="A789" s="15" t="s">
        <v>828</v>
      </c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>
        <v>1022</v>
      </c>
      <c r="Z789" s="14"/>
      <c r="AA789" s="14"/>
      <c r="AB789" s="14"/>
      <c r="AC789" s="14"/>
      <c r="AD789" s="14"/>
      <c r="AE789" s="14">
        <v>1022</v>
      </c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>
        <v>1022</v>
      </c>
    </row>
    <row r="790" spans="1:69" x14ac:dyDescent="0.25">
      <c r="A790" s="15" t="s">
        <v>844</v>
      </c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>
        <v>1428</v>
      </c>
      <c r="BG790" s="14"/>
      <c r="BH790" s="14"/>
      <c r="BI790" s="14"/>
      <c r="BJ790" s="14"/>
      <c r="BK790" s="14"/>
      <c r="BL790" s="14"/>
      <c r="BM790" s="14"/>
      <c r="BN790" s="14">
        <v>1428</v>
      </c>
      <c r="BO790" s="14"/>
      <c r="BP790" s="14"/>
      <c r="BQ790" s="14">
        <v>1428</v>
      </c>
    </row>
    <row r="791" spans="1:69" x14ac:dyDescent="0.25">
      <c r="A791" s="15" t="s">
        <v>852</v>
      </c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>
        <v>200</v>
      </c>
      <c r="BG791" s="14"/>
      <c r="BH791" s="14"/>
      <c r="BI791" s="14"/>
      <c r="BJ791" s="14"/>
      <c r="BK791" s="14"/>
      <c r="BL791" s="14"/>
      <c r="BM791" s="14"/>
      <c r="BN791" s="14">
        <v>200</v>
      </c>
      <c r="BO791" s="14"/>
      <c r="BP791" s="14"/>
      <c r="BQ791" s="14">
        <v>200</v>
      </c>
    </row>
    <row r="792" spans="1:69" x14ac:dyDescent="0.25">
      <c r="A792" s="15" t="s">
        <v>853</v>
      </c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>
        <v>400</v>
      </c>
      <c r="BG792" s="14"/>
      <c r="BH792" s="14"/>
      <c r="BI792" s="14"/>
      <c r="BJ792" s="14"/>
      <c r="BK792" s="14"/>
      <c r="BL792" s="14"/>
      <c r="BM792" s="14"/>
      <c r="BN792" s="14">
        <v>400</v>
      </c>
      <c r="BO792" s="14"/>
      <c r="BP792" s="14"/>
      <c r="BQ792" s="14">
        <v>400</v>
      </c>
    </row>
    <row r="793" spans="1:69" x14ac:dyDescent="0.25">
      <c r="A793" s="15" t="s">
        <v>860</v>
      </c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>
        <v>200</v>
      </c>
      <c r="BG793" s="14"/>
      <c r="BH793" s="14"/>
      <c r="BI793" s="14"/>
      <c r="BJ793" s="14"/>
      <c r="BK793" s="14"/>
      <c r="BL793" s="14"/>
      <c r="BM793" s="14"/>
      <c r="BN793" s="14">
        <v>200</v>
      </c>
      <c r="BO793" s="14"/>
      <c r="BP793" s="14"/>
      <c r="BQ793" s="14">
        <v>200</v>
      </c>
    </row>
    <row r="794" spans="1:69" x14ac:dyDescent="0.25">
      <c r="A794" s="15" t="s">
        <v>864</v>
      </c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>
        <v>1000</v>
      </c>
      <c r="BG794" s="14"/>
      <c r="BH794" s="14"/>
      <c r="BI794" s="14"/>
      <c r="BJ794" s="14"/>
      <c r="BK794" s="14"/>
      <c r="BL794" s="14"/>
      <c r="BM794" s="14"/>
      <c r="BN794" s="14">
        <v>1000</v>
      </c>
      <c r="BO794" s="14"/>
      <c r="BP794" s="14"/>
      <c r="BQ794" s="14">
        <v>1000</v>
      </c>
    </row>
    <row r="795" spans="1:69" x14ac:dyDescent="0.25">
      <c r="A795" s="15" t="s">
        <v>881</v>
      </c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>
        <v>590.63</v>
      </c>
      <c r="BG795" s="14"/>
      <c r="BH795" s="14"/>
      <c r="BI795" s="14"/>
      <c r="BJ795" s="14"/>
      <c r="BK795" s="14"/>
      <c r="BL795" s="14"/>
      <c r="BM795" s="14"/>
      <c r="BN795" s="14">
        <v>590.63</v>
      </c>
      <c r="BO795" s="14"/>
      <c r="BP795" s="14"/>
      <c r="BQ795" s="14">
        <v>590.63</v>
      </c>
    </row>
    <row r="796" spans="1:69" x14ac:dyDescent="0.25">
      <c r="A796" s="15" t="s">
        <v>887</v>
      </c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>
        <v>571</v>
      </c>
      <c r="BG796" s="14"/>
      <c r="BH796" s="14"/>
      <c r="BI796" s="14"/>
      <c r="BJ796" s="14"/>
      <c r="BK796" s="14"/>
      <c r="BL796" s="14"/>
      <c r="BM796" s="14"/>
      <c r="BN796" s="14">
        <v>571</v>
      </c>
      <c r="BO796" s="14"/>
      <c r="BP796" s="14"/>
      <c r="BQ796" s="14">
        <v>571</v>
      </c>
    </row>
    <row r="797" spans="1:69" x14ac:dyDescent="0.25">
      <c r="A797" s="15" t="s">
        <v>898</v>
      </c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>
        <v>800</v>
      </c>
      <c r="BG797" s="14"/>
      <c r="BH797" s="14"/>
      <c r="BI797" s="14"/>
      <c r="BJ797" s="14"/>
      <c r="BK797" s="14"/>
      <c r="BL797" s="14"/>
      <c r="BM797" s="14"/>
      <c r="BN797" s="14">
        <v>800</v>
      </c>
      <c r="BO797" s="14"/>
      <c r="BP797" s="14"/>
      <c r="BQ797" s="14">
        <v>800</v>
      </c>
    </row>
    <row r="798" spans="1:69" x14ac:dyDescent="0.25">
      <c r="A798" s="15" t="s">
        <v>975</v>
      </c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>
        <v>1410</v>
      </c>
      <c r="BG798" s="14"/>
      <c r="BH798" s="14"/>
      <c r="BI798" s="14"/>
      <c r="BJ798" s="14"/>
      <c r="BK798" s="14"/>
      <c r="BL798" s="14"/>
      <c r="BM798" s="14"/>
      <c r="BN798" s="14">
        <v>1410</v>
      </c>
      <c r="BO798" s="14"/>
      <c r="BP798" s="14"/>
      <c r="BQ798" s="14">
        <v>1410</v>
      </c>
    </row>
    <row r="799" spans="1:69" x14ac:dyDescent="0.25">
      <c r="A799" s="15" t="s">
        <v>986</v>
      </c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>
        <v>400</v>
      </c>
      <c r="BG799" s="14"/>
      <c r="BH799" s="14"/>
      <c r="BI799" s="14"/>
      <c r="BJ799" s="14"/>
      <c r="BK799" s="14"/>
      <c r="BL799" s="14"/>
      <c r="BM799" s="14"/>
      <c r="BN799" s="14">
        <v>400</v>
      </c>
      <c r="BO799" s="14"/>
      <c r="BP799" s="14"/>
      <c r="BQ799" s="14">
        <v>400</v>
      </c>
    </row>
    <row r="800" spans="1:69" x14ac:dyDescent="0.25">
      <c r="A800" s="15" t="s">
        <v>1038</v>
      </c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>
        <v>1000</v>
      </c>
      <c r="BG800" s="14"/>
      <c r="BH800" s="14"/>
      <c r="BI800" s="14"/>
      <c r="BJ800" s="14"/>
      <c r="BK800" s="14"/>
      <c r="BL800" s="14"/>
      <c r="BM800" s="14"/>
      <c r="BN800" s="14">
        <v>1000</v>
      </c>
      <c r="BO800" s="14"/>
      <c r="BP800" s="14"/>
      <c r="BQ800" s="14">
        <v>1000</v>
      </c>
    </row>
    <row r="801" spans="1:69" x14ac:dyDescent="0.25">
      <c r="A801" s="15" t="s">
        <v>1054</v>
      </c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>
        <v>1000</v>
      </c>
      <c r="BG801" s="14"/>
      <c r="BH801" s="14"/>
      <c r="BI801" s="14"/>
      <c r="BJ801" s="14"/>
      <c r="BK801" s="14"/>
      <c r="BL801" s="14"/>
      <c r="BM801" s="14"/>
      <c r="BN801" s="14">
        <v>1000</v>
      </c>
      <c r="BO801" s="14"/>
      <c r="BP801" s="14"/>
      <c r="BQ801" s="14">
        <v>1000</v>
      </c>
    </row>
    <row r="802" spans="1:69" x14ac:dyDescent="0.25">
      <c r="A802" s="15" t="s">
        <v>1066</v>
      </c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>
        <v>1000</v>
      </c>
      <c r="BG802" s="14"/>
      <c r="BH802" s="14"/>
      <c r="BI802" s="14"/>
      <c r="BJ802" s="14"/>
      <c r="BK802" s="14"/>
      <c r="BL802" s="14"/>
      <c r="BM802" s="14"/>
      <c r="BN802" s="14">
        <v>1000</v>
      </c>
      <c r="BO802" s="14"/>
      <c r="BP802" s="14"/>
      <c r="BQ802" s="14">
        <v>1000</v>
      </c>
    </row>
    <row r="803" spans="1:69" x14ac:dyDescent="0.25">
      <c r="A803" s="15" t="s">
        <v>1067</v>
      </c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>
        <v>700</v>
      </c>
      <c r="BG803" s="14"/>
      <c r="BH803" s="14"/>
      <c r="BI803" s="14"/>
      <c r="BJ803" s="14"/>
      <c r="BK803" s="14"/>
      <c r="BL803" s="14"/>
      <c r="BM803" s="14"/>
      <c r="BN803" s="14">
        <v>700</v>
      </c>
      <c r="BO803" s="14"/>
      <c r="BP803" s="14"/>
      <c r="BQ803" s="14">
        <v>700</v>
      </c>
    </row>
    <row r="804" spans="1:69" x14ac:dyDescent="0.25">
      <c r="A804" s="15" t="s">
        <v>1097</v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>
        <v>796</v>
      </c>
      <c r="Z804" s="14"/>
      <c r="AA804" s="14"/>
      <c r="AB804" s="14"/>
      <c r="AC804" s="14"/>
      <c r="AD804" s="14"/>
      <c r="AE804" s="14">
        <v>796</v>
      </c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>
        <v>796</v>
      </c>
    </row>
    <row r="805" spans="1:69" x14ac:dyDescent="0.25">
      <c r="A805" s="15" t="s">
        <v>1209</v>
      </c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>
        <v>1700.62</v>
      </c>
      <c r="Q805" s="14"/>
      <c r="R805" s="14"/>
      <c r="S805" s="14"/>
      <c r="T805" s="14"/>
      <c r="U805" s="14"/>
      <c r="V805" s="14"/>
      <c r="W805" s="14">
        <v>1700.62</v>
      </c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>
        <v>1700.62</v>
      </c>
    </row>
    <row r="806" spans="1:69" x14ac:dyDescent="0.25">
      <c r="A806" s="15" t="s">
        <v>1210</v>
      </c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>
        <v>536.22</v>
      </c>
      <c r="Q806" s="14"/>
      <c r="R806" s="14"/>
      <c r="S806" s="14"/>
      <c r="T806" s="14"/>
      <c r="U806" s="14"/>
      <c r="V806" s="14"/>
      <c r="W806" s="14">
        <v>536.22</v>
      </c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>
        <v>536.22</v>
      </c>
    </row>
    <row r="807" spans="1:69" x14ac:dyDescent="0.25">
      <c r="A807" s="15" t="s">
        <v>1211</v>
      </c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>
        <v>1099.5</v>
      </c>
      <c r="Q807" s="14"/>
      <c r="R807" s="14"/>
      <c r="S807" s="14"/>
      <c r="T807" s="14"/>
      <c r="U807" s="14"/>
      <c r="V807" s="14"/>
      <c r="W807" s="14">
        <v>1099.5</v>
      </c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>
        <v>1099.5</v>
      </c>
    </row>
    <row r="808" spans="1:69" x14ac:dyDescent="0.25">
      <c r="A808" s="15" t="s">
        <v>1212</v>
      </c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>
        <v>156.18</v>
      </c>
      <c r="Q808" s="14"/>
      <c r="R808" s="14"/>
      <c r="S808" s="14"/>
      <c r="T808" s="14"/>
      <c r="U808" s="14"/>
      <c r="V808" s="14"/>
      <c r="W808" s="14">
        <v>156.18</v>
      </c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>
        <v>156.18</v>
      </c>
    </row>
    <row r="809" spans="1:69" x14ac:dyDescent="0.25">
      <c r="A809" s="15" t="s">
        <v>1213</v>
      </c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>
        <v>1072.44</v>
      </c>
      <c r="Q809" s="14"/>
      <c r="R809" s="14"/>
      <c r="S809" s="14"/>
      <c r="T809" s="14"/>
      <c r="U809" s="14"/>
      <c r="V809" s="14"/>
      <c r="W809" s="14">
        <v>1072.44</v>
      </c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>
        <v>1072.44</v>
      </c>
    </row>
    <row r="810" spans="1:69" x14ac:dyDescent="0.25">
      <c r="A810" s="15" t="s">
        <v>1299</v>
      </c>
      <c r="B810" s="14"/>
      <c r="C810" s="14">
        <v>200.6</v>
      </c>
      <c r="D810" s="14"/>
      <c r="E810" s="14"/>
      <c r="F810" s="14"/>
      <c r="G810" s="14"/>
      <c r="H810" s="14"/>
      <c r="I810" s="14">
        <v>200.6</v>
      </c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>
        <v>200.6</v>
      </c>
    </row>
    <row r="811" spans="1:69" x14ac:dyDescent="0.25">
      <c r="A811" s="15" t="s">
        <v>1469</v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>
        <v>1430.2</v>
      </c>
      <c r="L811" s="14"/>
      <c r="M811" s="14"/>
      <c r="N811" s="14">
        <v>1430.2</v>
      </c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>
        <v>1430.2</v>
      </c>
    </row>
    <row r="812" spans="1:69" x14ac:dyDescent="0.25">
      <c r="A812" s="13" t="s">
        <v>63</v>
      </c>
      <c r="B812" s="14"/>
      <c r="C812" s="14"/>
      <c r="D812" s="14">
        <v>2301.6</v>
      </c>
      <c r="E812" s="14"/>
      <c r="F812" s="14"/>
      <c r="G812" s="14"/>
      <c r="H812" s="14"/>
      <c r="I812" s="14">
        <v>2301.6</v>
      </c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>
        <v>6317.26</v>
      </c>
      <c r="AI812" s="14"/>
      <c r="AJ812" s="14">
        <v>6317.26</v>
      </c>
      <c r="AK812" s="14"/>
      <c r="AL812" s="14"/>
      <c r="AM812" s="14"/>
      <c r="AN812" s="14"/>
      <c r="AO812" s="14"/>
      <c r="AP812" s="14"/>
      <c r="AQ812" s="14">
        <v>3558.69</v>
      </c>
      <c r="AR812" s="14"/>
      <c r="AS812" s="14"/>
      <c r="AT812" s="14"/>
      <c r="AU812" s="14"/>
      <c r="AV812" s="14">
        <v>3558.69</v>
      </c>
      <c r="AW812" s="14"/>
      <c r="AX812" s="14"/>
      <c r="AY812" s="14">
        <v>1253.4299999999998</v>
      </c>
      <c r="AZ812" s="14"/>
      <c r="BA812" s="14"/>
      <c r="BB812" s="14"/>
      <c r="BC812" s="14"/>
      <c r="BD812" s="14">
        <v>1253.4299999999998</v>
      </c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>
        <v>13430.980000000001</v>
      </c>
    </row>
    <row r="813" spans="1:69" x14ac:dyDescent="0.25">
      <c r="A813" s="15" t="s">
        <v>138</v>
      </c>
      <c r="B813" s="14"/>
      <c r="C813" s="14"/>
      <c r="D813" s="14">
        <v>195.3</v>
      </c>
      <c r="E813" s="14"/>
      <c r="F813" s="14"/>
      <c r="G813" s="14"/>
      <c r="H813" s="14"/>
      <c r="I813" s="14">
        <v>195.3</v>
      </c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>
        <v>195.3</v>
      </c>
    </row>
    <row r="814" spans="1:69" x14ac:dyDescent="0.25">
      <c r="A814" s="15" t="s">
        <v>226</v>
      </c>
      <c r="B814" s="14"/>
      <c r="C814" s="14"/>
      <c r="D814" s="14">
        <v>1604.8</v>
      </c>
      <c r="E814" s="14"/>
      <c r="F814" s="14"/>
      <c r="G814" s="14"/>
      <c r="H814" s="14"/>
      <c r="I814" s="14">
        <v>1604.8</v>
      </c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>
        <v>6317.26</v>
      </c>
      <c r="AI814" s="14"/>
      <c r="AJ814" s="14">
        <v>6317.26</v>
      </c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>
        <v>7922.06</v>
      </c>
    </row>
    <row r="815" spans="1:69" x14ac:dyDescent="0.25">
      <c r="A815" s="15" t="s">
        <v>326</v>
      </c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>
        <v>3558.69</v>
      </c>
      <c r="AR815" s="14"/>
      <c r="AS815" s="14"/>
      <c r="AT815" s="14"/>
      <c r="AU815" s="14"/>
      <c r="AV815" s="14">
        <v>3558.69</v>
      </c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>
        <v>3558.69</v>
      </c>
    </row>
    <row r="816" spans="1:69" x14ac:dyDescent="0.25">
      <c r="A816" s="15" t="s">
        <v>1492</v>
      </c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>
        <v>320.83999999999997</v>
      </c>
      <c r="AZ816" s="14"/>
      <c r="BA816" s="14"/>
      <c r="BB816" s="14"/>
      <c r="BC816" s="14"/>
      <c r="BD816" s="14">
        <v>320.83999999999997</v>
      </c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>
        <v>320.83999999999997</v>
      </c>
    </row>
    <row r="817" spans="1:69" x14ac:dyDescent="0.25">
      <c r="A817" s="15" t="s">
        <v>1493</v>
      </c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>
        <v>412.17</v>
      </c>
      <c r="AZ817" s="14"/>
      <c r="BA817" s="14"/>
      <c r="BB817" s="14"/>
      <c r="BC817" s="14"/>
      <c r="BD817" s="14">
        <v>412.17</v>
      </c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>
        <v>412.17</v>
      </c>
    </row>
    <row r="818" spans="1:69" x14ac:dyDescent="0.25">
      <c r="A818" s="15" t="s">
        <v>1494</v>
      </c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>
        <v>520.41999999999996</v>
      </c>
      <c r="AZ818" s="14"/>
      <c r="BA818" s="14"/>
      <c r="BB818" s="14"/>
      <c r="BC818" s="14"/>
      <c r="BD818" s="14">
        <v>520.41999999999996</v>
      </c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>
        <v>520.41999999999996</v>
      </c>
    </row>
    <row r="819" spans="1:69" x14ac:dyDescent="0.25">
      <c r="A819" s="15" t="s">
        <v>1507</v>
      </c>
      <c r="B819" s="14"/>
      <c r="C819" s="14"/>
      <c r="D819" s="14">
        <v>501.5</v>
      </c>
      <c r="E819" s="14"/>
      <c r="F819" s="14"/>
      <c r="G819" s="14"/>
      <c r="H819" s="14"/>
      <c r="I819" s="14">
        <v>501.5</v>
      </c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>
        <v>501.5</v>
      </c>
    </row>
    <row r="820" spans="1:69" x14ac:dyDescent="0.25">
      <c r="A820" s="13" t="s">
        <v>22</v>
      </c>
      <c r="B820" s="14"/>
      <c r="C820" s="14"/>
      <c r="D820" s="14"/>
      <c r="E820" s="14">
        <v>987.1</v>
      </c>
      <c r="F820" s="14"/>
      <c r="G820" s="14"/>
      <c r="H820" s="14"/>
      <c r="I820" s="14">
        <v>987.1</v>
      </c>
      <c r="J820" s="14"/>
      <c r="K820" s="14"/>
      <c r="L820" s="14"/>
      <c r="M820" s="14"/>
      <c r="N820" s="14"/>
      <c r="O820" s="14"/>
      <c r="P820" s="14"/>
      <c r="Q820" s="14"/>
      <c r="R820" s="14">
        <v>5359.48</v>
      </c>
      <c r="S820" s="14"/>
      <c r="T820" s="14"/>
      <c r="U820" s="14"/>
      <c r="V820" s="14"/>
      <c r="W820" s="14">
        <v>5359.48</v>
      </c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>
        <v>11817.080000000002</v>
      </c>
      <c r="BA820" s="14"/>
      <c r="BB820" s="14"/>
      <c r="BC820" s="14"/>
      <c r="BD820" s="14">
        <v>11817.080000000002</v>
      </c>
      <c r="BE820" s="14"/>
      <c r="BF820" s="14"/>
      <c r="BG820" s="14"/>
      <c r="BH820" s="14">
        <v>354</v>
      </c>
      <c r="BI820" s="14"/>
      <c r="BJ820" s="14"/>
      <c r="BK820" s="14"/>
      <c r="BL820" s="14"/>
      <c r="BM820" s="14"/>
      <c r="BN820" s="14">
        <v>354</v>
      </c>
      <c r="BO820" s="14"/>
      <c r="BP820" s="14"/>
      <c r="BQ820" s="14">
        <v>18517.66</v>
      </c>
    </row>
    <row r="821" spans="1:69" x14ac:dyDescent="0.25">
      <c r="A821" s="15" t="s">
        <v>278</v>
      </c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>
        <v>354.26</v>
      </c>
      <c r="S821" s="14"/>
      <c r="T821" s="14"/>
      <c r="U821" s="14"/>
      <c r="V821" s="14"/>
      <c r="W821" s="14">
        <v>354.26</v>
      </c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>
        <v>723.67</v>
      </c>
      <c r="BA821" s="14"/>
      <c r="BB821" s="14"/>
      <c r="BC821" s="14"/>
      <c r="BD821" s="14">
        <v>723.67</v>
      </c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>
        <v>1077.9299999999998</v>
      </c>
    </row>
    <row r="822" spans="1:69" x14ac:dyDescent="0.25">
      <c r="A822" s="15" t="s">
        <v>279</v>
      </c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>
        <v>354.26</v>
      </c>
      <c r="S822" s="14"/>
      <c r="T822" s="14"/>
      <c r="U822" s="14"/>
      <c r="V822" s="14"/>
      <c r="W822" s="14">
        <v>354.26</v>
      </c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>
        <v>1154.43</v>
      </c>
      <c r="BA822" s="14"/>
      <c r="BB822" s="14"/>
      <c r="BC822" s="14"/>
      <c r="BD822" s="14">
        <v>1154.43</v>
      </c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>
        <v>1508.69</v>
      </c>
    </row>
    <row r="823" spans="1:69" x14ac:dyDescent="0.25">
      <c r="A823" s="15" t="s">
        <v>300</v>
      </c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>
        <v>554.86</v>
      </c>
      <c r="S823" s="14"/>
      <c r="T823" s="14"/>
      <c r="U823" s="14"/>
      <c r="V823" s="14"/>
      <c r="W823" s="14">
        <v>554.86</v>
      </c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>
        <v>554.86</v>
      </c>
    </row>
    <row r="824" spans="1:69" x14ac:dyDescent="0.25">
      <c r="A824" s="15" t="s">
        <v>301</v>
      </c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>
        <v>850.2</v>
      </c>
      <c r="S824" s="14"/>
      <c r="T824" s="14"/>
      <c r="U824" s="14"/>
      <c r="V824" s="14"/>
      <c r="W824" s="14">
        <v>850.2</v>
      </c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>
        <v>850.2</v>
      </c>
    </row>
    <row r="825" spans="1:69" x14ac:dyDescent="0.25">
      <c r="A825" s="15" t="s">
        <v>311</v>
      </c>
      <c r="B825" s="14"/>
      <c r="C825" s="14"/>
      <c r="D825" s="14"/>
      <c r="E825" s="14">
        <v>195.3</v>
      </c>
      <c r="F825" s="14"/>
      <c r="G825" s="14"/>
      <c r="H825" s="14"/>
      <c r="I825" s="14">
        <v>195.3</v>
      </c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>
        <v>393.3</v>
      </c>
      <c r="BA825" s="14"/>
      <c r="BB825" s="14"/>
      <c r="BC825" s="14"/>
      <c r="BD825" s="14">
        <v>393.3</v>
      </c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>
        <v>588.6</v>
      </c>
    </row>
    <row r="826" spans="1:69" x14ac:dyDescent="0.25">
      <c r="A826" s="15" t="s">
        <v>435</v>
      </c>
      <c r="B826" s="14"/>
      <c r="C826" s="14"/>
      <c r="D826" s="14"/>
      <c r="E826" s="14">
        <v>395.9</v>
      </c>
      <c r="F826" s="14"/>
      <c r="G826" s="14"/>
      <c r="H826" s="14"/>
      <c r="I826" s="14">
        <v>395.9</v>
      </c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>
        <v>696.49</v>
      </c>
      <c r="BA826" s="14"/>
      <c r="BB826" s="14"/>
      <c r="BC826" s="14"/>
      <c r="BD826" s="14">
        <v>696.49</v>
      </c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>
        <v>1092.3899999999999</v>
      </c>
    </row>
    <row r="827" spans="1:69" x14ac:dyDescent="0.25">
      <c r="A827" s="15" t="s">
        <v>611</v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>
        <v>354.26</v>
      </c>
      <c r="S827" s="14"/>
      <c r="T827" s="14"/>
      <c r="U827" s="14"/>
      <c r="V827" s="14"/>
      <c r="W827" s="14">
        <v>354.26</v>
      </c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>
        <v>1537.64</v>
      </c>
      <c r="BA827" s="14"/>
      <c r="BB827" s="14"/>
      <c r="BC827" s="14"/>
      <c r="BD827" s="14">
        <v>1537.64</v>
      </c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>
        <v>1891.9</v>
      </c>
    </row>
    <row r="828" spans="1:69" x14ac:dyDescent="0.25">
      <c r="A828" s="15" t="s">
        <v>612</v>
      </c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>
        <v>354.26</v>
      </c>
      <c r="S828" s="14"/>
      <c r="T828" s="14"/>
      <c r="U828" s="14"/>
      <c r="V828" s="14"/>
      <c r="W828" s="14">
        <v>354.26</v>
      </c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>
        <v>1688.1</v>
      </c>
      <c r="BA828" s="14"/>
      <c r="BB828" s="14"/>
      <c r="BC828" s="14"/>
      <c r="BD828" s="14">
        <v>1688.1</v>
      </c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>
        <v>2042.36</v>
      </c>
    </row>
    <row r="829" spans="1:69" x14ac:dyDescent="0.25">
      <c r="A829" s="15" t="s">
        <v>613</v>
      </c>
      <c r="B829" s="14"/>
      <c r="C829" s="14"/>
      <c r="D829" s="14"/>
      <c r="E829" s="14">
        <v>395.9</v>
      </c>
      <c r="F829" s="14"/>
      <c r="G829" s="14"/>
      <c r="H829" s="14"/>
      <c r="I829" s="14">
        <v>395.9</v>
      </c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>
        <v>622.34</v>
      </c>
      <c r="BA829" s="14"/>
      <c r="BB829" s="14"/>
      <c r="BC829" s="14"/>
      <c r="BD829" s="14">
        <v>622.34</v>
      </c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>
        <v>1018.24</v>
      </c>
    </row>
    <row r="830" spans="1:69" x14ac:dyDescent="0.25">
      <c r="A830" s="15" t="s">
        <v>614</v>
      </c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>
        <v>345.18</v>
      </c>
      <c r="S830" s="14"/>
      <c r="T830" s="14"/>
      <c r="U830" s="14"/>
      <c r="V830" s="14"/>
      <c r="W830" s="14">
        <v>345.18</v>
      </c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>
        <v>831.42</v>
      </c>
      <c r="BA830" s="14"/>
      <c r="BB830" s="14"/>
      <c r="BC830" s="14"/>
      <c r="BD830" s="14">
        <v>831.42</v>
      </c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>
        <v>1176.5999999999999</v>
      </c>
    </row>
    <row r="831" spans="1:69" x14ac:dyDescent="0.25">
      <c r="A831" s="15" t="s">
        <v>615</v>
      </c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>
        <v>375.08</v>
      </c>
      <c r="S831" s="14"/>
      <c r="T831" s="14"/>
      <c r="U831" s="14"/>
      <c r="V831" s="14"/>
      <c r="W831" s="14">
        <v>375.08</v>
      </c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>
        <v>411.42</v>
      </c>
      <c r="BA831" s="14"/>
      <c r="BB831" s="14"/>
      <c r="BC831" s="14"/>
      <c r="BD831" s="14">
        <v>411.42</v>
      </c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>
        <v>786.5</v>
      </c>
    </row>
    <row r="832" spans="1:69" x14ac:dyDescent="0.25">
      <c r="A832" s="15" t="s">
        <v>655</v>
      </c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>
        <v>158.96</v>
      </c>
      <c r="S832" s="14"/>
      <c r="T832" s="14"/>
      <c r="U832" s="14"/>
      <c r="V832" s="14"/>
      <c r="W832" s="14">
        <v>158.96</v>
      </c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>
        <v>158.96</v>
      </c>
    </row>
    <row r="833" spans="1:69" x14ac:dyDescent="0.25">
      <c r="A833" s="15" t="s">
        <v>1069</v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>
        <v>354</v>
      </c>
      <c r="BI833" s="14"/>
      <c r="BJ833" s="14"/>
      <c r="BK833" s="14"/>
      <c r="BL833" s="14"/>
      <c r="BM833" s="14"/>
      <c r="BN833" s="14">
        <v>354</v>
      </c>
      <c r="BO833" s="14"/>
      <c r="BP833" s="14"/>
      <c r="BQ833" s="14">
        <v>354</v>
      </c>
    </row>
    <row r="834" spans="1:69" x14ac:dyDescent="0.25">
      <c r="A834" s="15" t="s">
        <v>1207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>
        <v>1198.3</v>
      </c>
      <c r="S834" s="14"/>
      <c r="T834" s="14"/>
      <c r="U834" s="14"/>
      <c r="V834" s="14"/>
      <c r="W834" s="14">
        <v>1198.3</v>
      </c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>
        <v>1382.84</v>
      </c>
      <c r="BA834" s="14"/>
      <c r="BB834" s="14"/>
      <c r="BC834" s="14"/>
      <c r="BD834" s="14">
        <v>1382.84</v>
      </c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>
        <v>2581.14</v>
      </c>
    </row>
    <row r="835" spans="1:69" x14ac:dyDescent="0.25">
      <c r="A835" s="15" t="s">
        <v>1208</v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>
        <v>459.86</v>
      </c>
      <c r="S835" s="14"/>
      <c r="T835" s="14"/>
      <c r="U835" s="14"/>
      <c r="V835" s="14"/>
      <c r="W835" s="14">
        <v>459.86</v>
      </c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>
        <v>459.86</v>
      </c>
    </row>
    <row r="836" spans="1:69" x14ac:dyDescent="0.25">
      <c r="A836" s="15" t="s">
        <v>1482</v>
      </c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>
        <v>522.34</v>
      </c>
      <c r="BA836" s="14"/>
      <c r="BB836" s="14"/>
      <c r="BC836" s="14"/>
      <c r="BD836" s="14">
        <v>522.34</v>
      </c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>
        <v>522.34</v>
      </c>
    </row>
    <row r="837" spans="1:69" x14ac:dyDescent="0.25">
      <c r="A837" s="15" t="s">
        <v>1483</v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>
        <v>402.58</v>
      </c>
      <c r="BA837" s="14"/>
      <c r="BB837" s="14"/>
      <c r="BC837" s="14"/>
      <c r="BD837" s="14">
        <v>402.58</v>
      </c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>
        <v>402.58</v>
      </c>
    </row>
    <row r="838" spans="1:69" x14ac:dyDescent="0.25">
      <c r="A838" s="15" t="s">
        <v>1484</v>
      </c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>
        <v>1025.3399999999999</v>
      </c>
      <c r="BA838" s="14"/>
      <c r="BB838" s="14"/>
      <c r="BC838" s="14"/>
      <c r="BD838" s="14">
        <v>1025.3399999999999</v>
      </c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>
        <v>1025.3399999999999</v>
      </c>
    </row>
    <row r="839" spans="1:69" x14ac:dyDescent="0.25">
      <c r="A839" s="15" t="s">
        <v>1485</v>
      </c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>
        <v>425.17</v>
      </c>
      <c r="BA839" s="14"/>
      <c r="BB839" s="14"/>
      <c r="BC839" s="14"/>
      <c r="BD839" s="14">
        <v>425.17</v>
      </c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>
        <v>425.17</v>
      </c>
    </row>
    <row r="840" spans="1:69" x14ac:dyDescent="0.25">
      <c r="A840" s="13" t="s">
        <v>61</v>
      </c>
      <c r="B840" s="14">
        <v>1393.6</v>
      </c>
      <c r="C840" s="14"/>
      <c r="D840" s="14"/>
      <c r="E840" s="14"/>
      <c r="F840" s="14"/>
      <c r="G840" s="14"/>
      <c r="H840" s="14"/>
      <c r="I840" s="14">
        <v>1393.6</v>
      </c>
      <c r="J840" s="14">
        <v>13592.66</v>
      </c>
      <c r="K840" s="14"/>
      <c r="L840" s="14"/>
      <c r="M840" s="14"/>
      <c r="N840" s="14">
        <v>13592.66</v>
      </c>
      <c r="O840" s="14">
        <v>549.55999999999995</v>
      </c>
      <c r="P840" s="14"/>
      <c r="Q840" s="14"/>
      <c r="R840" s="14"/>
      <c r="S840" s="14"/>
      <c r="T840" s="14"/>
      <c r="U840" s="14"/>
      <c r="V840" s="14"/>
      <c r="W840" s="14">
        <v>549.55999999999995</v>
      </c>
      <c r="X840" s="14">
        <v>27264.26</v>
      </c>
      <c r="Y840" s="14"/>
      <c r="Z840" s="14"/>
      <c r="AA840" s="14"/>
      <c r="AB840" s="14"/>
      <c r="AC840" s="14"/>
      <c r="AD840" s="14"/>
      <c r="AE840" s="14">
        <v>27264.26</v>
      </c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>
        <v>5817.16</v>
      </c>
      <c r="AX840" s="14"/>
      <c r="AY840" s="14"/>
      <c r="AZ840" s="14"/>
      <c r="BA840" s="14"/>
      <c r="BB840" s="14"/>
      <c r="BC840" s="14"/>
      <c r="BD840" s="14">
        <v>5817.16</v>
      </c>
      <c r="BE840" s="14">
        <v>9552</v>
      </c>
      <c r="BF840" s="14"/>
      <c r="BG840" s="14"/>
      <c r="BH840" s="14"/>
      <c r="BI840" s="14"/>
      <c r="BJ840" s="14"/>
      <c r="BK840" s="14"/>
      <c r="BL840" s="14"/>
      <c r="BM840" s="14"/>
      <c r="BN840" s="14">
        <v>9552</v>
      </c>
      <c r="BO840" s="14"/>
      <c r="BP840" s="14"/>
      <c r="BQ840" s="14">
        <v>58169.240000000005</v>
      </c>
    </row>
    <row r="841" spans="1:69" x14ac:dyDescent="0.25">
      <c r="A841" s="15" t="s">
        <v>288</v>
      </c>
      <c r="B841" s="14">
        <v>395.9</v>
      </c>
      <c r="C841" s="14"/>
      <c r="D841" s="14"/>
      <c r="E841" s="14"/>
      <c r="F841" s="14"/>
      <c r="G841" s="14"/>
      <c r="H841" s="14"/>
      <c r="I841" s="14">
        <v>395.9</v>
      </c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>
        <v>1361.85</v>
      </c>
      <c r="AX841" s="14"/>
      <c r="AY841" s="14"/>
      <c r="AZ841" s="14"/>
      <c r="BA841" s="14"/>
      <c r="BB841" s="14"/>
      <c r="BC841" s="14"/>
      <c r="BD841" s="14">
        <v>1361.85</v>
      </c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>
        <v>1757.75</v>
      </c>
    </row>
    <row r="842" spans="1:69" x14ac:dyDescent="0.25">
      <c r="A842" s="15" t="s">
        <v>328</v>
      </c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>
        <v>6003.08</v>
      </c>
      <c r="Y842" s="14"/>
      <c r="Z842" s="14"/>
      <c r="AA842" s="14"/>
      <c r="AB842" s="14"/>
      <c r="AC842" s="14"/>
      <c r="AD842" s="14"/>
      <c r="AE842" s="14">
        <v>6003.08</v>
      </c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>
        <v>6003.08</v>
      </c>
    </row>
    <row r="843" spans="1:69" x14ac:dyDescent="0.25">
      <c r="A843" s="15" t="s">
        <v>329</v>
      </c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>
        <v>2856</v>
      </c>
      <c r="Y843" s="14"/>
      <c r="Z843" s="14"/>
      <c r="AA843" s="14"/>
      <c r="AB843" s="14"/>
      <c r="AC843" s="14"/>
      <c r="AD843" s="14"/>
      <c r="AE843" s="14">
        <v>2856</v>
      </c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>
        <v>2856</v>
      </c>
    </row>
    <row r="844" spans="1:69" x14ac:dyDescent="0.25">
      <c r="A844" s="15" t="s">
        <v>443</v>
      </c>
      <c r="B844" s="14">
        <v>395.9</v>
      </c>
      <c r="C844" s="14"/>
      <c r="D844" s="14"/>
      <c r="E844" s="14"/>
      <c r="F844" s="14"/>
      <c r="G844" s="14"/>
      <c r="H844" s="14"/>
      <c r="I844" s="14">
        <v>395.9</v>
      </c>
      <c r="J844" s="14"/>
      <c r="K844" s="14"/>
      <c r="L844" s="14"/>
      <c r="M844" s="14"/>
      <c r="N844" s="14"/>
      <c r="O844" s="14">
        <v>195.3</v>
      </c>
      <c r="P844" s="14"/>
      <c r="Q844" s="14"/>
      <c r="R844" s="14"/>
      <c r="S844" s="14"/>
      <c r="T844" s="14"/>
      <c r="U844" s="14"/>
      <c r="V844" s="14"/>
      <c r="W844" s="14">
        <v>195.3</v>
      </c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>
        <v>2977.6499999999996</v>
      </c>
      <c r="AX844" s="14"/>
      <c r="AY844" s="14"/>
      <c r="AZ844" s="14"/>
      <c r="BA844" s="14"/>
      <c r="BB844" s="14"/>
      <c r="BC844" s="14"/>
      <c r="BD844" s="14">
        <v>2977.6499999999996</v>
      </c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>
        <v>3568.8499999999995</v>
      </c>
    </row>
    <row r="845" spans="1:69" x14ac:dyDescent="0.25">
      <c r="A845" s="15" t="s">
        <v>812</v>
      </c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>
        <v>13364.83</v>
      </c>
      <c r="Y845" s="14"/>
      <c r="Z845" s="14"/>
      <c r="AA845" s="14"/>
      <c r="AB845" s="14"/>
      <c r="AC845" s="14"/>
      <c r="AD845" s="14"/>
      <c r="AE845" s="14">
        <v>13364.83</v>
      </c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>
        <v>13364.83</v>
      </c>
    </row>
    <row r="846" spans="1:69" x14ac:dyDescent="0.25">
      <c r="A846" s="15" t="s">
        <v>964</v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>
        <v>1000</v>
      </c>
      <c r="BF846" s="14"/>
      <c r="BG846" s="14"/>
      <c r="BH846" s="14"/>
      <c r="BI846" s="14"/>
      <c r="BJ846" s="14"/>
      <c r="BK846" s="14"/>
      <c r="BL846" s="14"/>
      <c r="BM846" s="14"/>
      <c r="BN846" s="14">
        <v>1000</v>
      </c>
      <c r="BO846" s="14"/>
      <c r="BP846" s="14"/>
      <c r="BQ846" s="14">
        <v>1000</v>
      </c>
    </row>
    <row r="847" spans="1:69" x14ac:dyDescent="0.25">
      <c r="A847" s="15" t="s">
        <v>965</v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>
        <v>1000</v>
      </c>
      <c r="BF847" s="14"/>
      <c r="BG847" s="14"/>
      <c r="BH847" s="14"/>
      <c r="BI847" s="14"/>
      <c r="BJ847" s="14"/>
      <c r="BK847" s="14"/>
      <c r="BL847" s="14"/>
      <c r="BM847" s="14"/>
      <c r="BN847" s="14">
        <v>1000</v>
      </c>
      <c r="BO847" s="14"/>
      <c r="BP847" s="14"/>
      <c r="BQ847" s="14">
        <v>1000</v>
      </c>
    </row>
    <row r="848" spans="1:69" x14ac:dyDescent="0.25">
      <c r="A848" s="15" t="s">
        <v>984</v>
      </c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>
        <v>2000</v>
      </c>
      <c r="BF848" s="14"/>
      <c r="BG848" s="14"/>
      <c r="BH848" s="14"/>
      <c r="BI848" s="14"/>
      <c r="BJ848" s="14"/>
      <c r="BK848" s="14"/>
      <c r="BL848" s="14"/>
      <c r="BM848" s="14"/>
      <c r="BN848" s="14">
        <v>2000</v>
      </c>
      <c r="BO848" s="14"/>
      <c r="BP848" s="14"/>
      <c r="BQ848" s="14">
        <v>2000</v>
      </c>
    </row>
    <row r="849" spans="1:69" x14ac:dyDescent="0.25">
      <c r="A849" s="15" t="s">
        <v>985</v>
      </c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>
        <v>1000</v>
      </c>
      <c r="BF849" s="14"/>
      <c r="BG849" s="14"/>
      <c r="BH849" s="14"/>
      <c r="BI849" s="14"/>
      <c r="BJ849" s="14"/>
      <c r="BK849" s="14"/>
      <c r="BL849" s="14"/>
      <c r="BM849" s="14"/>
      <c r="BN849" s="14">
        <v>1000</v>
      </c>
      <c r="BO849" s="14"/>
      <c r="BP849" s="14"/>
      <c r="BQ849" s="14">
        <v>1000</v>
      </c>
    </row>
    <row r="850" spans="1:69" x14ac:dyDescent="0.25">
      <c r="A850" s="15" t="s">
        <v>990</v>
      </c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>
        <v>1000</v>
      </c>
      <c r="BF850" s="14"/>
      <c r="BG850" s="14"/>
      <c r="BH850" s="14"/>
      <c r="BI850" s="14"/>
      <c r="BJ850" s="14"/>
      <c r="BK850" s="14"/>
      <c r="BL850" s="14"/>
      <c r="BM850" s="14"/>
      <c r="BN850" s="14">
        <v>1000</v>
      </c>
      <c r="BO850" s="14"/>
      <c r="BP850" s="14"/>
      <c r="BQ850" s="14">
        <v>1000</v>
      </c>
    </row>
    <row r="851" spans="1:69" x14ac:dyDescent="0.25">
      <c r="A851" s="15" t="s">
        <v>1039</v>
      </c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>
        <v>1000</v>
      </c>
      <c r="BF851" s="14"/>
      <c r="BG851" s="14"/>
      <c r="BH851" s="14"/>
      <c r="BI851" s="14"/>
      <c r="BJ851" s="14"/>
      <c r="BK851" s="14"/>
      <c r="BL851" s="14"/>
      <c r="BM851" s="14"/>
      <c r="BN851" s="14">
        <v>1000</v>
      </c>
      <c r="BO851" s="14"/>
      <c r="BP851" s="14"/>
      <c r="BQ851" s="14">
        <v>1000</v>
      </c>
    </row>
    <row r="852" spans="1:69" x14ac:dyDescent="0.25">
      <c r="A852" s="15" t="s">
        <v>1057</v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>
        <v>1000</v>
      </c>
      <c r="BF852" s="14"/>
      <c r="BG852" s="14"/>
      <c r="BH852" s="14"/>
      <c r="BI852" s="14"/>
      <c r="BJ852" s="14"/>
      <c r="BK852" s="14"/>
      <c r="BL852" s="14"/>
      <c r="BM852" s="14"/>
      <c r="BN852" s="14">
        <v>1000</v>
      </c>
      <c r="BO852" s="14"/>
      <c r="BP852" s="14"/>
      <c r="BQ852" s="14">
        <v>1000</v>
      </c>
    </row>
    <row r="853" spans="1:69" x14ac:dyDescent="0.25">
      <c r="A853" s="15" t="s">
        <v>1097</v>
      </c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>
        <v>112.6</v>
      </c>
      <c r="Y853" s="14"/>
      <c r="Z853" s="14"/>
      <c r="AA853" s="14"/>
      <c r="AB853" s="14"/>
      <c r="AC853" s="14"/>
      <c r="AD853" s="14"/>
      <c r="AE853" s="14">
        <v>112.6</v>
      </c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>
        <v>112.6</v>
      </c>
    </row>
    <row r="854" spans="1:69" x14ac:dyDescent="0.25">
      <c r="A854" s="15" t="s">
        <v>1114</v>
      </c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>
        <v>1500</v>
      </c>
      <c r="Y854" s="14"/>
      <c r="Z854" s="14"/>
      <c r="AA854" s="14"/>
      <c r="AB854" s="14"/>
      <c r="AC854" s="14"/>
      <c r="AD854" s="14"/>
      <c r="AE854" s="14">
        <v>1500</v>
      </c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>
        <v>1500</v>
      </c>
    </row>
    <row r="855" spans="1:69" x14ac:dyDescent="0.25">
      <c r="A855" s="15" t="s">
        <v>1138</v>
      </c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>
        <v>2127.75</v>
      </c>
      <c r="Y855" s="14"/>
      <c r="Z855" s="14"/>
      <c r="AA855" s="14"/>
      <c r="AB855" s="14"/>
      <c r="AC855" s="14"/>
      <c r="AD855" s="14"/>
      <c r="AE855" s="14">
        <v>2127.75</v>
      </c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>
        <v>2127.75</v>
      </c>
    </row>
    <row r="856" spans="1:69" x14ac:dyDescent="0.25">
      <c r="A856" s="15" t="s">
        <v>1147</v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>
        <v>1300</v>
      </c>
      <c r="Y856" s="14"/>
      <c r="Z856" s="14"/>
      <c r="AA856" s="14"/>
      <c r="AB856" s="14"/>
      <c r="AC856" s="14"/>
      <c r="AD856" s="14"/>
      <c r="AE856" s="14">
        <v>1300</v>
      </c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>
        <v>1300</v>
      </c>
    </row>
    <row r="857" spans="1:69" x14ac:dyDescent="0.25">
      <c r="A857" s="15" t="s">
        <v>1239</v>
      </c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>
        <v>354.26</v>
      </c>
      <c r="P857" s="14"/>
      <c r="Q857" s="14"/>
      <c r="R857" s="14"/>
      <c r="S857" s="14"/>
      <c r="T857" s="14"/>
      <c r="U857" s="14"/>
      <c r="V857" s="14"/>
      <c r="W857" s="14">
        <v>354.26</v>
      </c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>
        <v>1477.66</v>
      </c>
      <c r="AX857" s="14"/>
      <c r="AY857" s="14"/>
      <c r="AZ857" s="14"/>
      <c r="BA857" s="14"/>
      <c r="BB857" s="14"/>
      <c r="BC857" s="14"/>
      <c r="BD857" s="14">
        <v>1477.66</v>
      </c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>
        <v>1831.92</v>
      </c>
    </row>
    <row r="858" spans="1:69" x14ac:dyDescent="0.25">
      <c r="A858" s="15" t="s">
        <v>1266</v>
      </c>
      <c r="B858" s="14">
        <v>300.89999999999998</v>
      </c>
      <c r="C858" s="14"/>
      <c r="D858" s="14"/>
      <c r="E858" s="14"/>
      <c r="F858" s="14"/>
      <c r="G858" s="14"/>
      <c r="H858" s="14"/>
      <c r="I858" s="14">
        <v>300.89999999999998</v>
      </c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>
        <v>300.89999999999998</v>
      </c>
    </row>
    <row r="859" spans="1:69" x14ac:dyDescent="0.25">
      <c r="A859" s="15" t="s">
        <v>1304</v>
      </c>
      <c r="B859" s="14">
        <v>300.89999999999998</v>
      </c>
      <c r="C859" s="14"/>
      <c r="D859" s="14"/>
      <c r="E859" s="14"/>
      <c r="F859" s="14"/>
      <c r="G859" s="14"/>
      <c r="H859" s="14"/>
      <c r="I859" s="14">
        <v>300.89999999999998</v>
      </c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>
        <v>300.89999999999998</v>
      </c>
    </row>
    <row r="860" spans="1:69" x14ac:dyDescent="0.25">
      <c r="A860" s="15" t="s">
        <v>1317</v>
      </c>
      <c r="B860" s="14"/>
      <c r="C860" s="14"/>
      <c r="D860" s="14"/>
      <c r="E860" s="14"/>
      <c r="F860" s="14"/>
      <c r="G860" s="14"/>
      <c r="H860" s="14"/>
      <c r="I860" s="14"/>
      <c r="J860" s="14">
        <v>13592.66</v>
      </c>
      <c r="K860" s="14"/>
      <c r="L860" s="14"/>
      <c r="M860" s="14"/>
      <c r="N860" s="14">
        <v>13592.66</v>
      </c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>
        <v>13592.66</v>
      </c>
    </row>
    <row r="861" spans="1:69" x14ac:dyDescent="0.25">
      <c r="A861" s="15" t="s">
        <v>1366</v>
      </c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>
        <v>1552</v>
      </c>
      <c r="BF861" s="14"/>
      <c r="BG861" s="14"/>
      <c r="BH861" s="14"/>
      <c r="BI861" s="14"/>
      <c r="BJ861" s="14"/>
      <c r="BK861" s="14"/>
      <c r="BL861" s="14"/>
      <c r="BM861" s="14"/>
      <c r="BN861" s="14">
        <v>1552</v>
      </c>
      <c r="BO861" s="14"/>
      <c r="BP861" s="14"/>
      <c r="BQ861" s="14">
        <v>1552</v>
      </c>
    </row>
    <row r="862" spans="1:69" x14ac:dyDescent="0.25">
      <c r="A862" s="13" t="s">
        <v>68</v>
      </c>
      <c r="B862" s="14"/>
      <c r="C862" s="14"/>
      <c r="D862" s="14">
        <v>2275.1000000000004</v>
      </c>
      <c r="E862" s="14"/>
      <c r="F862" s="14"/>
      <c r="G862" s="14"/>
      <c r="H862" s="14"/>
      <c r="I862" s="14">
        <v>2275.1000000000004</v>
      </c>
      <c r="J862" s="14"/>
      <c r="K862" s="14"/>
      <c r="L862" s="14">
        <v>1363.19</v>
      </c>
      <c r="M862" s="14"/>
      <c r="N862" s="14">
        <v>1363.19</v>
      </c>
      <c r="O862" s="14"/>
      <c r="P862" s="14"/>
      <c r="Q862" s="14">
        <v>1210.8</v>
      </c>
      <c r="R862" s="14"/>
      <c r="S862" s="14"/>
      <c r="T862" s="14"/>
      <c r="U862" s="14"/>
      <c r="V862" s="14"/>
      <c r="W862" s="14">
        <v>1210.8</v>
      </c>
      <c r="X862" s="14"/>
      <c r="Y862" s="14"/>
      <c r="Z862" s="14">
        <v>429.41</v>
      </c>
      <c r="AA862" s="14"/>
      <c r="AB862" s="14"/>
      <c r="AC862" s="14"/>
      <c r="AD862" s="14"/>
      <c r="AE862" s="14">
        <v>429.41</v>
      </c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>
        <v>5509.45</v>
      </c>
      <c r="AZ862" s="14"/>
      <c r="BA862" s="14"/>
      <c r="BB862" s="14"/>
      <c r="BC862" s="14"/>
      <c r="BD862" s="14">
        <v>5509.45</v>
      </c>
      <c r="BE862" s="14"/>
      <c r="BF862" s="14"/>
      <c r="BG862" s="14">
        <v>2803.2</v>
      </c>
      <c r="BH862" s="14"/>
      <c r="BI862" s="14"/>
      <c r="BJ862" s="14"/>
      <c r="BK862" s="14"/>
      <c r="BL862" s="14"/>
      <c r="BM862" s="14"/>
      <c r="BN862" s="14">
        <v>2803.2</v>
      </c>
      <c r="BO862" s="14"/>
      <c r="BP862" s="14"/>
      <c r="BQ862" s="14">
        <v>13591.149999999998</v>
      </c>
    </row>
    <row r="863" spans="1:69" x14ac:dyDescent="0.25">
      <c r="A863" s="15" t="s">
        <v>290</v>
      </c>
      <c r="B863" s="14"/>
      <c r="C863" s="14"/>
      <c r="D863" s="14">
        <v>395.9</v>
      </c>
      <c r="E863" s="14"/>
      <c r="F863" s="14"/>
      <c r="G863" s="14"/>
      <c r="H863" s="14"/>
      <c r="I863" s="14">
        <v>395.9</v>
      </c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>
        <v>636.58000000000004</v>
      </c>
      <c r="AZ863" s="14"/>
      <c r="BA863" s="14"/>
      <c r="BB863" s="14"/>
      <c r="BC863" s="14"/>
      <c r="BD863" s="14">
        <v>636.58000000000004</v>
      </c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>
        <v>1032.48</v>
      </c>
    </row>
    <row r="864" spans="1:69" x14ac:dyDescent="0.25">
      <c r="A864" s="15" t="s">
        <v>739</v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>
        <v>401.6</v>
      </c>
      <c r="BH864" s="14"/>
      <c r="BI864" s="14"/>
      <c r="BJ864" s="14"/>
      <c r="BK864" s="14"/>
      <c r="BL864" s="14"/>
      <c r="BM864" s="14"/>
      <c r="BN864" s="14">
        <v>401.6</v>
      </c>
      <c r="BO864" s="14"/>
      <c r="BP864" s="14"/>
      <c r="BQ864" s="14">
        <v>401.6</v>
      </c>
    </row>
    <row r="865" spans="1:69" x14ac:dyDescent="0.25">
      <c r="A865" s="15" t="s">
        <v>740</v>
      </c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>
        <v>1000</v>
      </c>
      <c r="BH865" s="14"/>
      <c r="BI865" s="14"/>
      <c r="BJ865" s="14"/>
      <c r="BK865" s="14"/>
      <c r="BL865" s="14"/>
      <c r="BM865" s="14"/>
      <c r="BN865" s="14">
        <v>1000</v>
      </c>
      <c r="BO865" s="14"/>
      <c r="BP865" s="14"/>
      <c r="BQ865" s="14">
        <v>1000</v>
      </c>
    </row>
    <row r="866" spans="1:69" x14ac:dyDescent="0.25">
      <c r="A866" s="15" t="s">
        <v>768</v>
      </c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>
        <v>1000</v>
      </c>
      <c r="BH866" s="14"/>
      <c r="BI866" s="14"/>
      <c r="BJ866" s="14"/>
      <c r="BK866" s="14"/>
      <c r="BL866" s="14"/>
      <c r="BM866" s="14"/>
      <c r="BN866" s="14">
        <v>1000</v>
      </c>
      <c r="BO866" s="14"/>
      <c r="BP866" s="14"/>
      <c r="BQ866" s="14">
        <v>1000</v>
      </c>
    </row>
    <row r="867" spans="1:69" x14ac:dyDescent="0.25">
      <c r="A867" s="15" t="s">
        <v>635</v>
      </c>
      <c r="B867" s="14"/>
      <c r="C867" s="14"/>
      <c r="D867" s="14">
        <v>791.8</v>
      </c>
      <c r="E867" s="14"/>
      <c r="F867" s="14"/>
      <c r="G867" s="14"/>
      <c r="H867" s="14"/>
      <c r="I867" s="14">
        <v>791.8</v>
      </c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>
        <v>572.34</v>
      </c>
      <c r="AZ867" s="14"/>
      <c r="BA867" s="14"/>
      <c r="BB867" s="14"/>
      <c r="BC867" s="14"/>
      <c r="BD867" s="14">
        <v>572.34</v>
      </c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>
        <v>1364.1399999999999</v>
      </c>
    </row>
    <row r="868" spans="1:69" x14ac:dyDescent="0.25">
      <c r="A868" s="15" t="s">
        <v>662</v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>
        <v>396.08</v>
      </c>
      <c r="R868" s="14"/>
      <c r="S868" s="14"/>
      <c r="T868" s="14"/>
      <c r="U868" s="14"/>
      <c r="V868" s="14"/>
      <c r="W868" s="14">
        <v>396.08</v>
      </c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>
        <v>396.08</v>
      </c>
    </row>
    <row r="869" spans="1:69" x14ac:dyDescent="0.25">
      <c r="A869" s="15" t="s">
        <v>686</v>
      </c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>
        <v>1363.19</v>
      </c>
      <c r="M869" s="14"/>
      <c r="N869" s="14">
        <v>1363.19</v>
      </c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>
        <v>1363.19</v>
      </c>
    </row>
    <row r="870" spans="1:69" x14ac:dyDescent="0.25">
      <c r="A870" s="15" t="s">
        <v>820</v>
      </c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>
        <v>429.41</v>
      </c>
      <c r="AA870" s="14"/>
      <c r="AB870" s="14"/>
      <c r="AC870" s="14"/>
      <c r="AD870" s="14"/>
      <c r="AE870" s="14">
        <v>429.41</v>
      </c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>
        <v>429.41</v>
      </c>
    </row>
    <row r="871" spans="1:69" x14ac:dyDescent="0.25">
      <c r="A871" s="15" t="s">
        <v>901</v>
      </c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>
        <v>401.6</v>
      </c>
      <c r="BH871" s="14"/>
      <c r="BI871" s="14"/>
      <c r="BJ871" s="14"/>
      <c r="BK871" s="14"/>
      <c r="BL871" s="14"/>
      <c r="BM871" s="14"/>
      <c r="BN871" s="14">
        <v>401.6</v>
      </c>
      <c r="BO871" s="14"/>
      <c r="BP871" s="14"/>
      <c r="BQ871" s="14">
        <v>401.6</v>
      </c>
    </row>
    <row r="872" spans="1:69" x14ac:dyDescent="0.25">
      <c r="A872" s="15" t="s">
        <v>1251</v>
      </c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>
        <v>814.72</v>
      </c>
      <c r="R872" s="14"/>
      <c r="S872" s="14"/>
      <c r="T872" s="14"/>
      <c r="U872" s="14"/>
      <c r="V872" s="14"/>
      <c r="W872" s="14">
        <v>814.72</v>
      </c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>
        <v>1040.74</v>
      </c>
      <c r="AZ872" s="14"/>
      <c r="BA872" s="14"/>
      <c r="BB872" s="14"/>
      <c r="BC872" s="14"/>
      <c r="BD872" s="14">
        <v>1040.74</v>
      </c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>
        <v>1855.46</v>
      </c>
    </row>
    <row r="873" spans="1:69" x14ac:dyDescent="0.25">
      <c r="A873" s="15" t="s">
        <v>1273</v>
      </c>
      <c r="B873" s="14"/>
      <c r="C873" s="14"/>
      <c r="D873" s="14">
        <v>395.9</v>
      </c>
      <c r="E873" s="14"/>
      <c r="F873" s="14"/>
      <c r="G873" s="14"/>
      <c r="H873" s="14"/>
      <c r="I873" s="14">
        <v>395.9</v>
      </c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>
        <v>1064.44</v>
      </c>
      <c r="AZ873" s="14"/>
      <c r="BA873" s="14"/>
      <c r="BB873" s="14"/>
      <c r="BC873" s="14"/>
      <c r="BD873" s="14">
        <v>1064.44</v>
      </c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>
        <v>1460.3400000000001</v>
      </c>
    </row>
    <row r="874" spans="1:69" x14ac:dyDescent="0.25">
      <c r="A874" s="15" t="s">
        <v>1301</v>
      </c>
      <c r="B874" s="14"/>
      <c r="C874" s="14"/>
      <c r="D874" s="14">
        <v>395.9</v>
      </c>
      <c r="E874" s="14"/>
      <c r="F874" s="14"/>
      <c r="G874" s="14"/>
      <c r="H874" s="14"/>
      <c r="I874" s="14">
        <v>395.9</v>
      </c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>
        <v>444.37</v>
      </c>
      <c r="AZ874" s="14"/>
      <c r="BA874" s="14"/>
      <c r="BB874" s="14"/>
      <c r="BC874" s="14"/>
      <c r="BD874" s="14">
        <v>444.37</v>
      </c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>
        <v>840.27</v>
      </c>
    </row>
    <row r="875" spans="1:69" x14ac:dyDescent="0.25">
      <c r="A875" s="15" t="s">
        <v>1334</v>
      </c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>
        <v>891.64</v>
      </c>
      <c r="AZ875" s="14"/>
      <c r="BA875" s="14"/>
      <c r="BB875" s="14"/>
      <c r="BC875" s="14"/>
      <c r="BD875" s="14">
        <v>891.64</v>
      </c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>
        <v>891.64</v>
      </c>
    </row>
    <row r="876" spans="1:69" x14ac:dyDescent="0.25">
      <c r="A876" s="15" t="s">
        <v>1495</v>
      </c>
      <c r="B876" s="14"/>
      <c r="C876" s="14"/>
      <c r="D876" s="14">
        <v>195.3</v>
      </c>
      <c r="E876" s="14"/>
      <c r="F876" s="14"/>
      <c r="G876" s="14"/>
      <c r="H876" s="14"/>
      <c r="I876" s="14">
        <v>195.3</v>
      </c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>
        <v>859.34</v>
      </c>
      <c r="AZ876" s="14"/>
      <c r="BA876" s="14"/>
      <c r="BB876" s="14"/>
      <c r="BC876" s="14"/>
      <c r="BD876" s="14">
        <v>859.34</v>
      </c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>
        <v>1054.6400000000001</v>
      </c>
    </row>
    <row r="877" spans="1:69" x14ac:dyDescent="0.25">
      <c r="A877" s="15" t="s">
        <v>1508</v>
      </c>
      <c r="B877" s="14"/>
      <c r="C877" s="14"/>
      <c r="D877" s="14">
        <v>100.3</v>
      </c>
      <c r="E877" s="14"/>
      <c r="F877" s="14"/>
      <c r="G877" s="14"/>
      <c r="H877" s="14"/>
      <c r="I877" s="14">
        <v>100.3</v>
      </c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>
        <v>100.3</v>
      </c>
    </row>
    <row r="878" spans="1:69" x14ac:dyDescent="0.25">
      <c r="A878" s="13" t="s">
        <v>26</v>
      </c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>
        <v>755.12</v>
      </c>
      <c r="T878" s="14"/>
      <c r="U878" s="14"/>
      <c r="V878" s="14"/>
      <c r="W878" s="14">
        <v>755.12</v>
      </c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>
        <v>2000.38</v>
      </c>
      <c r="AT878" s="14"/>
      <c r="AU878" s="14"/>
      <c r="AV878" s="14">
        <v>2000.38</v>
      </c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>
        <v>7000</v>
      </c>
      <c r="BJ878" s="14"/>
      <c r="BK878" s="14"/>
      <c r="BL878" s="14"/>
      <c r="BM878" s="14"/>
      <c r="BN878" s="14">
        <v>7000</v>
      </c>
      <c r="BO878" s="14"/>
      <c r="BP878" s="14"/>
      <c r="BQ878" s="14">
        <v>9755.5</v>
      </c>
    </row>
    <row r="879" spans="1:69" x14ac:dyDescent="0.25">
      <c r="A879" s="15" t="s">
        <v>293</v>
      </c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>
        <v>755.12</v>
      </c>
      <c r="T879" s="14"/>
      <c r="U879" s="14"/>
      <c r="V879" s="14"/>
      <c r="W879" s="14">
        <v>755.12</v>
      </c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>
        <v>755.12</v>
      </c>
    </row>
    <row r="880" spans="1:69" x14ac:dyDescent="0.25">
      <c r="A880" s="15" t="s">
        <v>340</v>
      </c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>
        <v>2000.38</v>
      </c>
      <c r="AT880" s="14"/>
      <c r="AU880" s="14"/>
      <c r="AV880" s="14">
        <v>2000.38</v>
      </c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>
        <v>2000.38</v>
      </c>
    </row>
    <row r="881" spans="1:69" x14ac:dyDescent="0.25">
      <c r="A881" s="15" t="s">
        <v>418</v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</row>
    <row r="882" spans="1:69" x14ac:dyDescent="0.25">
      <c r="A882" s="15" t="s">
        <v>419</v>
      </c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>
        <v>1000</v>
      </c>
      <c r="BJ882" s="14"/>
      <c r="BK882" s="14"/>
      <c r="BL882" s="14"/>
      <c r="BM882" s="14"/>
      <c r="BN882" s="14">
        <v>1000</v>
      </c>
      <c r="BO882" s="14"/>
      <c r="BP882" s="14"/>
      <c r="BQ882" s="14">
        <v>1000</v>
      </c>
    </row>
    <row r="883" spans="1:69" x14ac:dyDescent="0.25">
      <c r="A883" s="15" t="s">
        <v>882</v>
      </c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>
        <v>600</v>
      </c>
      <c r="BJ883" s="14"/>
      <c r="BK883" s="14"/>
      <c r="BL883" s="14"/>
      <c r="BM883" s="14"/>
      <c r="BN883" s="14">
        <v>600</v>
      </c>
      <c r="BO883" s="14"/>
      <c r="BP883" s="14"/>
      <c r="BQ883" s="14">
        <v>600</v>
      </c>
    </row>
    <row r="884" spans="1:69" x14ac:dyDescent="0.25">
      <c r="A884" s="15" t="s">
        <v>883</v>
      </c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>
        <v>600</v>
      </c>
      <c r="BJ884" s="14"/>
      <c r="BK884" s="14"/>
      <c r="BL884" s="14"/>
      <c r="BM884" s="14"/>
      <c r="BN884" s="14">
        <v>600</v>
      </c>
      <c r="BO884" s="14"/>
      <c r="BP884" s="14"/>
      <c r="BQ884" s="14">
        <v>600</v>
      </c>
    </row>
    <row r="885" spans="1:69" x14ac:dyDescent="0.25">
      <c r="A885" s="15" t="s">
        <v>892</v>
      </c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>
        <v>600</v>
      </c>
      <c r="BJ885" s="14"/>
      <c r="BK885" s="14"/>
      <c r="BL885" s="14"/>
      <c r="BM885" s="14"/>
      <c r="BN885" s="14">
        <v>600</v>
      </c>
      <c r="BO885" s="14"/>
      <c r="BP885" s="14"/>
      <c r="BQ885" s="14">
        <v>600</v>
      </c>
    </row>
    <row r="886" spans="1:69" x14ac:dyDescent="0.25">
      <c r="A886" s="15" t="s">
        <v>991</v>
      </c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>
        <v>800</v>
      </c>
      <c r="BJ886" s="14"/>
      <c r="BK886" s="14"/>
      <c r="BL886" s="14"/>
      <c r="BM886" s="14"/>
      <c r="BN886" s="14">
        <v>800</v>
      </c>
      <c r="BO886" s="14"/>
      <c r="BP886" s="14"/>
      <c r="BQ886" s="14">
        <v>800</v>
      </c>
    </row>
    <row r="887" spans="1:69" x14ac:dyDescent="0.25">
      <c r="A887" s="15" t="s">
        <v>993</v>
      </c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>
        <v>800</v>
      </c>
      <c r="BJ887" s="14"/>
      <c r="BK887" s="14"/>
      <c r="BL887" s="14"/>
      <c r="BM887" s="14"/>
      <c r="BN887" s="14">
        <v>800</v>
      </c>
      <c r="BO887" s="14"/>
      <c r="BP887" s="14"/>
      <c r="BQ887" s="14">
        <v>800</v>
      </c>
    </row>
    <row r="888" spans="1:69" x14ac:dyDescent="0.25">
      <c r="A888" s="15" t="s">
        <v>994</v>
      </c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>
        <v>600</v>
      </c>
      <c r="BJ888" s="14"/>
      <c r="BK888" s="14"/>
      <c r="BL888" s="14"/>
      <c r="BM888" s="14"/>
      <c r="BN888" s="14">
        <v>600</v>
      </c>
      <c r="BO888" s="14"/>
      <c r="BP888" s="14"/>
      <c r="BQ888" s="14">
        <v>600</v>
      </c>
    </row>
    <row r="889" spans="1:69" x14ac:dyDescent="0.25">
      <c r="A889" s="15" t="s">
        <v>1368</v>
      </c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>
        <v>500</v>
      </c>
      <c r="BJ889" s="14"/>
      <c r="BK889" s="14"/>
      <c r="BL889" s="14"/>
      <c r="BM889" s="14"/>
      <c r="BN889" s="14">
        <v>500</v>
      </c>
      <c r="BO889" s="14"/>
      <c r="BP889" s="14"/>
      <c r="BQ889" s="14">
        <v>500</v>
      </c>
    </row>
    <row r="890" spans="1:69" x14ac:dyDescent="0.25">
      <c r="A890" s="15" t="s">
        <v>1425</v>
      </c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>
        <v>500</v>
      </c>
      <c r="BJ890" s="14"/>
      <c r="BK890" s="14"/>
      <c r="BL890" s="14"/>
      <c r="BM890" s="14"/>
      <c r="BN890" s="14">
        <v>500</v>
      </c>
      <c r="BO890" s="14"/>
      <c r="BP890" s="14"/>
      <c r="BQ890" s="14">
        <v>500</v>
      </c>
    </row>
    <row r="891" spans="1:69" x14ac:dyDescent="0.25">
      <c r="A891" s="15" t="s">
        <v>1426</v>
      </c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>
        <v>500</v>
      </c>
      <c r="BJ891" s="14"/>
      <c r="BK891" s="14"/>
      <c r="BL891" s="14"/>
      <c r="BM891" s="14"/>
      <c r="BN891" s="14">
        <v>500</v>
      </c>
      <c r="BO891" s="14"/>
      <c r="BP891" s="14"/>
      <c r="BQ891" s="14">
        <v>500</v>
      </c>
    </row>
    <row r="892" spans="1:69" x14ac:dyDescent="0.25">
      <c r="A892" s="15" t="s">
        <v>1427</v>
      </c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>
        <v>500</v>
      </c>
      <c r="BJ892" s="14"/>
      <c r="BK892" s="14"/>
      <c r="BL892" s="14"/>
      <c r="BM892" s="14"/>
      <c r="BN892" s="14">
        <v>500</v>
      </c>
      <c r="BO892" s="14"/>
      <c r="BP892" s="14"/>
      <c r="BQ892" s="14">
        <v>500</v>
      </c>
    </row>
    <row r="893" spans="1:69" x14ac:dyDescent="0.25">
      <c r="A893" s="13" t="s">
        <v>27</v>
      </c>
      <c r="B893" s="14">
        <v>395.9</v>
      </c>
      <c r="C893" s="14"/>
      <c r="D893" s="14"/>
      <c r="E893" s="14"/>
      <c r="F893" s="14"/>
      <c r="G893" s="14"/>
      <c r="H893" s="14"/>
      <c r="I893" s="14">
        <v>395.9</v>
      </c>
      <c r="J893" s="14"/>
      <c r="K893" s="14"/>
      <c r="L893" s="14"/>
      <c r="M893" s="14"/>
      <c r="N893" s="14"/>
      <c r="O893" s="14">
        <v>454.56</v>
      </c>
      <c r="P893" s="14"/>
      <c r="Q893" s="14"/>
      <c r="R893" s="14"/>
      <c r="S893" s="14"/>
      <c r="T893" s="14"/>
      <c r="U893" s="14"/>
      <c r="V893" s="14"/>
      <c r="W893" s="14">
        <v>454.56</v>
      </c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>
        <v>2057.3700000000003</v>
      </c>
      <c r="AX893" s="14"/>
      <c r="AY893" s="14"/>
      <c r="AZ893" s="14"/>
      <c r="BA893" s="14"/>
      <c r="BB893" s="14"/>
      <c r="BC893" s="14"/>
      <c r="BD893" s="14">
        <v>2057.3700000000003</v>
      </c>
      <c r="BE893" s="14">
        <v>10580</v>
      </c>
      <c r="BF893" s="14"/>
      <c r="BG893" s="14"/>
      <c r="BH893" s="14"/>
      <c r="BI893" s="14"/>
      <c r="BJ893" s="14"/>
      <c r="BK893" s="14"/>
      <c r="BL893" s="14"/>
      <c r="BM893" s="14"/>
      <c r="BN893" s="14">
        <v>10580</v>
      </c>
      <c r="BO893" s="14"/>
      <c r="BP893" s="14"/>
      <c r="BQ893" s="14">
        <v>13487.830000000002</v>
      </c>
    </row>
    <row r="894" spans="1:69" x14ac:dyDescent="0.25">
      <c r="A894" s="15" t="s">
        <v>294</v>
      </c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>
        <v>454.56</v>
      </c>
      <c r="P894" s="14"/>
      <c r="Q894" s="14"/>
      <c r="R894" s="14"/>
      <c r="S894" s="14"/>
      <c r="T894" s="14"/>
      <c r="U894" s="14"/>
      <c r="V894" s="14"/>
      <c r="W894" s="14">
        <v>454.56</v>
      </c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>
        <v>961.82</v>
      </c>
      <c r="AX894" s="14"/>
      <c r="AY894" s="14"/>
      <c r="AZ894" s="14"/>
      <c r="BA894" s="14"/>
      <c r="BB894" s="14"/>
      <c r="BC894" s="14"/>
      <c r="BD894" s="14">
        <v>961.82</v>
      </c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>
        <v>1416.38</v>
      </c>
    </row>
    <row r="895" spans="1:69" x14ac:dyDescent="0.25">
      <c r="A895" s="15" t="s">
        <v>375</v>
      </c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>
        <v>600</v>
      </c>
      <c r="BF895" s="14"/>
      <c r="BG895" s="14"/>
      <c r="BH895" s="14"/>
      <c r="BI895" s="14"/>
      <c r="BJ895" s="14"/>
      <c r="BK895" s="14"/>
      <c r="BL895" s="14"/>
      <c r="BM895" s="14"/>
      <c r="BN895" s="14">
        <v>600</v>
      </c>
      <c r="BO895" s="14"/>
      <c r="BP895" s="14"/>
      <c r="BQ895" s="14">
        <v>600</v>
      </c>
    </row>
    <row r="896" spans="1:69" x14ac:dyDescent="0.25">
      <c r="A896" s="15" t="s">
        <v>376</v>
      </c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>
        <v>600</v>
      </c>
      <c r="BF896" s="14"/>
      <c r="BG896" s="14"/>
      <c r="BH896" s="14"/>
      <c r="BI896" s="14"/>
      <c r="BJ896" s="14"/>
      <c r="BK896" s="14"/>
      <c r="BL896" s="14"/>
      <c r="BM896" s="14"/>
      <c r="BN896" s="14">
        <v>600</v>
      </c>
      <c r="BO896" s="14"/>
      <c r="BP896" s="14"/>
      <c r="BQ896" s="14">
        <v>600</v>
      </c>
    </row>
    <row r="897" spans="1:69" x14ac:dyDescent="0.25">
      <c r="A897" s="15" t="s">
        <v>389</v>
      </c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>
        <v>600</v>
      </c>
      <c r="BF897" s="14"/>
      <c r="BG897" s="14"/>
      <c r="BH897" s="14"/>
      <c r="BI897" s="14"/>
      <c r="BJ897" s="14"/>
      <c r="BK897" s="14"/>
      <c r="BL897" s="14"/>
      <c r="BM897" s="14"/>
      <c r="BN897" s="14">
        <v>600</v>
      </c>
      <c r="BO897" s="14"/>
      <c r="BP897" s="14"/>
      <c r="BQ897" s="14">
        <v>600</v>
      </c>
    </row>
    <row r="898" spans="1:69" x14ac:dyDescent="0.25">
      <c r="A898" s="15" t="s">
        <v>722</v>
      </c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>
        <v>600</v>
      </c>
      <c r="BF898" s="14"/>
      <c r="BG898" s="14"/>
      <c r="BH898" s="14"/>
      <c r="BI898" s="14"/>
      <c r="BJ898" s="14"/>
      <c r="BK898" s="14"/>
      <c r="BL898" s="14"/>
      <c r="BM898" s="14"/>
      <c r="BN898" s="14">
        <v>600</v>
      </c>
      <c r="BO898" s="14"/>
      <c r="BP898" s="14"/>
      <c r="BQ898" s="14">
        <v>600</v>
      </c>
    </row>
    <row r="899" spans="1:69" x14ac:dyDescent="0.25">
      <c r="A899" s="15" t="s">
        <v>726</v>
      </c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>
        <v>600</v>
      </c>
      <c r="BF899" s="14"/>
      <c r="BG899" s="14"/>
      <c r="BH899" s="14"/>
      <c r="BI899" s="14"/>
      <c r="BJ899" s="14"/>
      <c r="BK899" s="14"/>
      <c r="BL899" s="14"/>
      <c r="BM899" s="14"/>
      <c r="BN899" s="14">
        <v>600</v>
      </c>
      <c r="BO899" s="14"/>
      <c r="BP899" s="14"/>
      <c r="BQ899" s="14">
        <v>600</v>
      </c>
    </row>
    <row r="900" spans="1:69" x14ac:dyDescent="0.25">
      <c r="A900" s="15" t="s">
        <v>512</v>
      </c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>
        <v>1000</v>
      </c>
      <c r="BF900" s="14"/>
      <c r="BG900" s="14"/>
      <c r="BH900" s="14"/>
      <c r="BI900" s="14"/>
      <c r="BJ900" s="14"/>
      <c r="BK900" s="14"/>
      <c r="BL900" s="14"/>
      <c r="BM900" s="14"/>
      <c r="BN900" s="14">
        <v>1000</v>
      </c>
      <c r="BO900" s="14"/>
      <c r="BP900" s="14"/>
      <c r="BQ900" s="14">
        <v>1000</v>
      </c>
    </row>
    <row r="901" spans="1:69" x14ac:dyDescent="0.25">
      <c r="A901" s="15" t="s">
        <v>528</v>
      </c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>
        <v>1200</v>
      </c>
      <c r="BF901" s="14"/>
      <c r="BG901" s="14"/>
      <c r="BH901" s="14"/>
      <c r="BI901" s="14"/>
      <c r="BJ901" s="14"/>
      <c r="BK901" s="14"/>
      <c r="BL901" s="14"/>
      <c r="BM901" s="14"/>
      <c r="BN901" s="14">
        <v>1200</v>
      </c>
      <c r="BO901" s="14"/>
      <c r="BP901" s="14"/>
      <c r="BQ901" s="14">
        <v>1200</v>
      </c>
    </row>
    <row r="902" spans="1:69" x14ac:dyDescent="0.25">
      <c r="A902" s="15" t="s">
        <v>872</v>
      </c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>
        <v>1000</v>
      </c>
      <c r="BF902" s="14"/>
      <c r="BG902" s="14"/>
      <c r="BH902" s="14"/>
      <c r="BI902" s="14"/>
      <c r="BJ902" s="14"/>
      <c r="BK902" s="14"/>
      <c r="BL902" s="14"/>
      <c r="BM902" s="14"/>
      <c r="BN902" s="14">
        <v>1000</v>
      </c>
      <c r="BO902" s="14"/>
      <c r="BP902" s="14"/>
      <c r="BQ902" s="14">
        <v>1000</v>
      </c>
    </row>
    <row r="903" spans="1:69" x14ac:dyDescent="0.25">
      <c r="A903" s="15" t="s">
        <v>968</v>
      </c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>
        <v>395</v>
      </c>
      <c r="BF903" s="14"/>
      <c r="BG903" s="14"/>
      <c r="BH903" s="14"/>
      <c r="BI903" s="14"/>
      <c r="BJ903" s="14"/>
      <c r="BK903" s="14"/>
      <c r="BL903" s="14"/>
      <c r="BM903" s="14"/>
      <c r="BN903" s="14">
        <v>395</v>
      </c>
      <c r="BO903" s="14"/>
      <c r="BP903" s="14"/>
      <c r="BQ903" s="14">
        <v>395</v>
      </c>
    </row>
    <row r="904" spans="1:69" x14ac:dyDescent="0.25">
      <c r="A904" s="15" t="s">
        <v>969</v>
      </c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>
        <v>395</v>
      </c>
      <c r="BF904" s="14"/>
      <c r="BG904" s="14"/>
      <c r="BH904" s="14"/>
      <c r="BI904" s="14"/>
      <c r="BJ904" s="14"/>
      <c r="BK904" s="14"/>
      <c r="BL904" s="14"/>
      <c r="BM904" s="14"/>
      <c r="BN904" s="14">
        <v>395</v>
      </c>
      <c r="BO904" s="14"/>
      <c r="BP904" s="14"/>
      <c r="BQ904" s="14">
        <v>395</v>
      </c>
    </row>
    <row r="905" spans="1:69" x14ac:dyDescent="0.25">
      <c r="A905" s="15" t="s">
        <v>970</v>
      </c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>
        <v>395</v>
      </c>
      <c r="BF905" s="14"/>
      <c r="BG905" s="14"/>
      <c r="BH905" s="14"/>
      <c r="BI905" s="14"/>
      <c r="BJ905" s="14"/>
      <c r="BK905" s="14"/>
      <c r="BL905" s="14"/>
      <c r="BM905" s="14"/>
      <c r="BN905" s="14">
        <v>395</v>
      </c>
      <c r="BO905" s="14"/>
      <c r="BP905" s="14"/>
      <c r="BQ905" s="14">
        <v>395</v>
      </c>
    </row>
    <row r="906" spans="1:69" x14ac:dyDescent="0.25">
      <c r="A906" s="15" t="s">
        <v>971</v>
      </c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>
        <v>395</v>
      </c>
      <c r="BF906" s="14"/>
      <c r="BG906" s="14"/>
      <c r="BH906" s="14"/>
      <c r="BI906" s="14"/>
      <c r="BJ906" s="14"/>
      <c r="BK906" s="14"/>
      <c r="BL906" s="14"/>
      <c r="BM906" s="14"/>
      <c r="BN906" s="14">
        <v>395</v>
      </c>
      <c r="BO906" s="14"/>
      <c r="BP906" s="14"/>
      <c r="BQ906" s="14">
        <v>395</v>
      </c>
    </row>
    <row r="907" spans="1:69" x14ac:dyDescent="0.25">
      <c r="A907" s="15" t="s">
        <v>989</v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>
        <v>600</v>
      </c>
      <c r="BF907" s="14"/>
      <c r="BG907" s="14"/>
      <c r="BH907" s="14"/>
      <c r="BI907" s="14"/>
      <c r="BJ907" s="14"/>
      <c r="BK907" s="14"/>
      <c r="BL907" s="14"/>
      <c r="BM907" s="14"/>
      <c r="BN907" s="14">
        <v>600</v>
      </c>
      <c r="BO907" s="14"/>
      <c r="BP907" s="14"/>
      <c r="BQ907" s="14">
        <v>600</v>
      </c>
    </row>
    <row r="908" spans="1:69" x14ac:dyDescent="0.25">
      <c r="A908" s="15" t="s">
        <v>1269</v>
      </c>
      <c r="B908" s="14">
        <v>395.9</v>
      </c>
      <c r="C908" s="14"/>
      <c r="D908" s="14"/>
      <c r="E908" s="14"/>
      <c r="F908" s="14"/>
      <c r="G908" s="14"/>
      <c r="H908" s="14"/>
      <c r="I908" s="14">
        <v>395.9</v>
      </c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>
        <v>395.9</v>
      </c>
    </row>
    <row r="909" spans="1:69" x14ac:dyDescent="0.25">
      <c r="A909" s="15" t="s">
        <v>1322</v>
      </c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>
        <v>513.21</v>
      </c>
      <c r="AX909" s="14"/>
      <c r="AY909" s="14"/>
      <c r="AZ909" s="14"/>
      <c r="BA909" s="14"/>
      <c r="BB909" s="14"/>
      <c r="BC909" s="14"/>
      <c r="BD909" s="14">
        <v>513.21</v>
      </c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>
        <v>513.21</v>
      </c>
    </row>
    <row r="910" spans="1:69" x14ac:dyDescent="0.25">
      <c r="A910" s="15" t="s">
        <v>1389</v>
      </c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>
        <v>1000</v>
      </c>
      <c r="BF910" s="14"/>
      <c r="BG910" s="14"/>
      <c r="BH910" s="14"/>
      <c r="BI910" s="14"/>
      <c r="BJ910" s="14"/>
      <c r="BK910" s="14"/>
      <c r="BL910" s="14"/>
      <c r="BM910" s="14"/>
      <c r="BN910" s="14">
        <v>1000</v>
      </c>
      <c r="BO910" s="14"/>
      <c r="BP910" s="14"/>
      <c r="BQ910" s="14">
        <v>1000</v>
      </c>
    </row>
    <row r="911" spans="1:69" x14ac:dyDescent="0.25">
      <c r="A911" s="15" t="s">
        <v>1403</v>
      </c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>
        <v>600</v>
      </c>
      <c r="BF911" s="14"/>
      <c r="BG911" s="14"/>
      <c r="BH911" s="14"/>
      <c r="BI911" s="14"/>
      <c r="BJ911" s="14"/>
      <c r="BK911" s="14"/>
      <c r="BL911" s="14"/>
      <c r="BM911" s="14"/>
      <c r="BN911" s="14">
        <v>600</v>
      </c>
      <c r="BO911" s="14"/>
      <c r="BP911" s="14"/>
      <c r="BQ911" s="14">
        <v>600</v>
      </c>
    </row>
    <row r="912" spans="1:69" x14ac:dyDescent="0.25">
      <c r="A912" s="15" t="s">
        <v>1435</v>
      </c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>
        <v>600</v>
      </c>
      <c r="BF912" s="14"/>
      <c r="BG912" s="14"/>
      <c r="BH912" s="14"/>
      <c r="BI912" s="14"/>
      <c r="BJ912" s="14"/>
      <c r="BK912" s="14"/>
      <c r="BL912" s="14"/>
      <c r="BM912" s="14"/>
      <c r="BN912" s="14">
        <v>600</v>
      </c>
      <c r="BO912" s="14"/>
      <c r="BP912" s="14"/>
      <c r="BQ912" s="14">
        <v>600</v>
      </c>
    </row>
    <row r="913" spans="1:69" x14ac:dyDescent="0.25">
      <c r="A913" s="15" t="s">
        <v>1478</v>
      </c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>
        <v>582.34</v>
      </c>
      <c r="AX913" s="14"/>
      <c r="AY913" s="14"/>
      <c r="AZ913" s="14"/>
      <c r="BA913" s="14"/>
      <c r="BB913" s="14"/>
      <c r="BC913" s="14"/>
      <c r="BD913" s="14">
        <v>582.34</v>
      </c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>
        <v>582.34</v>
      </c>
    </row>
    <row r="914" spans="1:69" x14ac:dyDescent="0.25">
      <c r="A914" s="13" t="s">
        <v>87</v>
      </c>
      <c r="B914" s="14"/>
      <c r="C914" s="14"/>
      <c r="D914" s="14">
        <v>691.5</v>
      </c>
      <c r="E914" s="14"/>
      <c r="F914" s="14"/>
      <c r="G914" s="14"/>
      <c r="H914" s="14"/>
      <c r="I914" s="14">
        <v>691.5</v>
      </c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>
        <v>433</v>
      </c>
      <c r="AA914" s="14"/>
      <c r="AB914" s="14"/>
      <c r="AC914" s="14"/>
      <c r="AD914" s="14"/>
      <c r="AE914" s="14">
        <v>433</v>
      </c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>
        <v>3300</v>
      </c>
      <c r="AR914" s="14"/>
      <c r="AS914" s="14"/>
      <c r="AT914" s="14"/>
      <c r="AU914" s="14"/>
      <c r="AV914" s="14">
        <v>3300</v>
      </c>
      <c r="AW914" s="14"/>
      <c r="AX914" s="14"/>
      <c r="AY914" s="14">
        <v>1738.08</v>
      </c>
      <c r="AZ914" s="14"/>
      <c r="BA914" s="14"/>
      <c r="BB914" s="14"/>
      <c r="BC914" s="14"/>
      <c r="BD914" s="14">
        <v>1738.08</v>
      </c>
      <c r="BE914" s="14"/>
      <c r="BF914" s="14"/>
      <c r="BG914" s="14">
        <v>2200</v>
      </c>
      <c r="BH914" s="14"/>
      <c r="BI914" s="14"/>
      <c r="BJ914" s="14"/>
      <c r="BK914" s="14"/>
      <c r="BL914" s="14"/>
      <c r="BM914" s="14">
        <v>200</v>
      </c>
      <c r="BN914" s="14">
        <v>2400</v>
      </c>
      <c r="BO914" s="14"/>
      <c r="BP914" s="14"/>
      <c r="BQ914" s="14">
        <v>8562.58</v>
      </c>
    </row>
    <row r="915" spans="1:69" x14ac:dyDescent="0.25">
      <c r="A915" s="15" t="s">
        <v>315</v>
      </c>
      <c r="B915" s="14"/>
      <c r="C915" s="14"/>
      <c r="D915" s="14">
        <v>295.60000000000002</v>
      </c>
      <c r="E915" s="14"/>
      <c r="F915" s="14"/>
      <c r="G915" s="14"/>
      <c r="H915" s="14"/>
      <c r="I915" s="14">
        <v>295.60000000000002</v>
      </c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>
        <v>471.74</v>
      </c>
      <c r="AZ915" s="14"/>
      <c r="BA915" s="14"/>
      <c r="BB915" s="14"/>
      <c r="BC915" s="14"/>
      <c r="BD915" s="14">
        <v>471.74</v>
      </c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>
        <v>767.34</v>
      </c>
    </row>
    <row r="916" spans="1:69" x14ac:dyDescent="0.25">
      <c r="A916" s="15" t="s">
        <v>326</v>
      </c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>
        <v>3300</v>
      </c>
      <c r="AR916" s="14"/>
      <c r="AS916" s="14"/>
      <c r="AT916" s="14"/>
      <c r="AU916" s="14"/>
      <c r="AV916" s="14">
        <v>3300</v>
      </c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  <c r="BN916" s="14"/>
      <c r="BO916" s="14"/>
      <c r="BP916" s="14"/>
      <c r="BQ916" s="14">
        <v>3300</v>
      </c>
    </row>
    <row r="917" spans="1:69" x14ac:dyDescent="0.25">
      <c r="A917" s="15" t="s">
        <v>542</v>
      </c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>
        <v>200</v>
      </c>
      <c r="BH917" s="14"/>
      <c r="BI917" s="14"/>
      <c r="BJ917" s="14"/>
      <c r="BK917" s="14"/>
      <c r="BL917" s="14"/>
      <c r="BM917" s="14"/>
      <c r="BN917" s="14">
        <v>200</v>
      </c>
      <c r="BO917" s="14"/>
      <c r="BP917" s="14"/>
      <c r="BQ917" s="14">
        <v>200</v>
      </c>
    </row>
    <row r="918" spans="1:69" x14ac:dyDescent="0.25">
      <c r="A918" s="15" t="s">
        <v>543</v>
      </c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>
        <v>200</v>
      </c>
      <c r="BH918" s="14"/>
      <c r="BI918" s="14"/>
      <c r="BJ918" s="14"/>
      <c r="BK918" s="14"/>
      <c r="BL918" s="14"/>
      <c r="BM918" s="14"/>
      <c r="BN918" s="14">
        <v>200</v>
      </c>
      <c r="BO918" s="14"/>
      <c r="BP918" s="14"/>
      <c r="BQ918" s="14">
        <v>200</v>
      </c>
    </row>
    <row r="919" spans="1:69" x14ac:dyDescent="0.25">
      <c r="A919" s="15" t="s">
        <v>544</v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>
        <v>200</v>
      </c>
      <c r="BH919" s="14"/>
      <c r="BI919" s="14"/>
      <c r="BJ919" s="14"/>
      <c r="BK919" s="14"/>
      <c r="BL919" s="14"/>
      <c r="BM919" s="14"/>
      <c r="BN919" s="14">
        <v>200</v>
      </c>
      <c r="BO919" s="14"/>
      <c r="BP919" s="14"/>
      <c r="BQ919" s="14">
        <v>200</v>
      </c>
    </row>
    <row r="920" spans="1:69" x14ac:dyDescent="0.25">
      <c r="A920" s="15" t="s">
        <v>545</v>
      </c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>
        <v>200</v>
      </c>
      <c r="BH920" s="14"/>
      <c r="BI920" s="14"/>
      <c r="BJ920" s="14"/>
      <c r="BK920" s="14"/>
      <c r="BL920" s="14"/>
      <c r="BM920" s="14"/>
      <c r="BN920" s="14">
        <v>200</v>
      </c>
      <c r="BO920" s="14"/>
      <c r="BP920" s="14"/>
      <c r="BQ920" s="14">
        <v>200</v>
      </c>
    </row>
    <row r="921" spans="1:69" x14ac:dyDescent="0.25">
      <c r="A921" s="15" t="s">
        <v>546</v>
      </c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>
        <v>200</v>
      </c>
      <c r="BH921" s="14"/>
      <c r="BI921" s="14"/>
      <c r="BJ921" s="14"/>
      <c r="BK921" s="14"/>
      <c r="BL921" s="14"/>
      <c r="BM921" s="14"/>
      <c r="BN921" s="14">
        <v>200</v>
      </c>
      <c r="BO921" s="14"/>
      <c r="BP921" s="14"/>
      <c r="BQ921" s="14">
        <v>200</v>
      </c>
    </row>
    <row r="922" spans="1:69" x14ac:dyDescent="0.25">
      <c r="A922" s="15" t="s">
        <v>547</v>
      </c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>
        <v>200</v>
      </c>
      <c r="BH922" s="14"/>
      <c r="BI922" s="14"/>
      <c r="BJ922" s="14"/>
      <c r="BK922" s="14"/>
      <c r="BL922" s="14"/>
      <c r="BM922" s="14"/>
      <c r="BN922" s="14">
        <v>200</v>
      </c>
      <c r="BO922" s="14"/>
      <c r="BP922" s="14"/>
      <c r="BQ922" s="14">
        <v>200</v>
      </c>
    </row>
    <row r="923" spans="1:69" x14ac:dyDescent="0.25">
      <c r="A923" s="15" t="s">
        <v>548</v>
      </c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>
        <v>400</v>
      </c>
      <c r="BH923" s="14"/>
      <c r="BI923" s="14"/>
      <c r="BJ923" s="14"/>
      <c r="BK923" s="14"/>
      <c r="BL923" s="14"/>
      <c r="BM923" s="14"/>
      <c r="BN923" s="14">
        <v>400</v>
      </c>
      <c r="BO923" s="14"/>
      <c r="BP923" s="14"/>
      <c r="BQ923" s="14">
        <v>400</v>
      </c>
    </row>
    <row r="924" spans="1:69" x14ac:dyDescent="0.25">
      <c r="A924" s="15" t="s">
        <v>549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>
        <v>200</v>
      </c>
      <c r="BN924" s="14">
        <v>200</v>
      </c>
      <c r="BO924" s="14"/>
      <c r="BP924" s="14"/>
      <c r="BQ924" s="14">
        <v>200</v>
      </c>
    </row>
    <row r="925" spans="1:69" x14ac:dyDescent="0.25">
      <c r="A925" s="15" t="s">
        <v>553</v>
      </c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>
        <v>200</v>
      </c>
      <c r="BH925" s="14"/>
      <c r="BI925" s="14"/>
      <c r="BJ925" s="14"/>
      <c r="BK925" s="14"/>
      <c r="BL925" s="14"/>
      <c r="BM925" s="14"/>
      <c r="BN925" s="14">
        <v>200</v>
      </c>
      <c r="BO925" s="14"/>
      <c r="BP925" s="14"/>
      <c r="BQ925" s="14">
        <v>200</v>
      </c>
    </row>
    <row r="926" spans="1:69" x14ac:dyDescent="0.25">
      <c r="A926" s="15" t="s">
        <v>563</v>
      </c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>
        <v>200</v>
      </c>
      <c r="BH926" s="14"/>
      <c r="BI926" s="14"/>
      <c r="BJ926" s="14"/>
      <c r="BK926" s="14"/>
      <c r="BL926" s="14"/>
      <c r="BM926" s="14"/>
      <c r="BN926" s="14">
        <v>200</v>
      </c>
      <c r="BO926" s="14"/>
      <c r="BP926" s="14"/>
      <c r="BQ926" s="14">
        <v>200</v>
      </c>
    </row>
    <row r="927" spans="1:69" x14ac:dyDescent="0.25">
      <c r="A927" s="15" t="s">
        <v>575</v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>
        <v>200</v>
      </c>
      <c r="BH927" s="14"/>
      <c r="BI927" s="14"/>
      <c r="BJ927" s="14"/>
      <c r="BK927" s="14"/>
      <c r="BL927" s="14"/>
      <c r="BM927" s="14"/>
      <c r="BN927" s="14">
        <v>200</v>
      </c>
      <c r="BO927" s="14"/>
      <c r="BP927" s="14"/>
      <c r="BQ927" s="14">
        <v>200</v>
      </c>
    </row>
    <row r="928" spans="1:69" x14ac:dyDescent="0.25">
      <c r="A928" s="15" t="s">
        <v>680</v>
      </c>
      <c r="B928" s="14"/>
      <c r="C928" s="14"/>
      <c r="D928" s="14">
        <v>100.3</v>
      </c>
      <c r="E928" s="14"/>
      <c r="F928" s="14"/>
      <c r="G928" s="14"/>
      <c r="H928" s="14"/>
      <c r="I928" s="14">
        <v>100.3</v>
      </c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  <c r="BN928" s="14"/>
      <c r="BO928" s="14"/>
      <c r="BP928" s="14"/>
      <c r="BQ928" s="14">
        <v>100.3</v>
      </c>
    </row>
    <row r="929" spans="1:69" x14ac:dyDescent="0.25">
      <c r="A929" s="15" t="s">
        <v>1137</v>
      </c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>
        <v>63</v>
      </c>
      <c r="AA929" s="14"/>
      <c r="AB929" s="14"/>
      <c r="AC929" s="14"/>
      <c r="AD929" s="14"/>
      <c r="AE929" s="14">
        <v>63</v>
      </c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  <c r="BN929" s="14"/>
      <c r="BO929" s="14"/>
      <c r="BP929" s="14"/>
      <c r="BQ929" s="14">
        <v>63</v>
      </c>
    </row>
    <row r="930" spans="1:69" x14ac:dyDescent="0.25">
      <c r="A930" s="15" t="s">
        <v>1150</v>
      </c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>
        <v>370</v>
      </c>
      <c r="AA930" s="14"/>
      <c r="AB930" s="14"/>
      <c r="AC930" s="14"/>
      <c r="AD930" s="14"/>
      <c r="AE930" s="14">
        <v>370</v>
      </c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  <c r="BN930" s="14"/>
      <c r="BO930" s="14"/>
      <c r="BP930" s="14"/>
      <c r="BQ930" s="14">
        <v>370</v>
      </c>
    </row>
    <row r="931" spans="1:69" x14ac:dyDescent="0.25">
      <c r="A931" s="15" t="s">
        <v>1496</v>
      </c>
      <c r="B931" s="14"/>
      <c r="C931" s="14"/>
      <c r="D931" s="14">
        <v>295.60000000000002</v>
      </c>
      <c r="E931" s="14"/>
      <c r="F931" s="14"/>
      <c r="G931" s="14"/>
      <c r="H931" s="14"/>
      <c r="I931" s="14">
        <v>295.60000000000002</v>
      </c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>
        <v>1266.3399999999999</v>
      </c>
      <c r="AZ931" s="14"/>
      <c r="BA931" s="14"/>
      <c r="BB931" s="14"/>
      <c r="BC931" s="14"/>
      <c r="BD931" s="14">
        <v>1266.3399999999999</v>
      </c>
      <c r="BE931" s="14"/>
      <c r="BF931" s="14"/>
      <c r="BG931" s="14"/>
      <c r="BH931" s="14"/>
      <c r="BI931" s="14"/>
      <c r="BJ931" s="14"/>
      <c r="BK931" s="14"/>
      <c r="BL931" s="14"/>
      <c r="BM931" s="14"/>
      <c r="BN931" s="14"/>
      <c r="BO931" s="14"/>
      <c r="BP931" s="14"/>
      <c r="BQ931" s="14">
        <v>1561.94</v>
      </c>
    </row>
    <row r="932" spans="1:69" x14ac:dyDescent="0.25">
      <c r="A932" s="13" t="s">
        <v>477</v>
      </c>
      <c r="B932" s="14"/>
      <c r="C932" s="14"/>
      <c r="D932" s="14"/>
      <c r="E932" s="14"/>
      <c r="F932" s="14"/>
      <c r="G932" s="14">
        <v>200.6</v>
      </c>
      <c r="H932" s="14"/>
      <c r="I932" s="14">
        <v>200.6</v>
      </c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>
        <v>32.06</v>
      </c>
      <c r="U932" s="14"/>
      <c r="V932" s="14"/>
      <c r="W932" s="14">
        <v>32.06</v>
      </c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>
        <v>2682</v>
      </c>
      <c r="AU932" s="14"/>
      <c r="AV932" s="14">
        <v>2682</v>
      </c>
      <c r="AW932" s="14"/>
      <c r="AX932" s="14"/>
      <c r="AY932" s="14"/>
      <c r="AZ932" s="14"/>
      <c r="BA932" s="14"/>
      <c r="BB932" s="14">
        <v>454.68</v>
      </c>
      <c r="BC932" s="14"/>
      <c r="BD932" s="14">
        <v>454.68</v>
      </c>
      <c r="BE932" s="14"/>
      <c r="BF932" s="14"/>
      <c r="BG932" s="14"/>
      <c r="BH932" s="14"/>
      <c r="BI932" s="14"/>
      <c r="BJ932" s="14">
        <v>5933</v>
      </c>
      <c r="BK932" s="14"/>
      <c r="BL932" s="14"/>
      <c r="BM932" s="14"/>
      <c r="BN932" s="14">
        <v>5933</v>
      </c>
      <c r="BO932" s="14"/>
      <c r="BP932" s="14"/>
      <c r="BQ932" s="14">
        <v>9302.34</v>
      </c>
    </row>
    <row r="933" spans="1:69" x14ac:dyDescent="0.25">
      <c r="A933" s="15" t="s">
        <v>478</v>
      </c>
      <c r="B933" s="14"/>
      <c r="C933" s="14"/>
      <c r="D933" s="14"/>
      <c r="E933" s="14"/>
      <c r="F933" s="14"/>
      <c r="G933" s="14">
        <v>200.6</v>
      </c>
      <c r="H933" s="14"/>
      <c r="I933" s="14">
        <v>200.6</v>
      </c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  <c r="BN933" s="14"/>
      <c r="BO933" s="14"/>
      <c r="BP933" s="14"/>
      <c r="BQ933" s="14">
        <v>200.6</v>
      </c>
    </row>
    <row r="934" spans="1:69" x14ac:dyDescent="0.25">
      <c r="A934" s="15" t="s">
        <v>498</v>
      </c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>
        <v>2682</v>
      </c>
      <c r="AU934" s="14"/>
      <c r="AV934" s="14">
        <v>2682</v>
      </c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  <c r="BN934" s="14"/>
      <c r="BO934" s="14"/>
      <c r="BP934" s="14"/>
      <c r="BQ934" s="14">
        <v>2682</v>
      </c>
    </row>
    <row r="935" spans="1:69" x14ac:dyDescent="0.25">
      <c r="A935" s="15" t="s">
        <v>665</v>
      </c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>
        <v>32.06</v>
      </c>
      <c r="U935" s="14"/>
      <c r="V935" s="14"/>
      <c r="W935" s="14">
        <v>32.06</v>
      </c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  <c r="BN935" s="14"/>
      <c r="BO935" s="14"/>
      <c r="BP935" s="14"/>
      <c r="BQ935" s="14">
        <v>32.06</v>
      </c>
    </row>
    <row r="936" spans="1:69" x14ac:dyDescent="0.25">
      <c r="A936" s="15" t="s">
        <v>1018</v>
      </c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>
        <v>349</v>
      </c>
      <c r="BK936" s="14"/>
      <c r="BL936" s="14"/>
      <c r="BM936" s="14"/>
      <c r="BN936" s="14">
        <v>349</v>
      </c>
      <c r="BO936" s="14"/>
      <c r="BP936" s="14"/>
      <c r="BQ936" s="14">
        <v>349</v>
      </c>
    </row>
    <row r="937" spans="1:69" x14ac:dyDescent="0.25">
      <c r="A937" s="15" t="s">
        <v>1019</v>
      </c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>
        <v>349</v>
      </c>
      <c r="BK937" s="14"/>
      <c r="BL937" s="14"/>
      <c r="BM937" s="14"/>
      <c r="BN937" s="14">
        <v>349</v>
      </c>
      <c r="BO937" s="14"/>
      <c r="BP937" s="14"/>
      <c r="BQ937" s="14">
        <v>349</v>
      </c>
    </row>
    <row r="938" spans="1:69" x14ac:dyDescent="0.25">
      <c r="A938" s="15" t="s">
        <v>1020</v>
      </c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>
        <v>349</v>
      </c>
      <c r="BK938" s="14"/>
      <c r="BL938" s="14"/>
      <c r="BM938" s="14"/>
      <c r="BN938" s="14">
        <v>349</v>
      </c>
      <c r="BO938" s="14"/>
      <c r="BP938" s="14"/>
      <c r="BQ938" s="14">
        <v>349</v>
      </c>
    </row>
    <row r="939" spans="1:69" x14ac:dyDescent="0.25">
      <c r="A939" s="15" t="s">
        <v>1021</v>
      </c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>
        <v>349</v>
      </c>
      <c r="BK939" s="14"/>
      <c r="BL939" s="14"/>
      <c r="BM939" s="14"/>
      <c r="BN939" s="14">
        <v>349</v>
      </c>
      <c r="BO939" s="14"/>
      <c r="BP939" s="14"/>
      <c r="BQ939" s="14">
        <v>349</v>
      </c>
    </row>
    <row r="940" spans="1:69" x14ac:dyDescent="0.25">
      <c r="A940" s="15" t="s">
        <v>1022</v>
      </c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>
        <v>349</v>
      </c>
      <c r="BK940" s="14"/>
      <c r="BL940" s="14"/>
      <c r="BM940" s="14"/>
      <c r="BN940" s="14">
        <v>349</v>
      </c>
      <c r="BO940" s="14"/>
      <c r="BP940" s="14"/>
      <c r="BQ940" s="14">
        <v>349</v>
      </c>
    </row>
    <row r="941" spans="1:69" x14ac:dyDescent="0.25">
      <c r="A941" s="15" t="s">
        <v>1023</v>
      </c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>
        <v>349</v>
      </c>
      <c r="BK941" s="14"/>
      <c r="BL941" s="14"/>
      <c r="BM941" s="14"/>
      <c r="BN941" s="14">
        <v>349</v>
      </c>
      <c r="BO941" s="14"/>
      <c r="BP941" s="14"/>
      <c r="BQ941" s="14">
        <v>349</v>
      </c>
    </row>
    <row r="942" spans="1:69" x14ac:dyDescent="0.25">
      <c r="A942" s="15" t="s">
        <v>1024</v>
      </c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>
        <v>349</v>
      </c>
      <c r="BK942" s="14"/>
      <c r="BL942" s="14"/>
      <c r="BM942" s="14"/>
      <c r="BN942" s="14">
        <v>349</v>
      </c>
      <c r="BO942" s="14"/>
      <c r="BP942" s="14"/>
      <c r="BQ942" s="14">
        <v>349</v>
      </c>
    </row>
    <row r="943" spans="1:69" x14ac:dyDescent="0.25">
      <c r="A943" s="15" t="s">
        <v>1025</v>
      </c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>
        <v>349</v>
      </c>
      <c r="BK943" s="14"/>
      <c r="BL943" s="14"/>
      <c r="BM943" s="14"/>
      <c r="BN943" s="14">
        <v>349</v>
      </c>
      <c r="BO943" s="14"/>
      <c r="BP943" s="14"/>
      <c r="BQ943" s="14">
        <v>349</v>
      </c>
    </row>
    <row r="944" spans="1:69" x14ac:dyDescent="0.25">
      <c r="A944" s="15" t="s">
        <v>1026</v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>
        <v>349</v>
      </c>
      <c r="BK944" s="14"/>
      <c r="BL944" s="14"/>
      <c r="BM944" s="14"/>
      <c r="BN944" s="14">
        <v>349</v>
      </c>
      <c r="BO944" s="14"/>
      <c r="BP944" s="14"/>
      <c r="BQ944" s="14">
        <v>349</v>
      </c>
    </row>
    <row r="945" spans="1:69" x14ac:dyDescent="0.25">
      <c r="A945" s="15" t="s">
        <v>1027</v>
      </c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>
        <v>349</v>
      </c>
      <c r="BK945" s="14"/>
      <c r="BL945" s="14"/>
      <c r="BM945" s="14"/>
      <c r="BN945" s="14">
        <v>349</v>
      </c>
      <c r="BO945" s="14"/>
      <c r="BP945" s="14"/>
      <c r="BQ945" s="14">
        <v>349</v>
      </c>
    </row>
    <row r="946" spans="1:69" x14ac:dyDescent="0.25">
      <c r="A946" s="15" t="s">
        <v>1028</v>
      </c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>
        <v>349</v>
      </c>
      <c r="BK946" s="14"/>
      <c r="BL946" s="14"/>
      <c r="BM946" s="14"/>
      <c r="BN946" s="14">
        <v>349</v>
      </c>
      <c r="BO946" s="14"/>
      <c r="BP946" s="14"/>
      <c r="BQ946" s="14">
        <v>349</v>
      </c>
    </row>
    <row r="947" spans="1:69" x14ac:dyDescent="0.25">
      <c r="A947" s="15" t="s">
        <v>1029</v>
      </c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>
        <v>349</v>
      </c>
      <c r="BK947" s="14"/>
      <c r="BL947" s="14"/>
      <c r="BM947" s="14"/>
      <c r="BN947" s="14">
        <v>349</v>
      </c>
      <c r="BO947" s="14"/>
      <c r="BP947" s="14"/>
      <c r="BQ947" s="14">
        <v>349</v>
      </c>
    </row>
    <row r="948" spans="1:69" x14ac:dyDescent="0.25">
      <c r="A948" s="15" t="s">
        <v>1030</v>
      </c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>
        <v>349</v>
      </c>
      <c r="BK948" s="14"/>
      <c r="BL948" s="14"/>
      <c r="BM948" s="14"/>
      <c r="BN948" s="14">
        <v>349</v>
      </c>
      <c r="BO948" s="14"/>
      <c r="BP948" s="14"/>
      <c r="BQ948" s="14">
        <v>349</v>
      </c>
    </row>
    <row r="949" spans="1:69" x14ac:dyDescent="0.25">
      <c r="A949" s="15" t="s">
        <v>1031</v>
      </c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>
        <v>349</v>
      </c>
      <c r="BK949" s="14"/>
      <c r="BL949" s="14"/>
      <c r="BM949" s="14"/>
      <c r="BN949" s="14">
        <v>349</v>
      </c>
      <c r="BO949" s="14"/>
      <c r="BP949" s="14"/>
      <c r="BQ949" s="14">
        <v>349</v>
      </c>
    </row>
    <row r="950" spans="1:69" x14ac:dyDescent="0.25">
      <c r="A950" s="15" t="s">
        <v>1032</v>
      </c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>
        <v>349</v>
      </c>
      <c r="BK950" s="14"/>
      <c r="BL950" s="14"/>
      <c r="BM950" s="14"/>
      <c r="BN950" s="14">
        <v>349</v>
      </c>
      <c r="BO950" s="14"/>
      <c r="BP950" s="14"/>
      <c r="BQ950" s="14">
        <v>349</v>
      </c>
    </row>
    <row r="951" spans="1:69" x14ac:dyDescent="0.25">
      <c r="A951" s="15" t="s">
        <v>1033</v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>
        <v>349</v>
      </c>
      <c r="BK951" s="14"/>
      <c r="BL951" s="14"/>
      <c r="BM951" s="14"/>
      <c r="BN951" s="14">
        <v>349</v>
      </c>
      <c r="BO951" s="14"/>
      <c r="BP951" s="14"/>
      <c r="BQ951" s="14">
        <v>349</v>
      </c>
    </row>
    <row r="952" spans="1:69" x14ac:dyDescent="0.25">
      <c r="A952" s="15" t="s">
        <v>1034</v>
      </c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>
        <v>349</v>
      </c>
      <c r="BK952" s="14"/>
      <c r="BL952" s="14"/>
      <c r="BM952" s="14"/>
      <c r="BN952" s="14">
        <v>349</v>
      </c>
      <c r="BO952" s="14"/>
      <c r="BP952" s="14"/>
      <c r="BQ952" s="14">
        <v>349</v>
      </c>
    </row>
    <row r="953" spans="1:69" x14ac:dyDescent="0.25">
      <c r="A953" s="15" t="s">
        <v>1339</v>
      </c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>
        <v>454.68</v>
      </c>
      <c r="BC953" s="14"/>
      <c r="BD953" s="14">
        <v>454.68</v>
      </c>
      <c r="BE953" s="14"/>
      <c r="BF953" s="14"/>
      <c r="BG953" s="14"/>
      <c r="BH953" s="14"/>
      <c r="BI953" s="14"/>
      <c r="BJ953" s="14"/>
      <c r="BK953" s="14"/>
      <c r="BL953" s="14"/>
      <c r="BM953" s="14"/>
      <c r="BN953" s="14"/>
      <c r="BO953" s="14"/>
      <c r="BP953" s="14"/>
      <c r="BQ953" s="14">
        <v>454.68</v>
      </c>
    </row>
    <row r="954" spans="1:69" x14ac:dyDescent="0.25">
      <c r="A954" s="13" t="s">
        <v>23</v>
      </c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>
        <v>98659.79</v>
      </c>
      <c r="Z954" s="14"/>
      <c r="AA954" s="14"/>
      <c r="AB954" s="14"/>
      <c r="AC954" s="14"/>
      <c r="AD954" s="14"/>
      <c r="AE954" s="14">
        <v>98659.79</v>
      </c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>
        <v>1800</v>
      </c>
      <c r="BG954" s="14"/>
      <c r="BH954" s="14"/>
      <c r="BI954" s="14"/>
      <c r="BJ954" s="14"/>
      <c r="BK954" s="14"/>
      <c r="BL954" s="14"/>
      <c r="BM954" s="14"/>
      <c r="BN954" s="14">
        <v>1800</v>
      </c>
      <c r="BO954" s="14"/>
      <c r="BP954" s="14"/>
      <c r="BQ954" s="14">
        <v>100459.79</v>
      </c>
    </row>
    <row r="955" spans="1:69" x14ac:dyDescent="0.25">
      <c r="A955" s="15" t="s">
        <v>327</v>
      </c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>
        <v>2640.26</v>
      </c>
      <c r="Z955" s="14"/>
      <c r="AA955" s="14"/>
      <c r="AB955" s="14"/>
      <c r="AC955" s="14"/>
      <c r="AD955" s="14"/>
      <c r="AE955" s="14">
        <v>2640.26</v>
      </c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  <c r="BN955" s="14"/>
      <c r="BO955" s="14"/>
      <c r="BP955" s="14"/>
      <c r="BQ955" s="14">
        <v>2640.26</v>
      </c>
    </row>
    <row r="956" spans="1:69" x14ac:dyDescent="0.25">
      <c r="A956" s="15" t="s">
        <v>328</v>
      </c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>
        <v>7997.2199999999993</v>
      </c>
      <c r="Z956" s="14"/>
      <c r="AA956" s="14"/>
      <c r="AB956" s="14"/>
      <c r="AC956" s="14"/>
      <c r="AD956" s="14"/>
      <c r="AE956" s="14">
        <v>7997.2199999999993</v>
      </c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  <c r="BN956" s="14"/>
      <c r="BO956" s="14"/>
      <c r="BP956" s="14"/>
      <c r="BQ956" s="14">
        <v>7997.2199999999993</v>
      </c>
    </row>
    <row r="957" spans="1:69" x14ac:dyDescent="0.25">
      <c r="A957" s="15" t="s">
        <v>329</v>
      </c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>
        <v>1264</v>
      </c>
      <c r="Z957" s="14"/>
      <c r="AA957" s="14"/>
      <c r="AB957" s="14"/>
      <c r="AC957" s="14"/>
      <c r="AD957" s="14"/>
      <c r="AE957" s="14">
        <v>1264</v>
      </c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  <c r="BN957" s="14"/>
      <c r="BO957" s="14"/>
      <c r="BP957" s="14"/>
      <c r="BQ957" s="14">
        <v>1264</v>
      </c>
    </row>
    <row r="958" spans="1:69" x14ac:dyDescent="0.25">
      <c r="A958" s="15" t="s">
        <v>331</v>
      </c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>
        <v>2848</v>
      </c>
      <c r="Z958" s="14"/>
      <c r="AA958" s="14"/>
      <c r="AB958" s="14"/>
      <c r="AC958" s="14"/>
      <c r="AD958" s="14"/>
      <c r="AE958" s="14">
        <v>2848</v>
      </c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  <c r="BN958" s="14"/>
      <c r="BO958" s="14"/>
      <c r="BP958" s="14"/>
      <c r="BQ958" s="14">
        <v>2848</v>
      </c>
    </row>
    <row r="959" spans="1:69" x14ac:dyDescent="0.25">
      <c r="A959" s="15" t="s">
        <v>332</v>
      </c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>
        <v>139</v>
      </c>
      <c r="Z959" s="14"/>
      <c r="AA959" s="14"/>
      <c r="AB959" s="14"/>
      <c r="AC959" s="14"/>
      <c r="AD959" s="14"/>
      <c r="AE959" s="14">
        <v>139</v>
      </c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  <c r="BN959" s="14"/>
      <c r="BO959" s="14"/>
      <c r="BP959" s="14"/>
      <c r="BQ959" s="14">
        <v>139</v>
      </c>
    </row>
    <row r="960" spans="1:69" x14ac:dyDescent="0.25">
      <c r="A960" s="15" t="s">
        <v>337</v>
      </c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>
        <v>396</v>
      </c>
      <c r="Z960" s="14"/>
      <c r="AA960" s="14"/>
      <c r="AB960" s="14"/>
      <c r="AC960" s="14"/>
      <c r="AD960" s="14"/>
      <c r="AE960" s="14">
        <v>396</v>
      </c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  <c r="BN960" s="14"/>
      <c r="BO960" s="14"/>
      <c r="BP960" s="14"/>
      <c r="BQ960" s="14">
        <v>396</v>
      </c>
    </row>
    <row r="961" spans="1:69" x14ac:dyDescent="0.25">
      <c r="A961" s="15" t="s">
        <v>481</v>
      </c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>
        <v>1999.98</v>
      </c>
      <c r="Z961" s="14"/>
      <c r="AA961" s="14"/>
      <c r="AB961" s="14"/>
      <c r="AC961" s="14"/>
      <c r="AD961" s="14"/>
      <c r="AE961" s="14">
        <v>1999.98</v>
      </c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  <c r="BN961" s="14"/>
      <c r="BO961" s="14"/>
      <c r="BP961" s="14"/>
      <c r="BQ961" s="14">
        <v>1999.98</v>
      </c>
    </row>
    <row r="962" spans="1:69" x14ac:dyDescent="0.25">
      <c r="A962" s="15" t="s">
        <v>484</v>
      </c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>
        <v>858.55</v>
      </c>
      <c r="Z962" s="14"/>
      <c r="AA962" s="14"/>
      <c r="AB962" s="14"/>
      <c r="AC962" s="14"/>
      <c r="AD962" s="14"/>
      <c r="AE962" s="14">
        <v>858.55</v>
      </c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  <c r="BN962" s="14"/>
      <c r="BO962" s="14"/>
      <c r="BP962" s="14"/>
      <c r="BQ962" s="14">
        <v>858.55</v>
      </c>
    </row>
    <row r="963" spans="1:69" x14ac:dyDescent="0.25">
      <c r="A963" s="15" t="s">
        <v>485</v>
      </c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>
        <v>801.98</v>
      </c>
      <c r="Z963" s="14"/>
      <c r="AA963" s="14"/>
      <c r="AB963" s="14"/>
      <c r="AC963" s="14"/>
      <c r="AD963" s="14"/>
      <c r="AE963" s="14">
        <v>801.98</v>
      </c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  <c r="BN963" s="14"/>
      <c r="BO963" s="14"/>
      <c r="BP963" s="14"/>
      <c r="BQ963" s="14">
        <v>801.98</v>
      </c>
    </row>
    <row r="964" spans="1:69" x14ac:dyDescent="0.25">
      <c r="A964" s="15" t="s">
        <v>487</v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>
        <v>218.99</v>
      </c>
      <c r="Z964" s="14"/>
      <c r="AA964" s="14"/>
      <c r="AB964" s="14"/>
      <c r="AC964" s="14"/>
      <c r="AD964" s="14"/>
      <c r="AE964" s="14">
        <v>218.99</v>
      </c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  <c r="BN964" s="14"/>
      <c r="BO964" s="14"/>
      <c r="BP964" s="14"/>
      <c r="BQ964" s="14">
        <v>218.99</v>
      </c>
    </row>
    <row r="965" spans="1:69" x14ac:dyDescent="0.25">
      <c r="A965" s="15" t="s">
        <v>513</v>
      </c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>
        <v>1000</v>
      </c>
      <c r="BG965" s="14"/>
      <c r="BH965" s="14"/>
      <c r="BI965" s="14"/>
      <c r="BJ965" s="14"/>
      <c r="BK965" s="14"/>
      <c r="BL965" s="14"/>
      <c r="BM965" s="14"/>
      <c r="BN965" s="14">
        <v>1000</v>
      </c>
      <c r="BO965" s="14"/>
      <c r="BP965" s="14"/>
      <c r="BQ965" s="14">
        <v>1000</v>
      </c>
    </row>
    <row r="966" spans="1:69" x14ac:dyDescent="0.25">
      <c r="A966" s="15" t="s">
        <v>514</v>
      </c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>
        <v>800</v>
      </c>
      <c r="BG966" s="14"/>
      <c r="BH966" s="14"/>
      <c r="BI966" s="14"/>
      <c r="BJ966" s="14"/>
      <c r="BK966" s="14"/>
      <c r="BL966" s="14"/>
      <c r="BM966" s="14"/>
      <c r="BN966" s="14">
        <v>800</v>
      </c>
      <c r="BO966" s="14"/>
      <c r="BP966" s="14"/>
      <c r="BQ966" s="14">
        <v>800</v>
      </c>
    </row>
    <row r="967" spans="1:69" x14ac:dyDescent="0.25">
      <c r="A967" s="15" t="s">
        <v>706</v>
      </c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>
        <v>3948</v>
      </c>
      <c r="Z967" s="14"/>
      <c r="AA967" s="14"/>
      <c r="AB967" s="14"/>
      <c r="AC967" s="14"/>
      <c r="AD967" s="14"/>
      <c r="AE967" s="14">
        <v>3948</v>
      </c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  <c r="BN967" s="14"/>
      <c r="BO967" s="14"/>
      <c r="BP967" s="14"/>
      <c r="BQ967" s="14">
        <v>3948</v>
      </c>
    </row>
    <row r="968" spans="1:69" x14ac:dyDescent="0.25">
      <c r="A968" s="15" t="s">
        <v>802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>
        <v>28152.17</v>
      </c>
      <c r="Z968" s="14"/>
      <c r="AA968" s="14"/>
      <c r="AB968" s="14"/>
      <c r="AC968" s="14"/>
      <c r="AD968" s="14"/>
      <c r="AE968" s="14">
        <v>28152.17</v>
      </c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  <c r="BN968" s="14"/>
      <c r="BO968" s="14"/>
      <c r="BP968" s="14"/>
      <c r="BQ968" s="14">
        <v>28152.17</v>
      </c>
    </row>
    <row r="969" spans="1:69" x14ac:dyDescent="0.25">
      <c r="A969" s="15" t="s">
        <v>811</v>
      </c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>
        <v>1102</v>
      </c>
      <c r="Z969" s="14"/>
      <c r="AA969" s="14"/>
      <c r="AB969" s="14"/>
      <c r="AC969" s="14"/>
      <c r="AD969" s="14"/>
      <c r="AE969" s="14">
        <v>1102</v>
      </c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  <c r="BN969" s="14"/>
      <c r="BO969" s="14"/>
      <c r="BP969" s="14"/>
      <c r="BQ969" s="14">
        <v>1102</v>
      </c>
    </row>
    <row r="970" spans="1:69" x14ac:dyDescent="0.25">
      <c r="A970" s="15" t="s">
        <v>816</v>
      </c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>
        <v>497.28</v>
      </c>
      <c r="Z970" s="14"/>
      <c r="AA970" s="14"/>
      <c r="AB970" s="14"/>
      <c r="AC970" s="14"/>
      <c r="AD970" s="14"/>
      <c r="AE970" s="14">
        <v>497.28</v>
      </c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  <c r="BN970" s="14"/>
      <c r="BO970" s="14"/>
      <c r="BP970" s="14"/>
      <c r="BQ970" s="14">
        <v>497.28</v>
      </c>
    </row>
    <row r="971" spans="1:69" x14ac:dyDescent="0.25">
      <c r="A971" s="15" t="s">
        <v>817</v>
      </c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>
        <v>3339.58</v>
      </c>
      <c r="Z971" s="14"/>
      <c r="AA971" s="14"/>
      <c r="AB971" s="14"/>
      <c r="AC971" s="14"/>
      <c r="AD971" s="14"/>
      <c r="AE971" s="14">
        <v>3339.58</v>
      </c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  <c r="BN971" s="14"/>
      <c r="BO971" s="14"/>
      <c r="BP971" s="14"/>
      <c r="BQ971" s="14">
        <v>3339.58</v>
      </c>
    </row>
    <row r="972" spans="1:69" x14ac:dyDescent="0.25">
      <c r="A972" s="15" t="s">
        <v>819</v>
      </c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>
        <v>15349.579999999998</v>
      </c>
      <c r="Z972" s="14"/>
      <c r="AA972" s="14"/>
      <c r="AB972" s="14"/>
      <c r="AC972" s="14"/>
      <c r="AD972" s="14"/>
      <c r="AE972" s="14">
        <v>15349.579999999998</v>
      </c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  <c r="BN972" s="14"/>
      <c r="BO972" s="14"/>
      <c r="BP972" s="14"/>
      <c r="BQ972" s="14">
        <v>15349.579999999998</v>
      </c>
    </row>
    <row r="973" spans="1:69" x14ac:dyDescent="0.25">
      <c r="A973" s="15" t="s">
        <v>823</v>
      </c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>
        <v>2727.74</v>
      </c>
      <c r="Z973" s="14"/>
      <c r="AA973" s="14"/>
      <c r="AB973" s="14"/>
      <c r="AC973" s="14"/>
      <c r="AD973" s="14"/>
      <c r="AE973" s="14">
        <v>2727.74</v>
      </c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  <c r="BN973" s="14"/>
      <c r="BO973" s="14"/>
      <c r="BP973" s="14"/>
      <c r="BQ973" s="14">
        <v>2727.74</v>
      </c>
    </row>
    <row r="974" spans="1:69" x14ac:dyDescent="0.25">
      <c r="A974" s="15" t="s">
        <v>833</v>
      </c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>
        <v>3633.96</v>
      </c>
      <c r="Z974" s="14"/>
      <c r="AA974" s="14"/>
      <c r="AB974" s="14"/>
      <c r="AC974" s="14"/>
      <c r="AD974" s="14"/>
      <c r="AE974" s="14">
        <v>3633.96</v>
      </c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  <c r="BN974" s="14"/>
      <c r="BO974" s="14"/>
      <c r="BP974" s="14"/>
      <c r="BQ974" s="14">
        <v>3633.96</v>
      </c>
    </row>
    <row r="975" spans="1:69" x14ac:dyDescent="0.25">
      <c r="A975" s="15" t="s">
        <v>1082</v>
      </c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>
        <v>574.55999999999995</v>
      </c>
      <c r="Z975" s="14"/>
      <c r="AA975" s="14"/>
      <c r="AB975" s="14"/>
      <c r="AC975" s="14"/>
      <c r="AD975" s="14"/>
      <c r="AE975" s="14">
        <v>574.55999999999995</v>
      </c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  <c r="BN975" s="14"/>
      <c r="BO975" s="14"/>
      <c r="BP975" s="14"/>
      <c r="BQ975" s="14">
        <v>574.55999999999995</v>
      </c>
    </row>
    <row r="976" spans="1:69" x14ac:dyDescent="0.25">
      <c r="A976" s="15" t="s">
        <v>1089</v>
      </c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>
        <v>445.87</v>
      </c>
      <c r="Z976" s="14"/>
      <c r="AA976" s="14"/>
      <c r="AB976" s="14"/>
      <c r="AC976" s="14"/>
      <c r="AD976" s="14"/>
      <c r="AE976" s="14">
        <v>445.87</v>
      </c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  <c r="BN976" s="14"/>
      <c r="BO976" s="14"/>
      <c r="BP976" s="14"/>
      <c r="BQ976" s="14">
        <v>445.87</v>
      </c>
    </row>
    <row r="977" spans="1:69" x14ac:dyDescent="0.25">
      <c r="A977" s="15" t="s">
        <v>1091</v>
      </c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>
        <v>2369.8000000000002</v>
      </c>
      <c r="Z977" s="14"/>
      <c r="AA977" s="14"/>
      <c r="AB977" s="14"/>
      <c r="AC977" s="14"/>
      <c r="AD977" s="14"/>
      <c r="AE977" s="14">
        <v>2369.8000000000002</v>
      </c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  <c r="BN977" s="14"/>
      <c r="BO977" s="14"/>
      <c r="BP977" s="14"/>
      <c r="BQ977" s="14">
        <v>2369.8000000000002</v>
      </c>
    </row>
    <row r="978" spans="1:69" x14ac:dyDescent="0.25">
      <c r="A978" s="15" t="s">
        <v>1098</v>
      </c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>
        <v>690</v>
      </c>
      <c r="Z978" s="14"/>
      <c r="AA978" s="14"/>
      <c r="AB978" s="14"/>
      <c r="AC978" s="14"/>
      <c r="AD978" s="14"/>
      <c r="AE978" s="14">
        <v>690</v>
      </c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  <c r="BN978" s="14"/>
      <c r="BO978" s="14"/>
      <c r="BP978" s="14"/>
      <c r="BQ978" s="14">
        <v>690</v>
      </c>
    </row>
    <row r="979" spans="1:69" x14ac:dyDescent="0.25">
      <c r="A979" s="15" t="s">
        <v>1102</v>
      </c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>
        <v>370</v>
      </c>
      <c r="Z979" s="14"/>
      <c r="AA979" s="14"/>
      <c r="AB979" s="14"/>
      <c r="AC979" s="14"/>
      <c r="AD979" s="14"/>
      <c r="AE979" s="14">
        <v>370</v>
      </c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  <c r="BN979" s="14"/>
      <c r="BO979" s="14"/>
      <c r="BP979" s="14"/>
      <c r="BQ979" s="14">
        <v>370</v>
      </c>
    </row>
    <row r="980" spans="1:69" x14ac:dyDescent="0.25">
      <c r="A980" s="15" t="s">
        <v>1106</v>
      </c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>
        <v>534.59</v>
      </c>
      <c r="Z980" s="14"/>
      <c r="AA980" s="14"/>
      <c r="AB980" s="14"/>
      <c r="AC980" s="14"/>
      <c r="AD980" s="14"/>
      <c r="AE980" s="14">
        <v>534.59</v>
      </c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  <c r="BN980" s="14"/>
      <c r="BO980" s="14"/>
      <c r="BP980" s="14"/>
      <c r="BQ980" s="14">
        <v>534.59</v>
      </c>
    </row>
    <row r="981" spans="1:69" x14ac:dyDescent="0.25">
      <c r="A981" s="15" t="s">
        <v>1111</v>
      </c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>
        <v>900</v>
      </c>
      <c r="Z981" s="14"/>
      <c r="AA981" s="14"/>
      <c r="AB981" s="14"/>
      <c r="AC981" s="14"/>
      <c r="AD981" s="14"/>
      <c r="AE981" s="14">
        <v>900</v>
      </c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  <c r="BN981" s="14"/>
      <c r="BO981" s="14"/>
      <c r="BP981" s="14"/>
      <c r="BQ981" s="14">
        <v>900</v>
      </c>
    </row>
    <row r="982" spans="1:69" x14ac:dyDescent="0.25">
      <c r="A982" s="15" t="s">
        <v>1112</v>
      </c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>
        <v>429.81</v>
      </c>
      <c r="Z982" s="14"/>
      <c r="AA982" s="14"/>
      <c r="AB982" s="14"/>
      <c r="AC982" s="14"/>
      <c r="AD982" s="14"/>
      <c r="AE982" s="14">
        <v>429.81</v>
      </c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  <c r="BN982" s="14"/>
      <c r="BO982" s="14"/>
      <c r="BP982" s="14"/>
      <c r="BQ982" s="14">
        <v>429.81</v>
      </c>
    </row>
    <row r="983" spans="1:69" x14ac:dyDescent="0.25">
      <c r="A983" s="15" t="s">
        <v>1115</v>
      </c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>
        <v>822</v>
      </c>
      <c r="Z983" s="14"/>
      <c r="AA983" s="14"/>
      <c r="AB983" s="14"/>
      <c r="AC983" s="14"/>
      <c r="AD983" s="14"/>
      <c r="AE983" s="14">
        <v>822</v>
      </c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  <c r="BN983" s="14"/>
      <c r="BO983" s="14"/>
      <c r="BP983" s="14"/>
      <c r="BQ983" s="14">
        <v>822</v>
      </c>
    </row>
    <row r="984" spans="1:69" x14ac:dyDescent="0.25">
      <c r="A984" s="15" t="s">
        <v>1116</v>
      </c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>
        <v>4249.2</v>
      </c>
      <c r="Z984" s="14"/>
      <c r="AA984" s="14"/>
      <c r="AB984" s="14"/>
      <c r="AC984" s="14"/>
      <c r="AD984" s="14"/>
      <c r="AE984" s="14">
        <v>4249.2</v>
      </c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  <c r="BN984" s="14"/>
      <c r="BO984" s="14"/>
      <c r="BP984" s="14"/>
      <c r="BQ984" s="14">
        <v>4249.2</v>
      </c>
    </row>
    <row r="985" spans="1:69" x14ac:dyDescent="0.25">
      <c r="A985" s="15" t="s">
        <v>1117</v>
      </c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>
        <v>316</v>
      </c>
      <c r="Z985" s="14"/>
      <c r="AA985" s="14"/>
      <c r="AB985" s="14"/>
      <c r="AC985" s="14"/>
      <c r="AD985" s="14"/>
      <c r="AE985" s="14">
        <v>316</v>
      </c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  <c r="BN985" s="14"/>
      <c r="BO985" s="14"/>
      <c r="BP985" s="14"/>
      <c r="BQ985" s="14">
        <v>316</v>
      </c>
    </row>
    <row r="986" spans="1:69" x14ac:dyDescent="0.25">
      <c r="A986" s="15" t="s">
        <v>1124</v>
      </c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>
        <v>6693.96</v>
      </c>
      <c r="Z986" s="14"/>
      <c r="AA986" s="14"/>
      <c r="AB986" s="14"/>
      <c r="AC986" s="14"/>
      <c r="AD986" s="14"/>
      <c r="AE986" s="14">
        <v>6693.96</v>
      </c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  <c r="BN986" s="14"/>
      <c r="BO986" s="14"/>
      <c r="BP986" s="14"/>
      <c r="BQ986" s="14">
        <v>6693.96</v>
      </c>
    </row>
    <row r="987" spans="1:69" x14ac:dyDescent="0.25">
      <c r="A987" s="15" t="s">
        <v>1126</v>
      </c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>
        <v>454.02</v>
      </c>
      <c r="Z987" s="14"/>
      <c r="AA987" s="14"/>
      <c r="AB987" s="14"/>
      <c r="AC987" s="14"/>
      <c r="AD987" s="14"/>
      <c r="AE987" s="14">
        <v>454.02</v>
      </c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  <c r="BN987" s="14"/>
      <c r="BO987" s="14"/>
      <c r="BP987" s="14"/>
      <c r="BQ987" s="14">
        <v>454.02</v>
      </c>
    </row>
    <row r="988" spans="1:69" x14ac:dyDescent="0.25">
      <c r="A988" s="15" t="s">
        <v>1127</v>
      </c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>
        <v>1427.9</v>
      </c>
      <c r="Z988" s="14"/>
      <c r="AA988" s="14"/>
      <c r="AB988" s="14"/>
      <c r="AC988" s="14"/>
      <c r="AD988" s="14"/>
      <c r="AE988" s="14">
        <v>1427.9</v>
      </c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  <c r="BN988" s="14"/>
      <c r="BO988" s="14"/>
      <c r="BP988" s="14"/>
      <c r="BQ988" s="14">
        <v>1427.9</v>
      </c>
    </row>
    <row r="989" spans="1:69" x14ac:dyDescent="0.25">
      <c r="A989" s="15" t="s">
        <v>1152</v>
      </c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>
        <v>447.79</v>
      </c>
      <c r="Z989" s="14"/>
      <c r="AA989" s="14"/>
      <c r="AB989" s="14"/>
      <c r="AC989" s="14"/>
      <c r="AD989" s="14"/>
      <c r="AE989" s="14">
        <v>447.79</v>
      </c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  <c r="BN989" s="14"/>
      <c r="BO989" s="14"/>
      <c r="BP989" s="14"/>
      <c r="BQ989" s="14">
        <v>447.79</v>
      </c>
    </row>
    <row r="990" spans="1:69" x14ac:dyDescent="0.25">
      <c r="A990" s="15" t="s">
        <v>1153</v>
      </c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>
        <v>20</v>
      </c>
      <c r="Z990" s="14"/>
      <c r="AA990" s="14"/>
      <c r="AB990" s="14"/>
      <c r="AC990" s="14"/>
      <c r="AD990" s="14"/>
      <c r="AE990" s="14">
        <v>20</v>
      </c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  <c r="BN990" s="14"/>
      <c r="BO990" s="14"/>
      <c r="BP990" s="14"/>
      <c r="BQ990" s="14">
        <v>20</v>
      </c>
    </row>
    <row r="991" spans="1:69" x14ac:dyDescent="0.25">
      <c r="A991" s="13" t="s">
        <v>15</v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>
        <v>4058.5200000000004</v>
      </c>
      <c r="S991" s="14"/>
      <c r="T991" s="14"/>
      <c r="U991" s="14"/>
      <c r="V991" s="14"/>
      <c r="W991" s="14">
        <v>4058.5200000000004</v>
      </c>
      <c r="X991" s="14"/>
      <c r="Y991" s="14"/>
      <c r="Z991" s="14"/>
      <c r="AA991" s="14">
        <v>43788.33</v>
      </c>
      <c r="AB991" s="14"/>
      <c r="AC991" s="14"/>
      <c r="AD991" s="14"/>
      <c r="AE991" s="14">
        <v>43788.33</v>
      </c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>
        <v>492.34</v>
      </c>
      <c r="BA991" s="14"/>
      <c r="BB991" s="14"/>
      <c r="BC991" s="14"/>
      <c r="BD991" s="14">
        <v>492.34</v>
      </c>
      <c r="BE991" s="14"/>
      <c r="BF991" s="14"/>
      <c r="BG991" s="14"/>
      <c r="BH991" s="14">
        <v>5103.28</v>
      </c>
      <c r="BI991" s="14"/>
      <c r="BJ991" s="14"/>
      <c r="BK991" s="14"/>
      <c r="BL991" s="14"/>
      <c r="BM991" s="14"/>
      <c r="BN991" s="14">
        <v>5103.28</v>
      </c>
      <c r="BO991" s="14"/>
      <c r="BP991" s="14"/>
      <c r="BQ991" s="14">
        <v>53442.469999999994</v>
      </c>
    </row>
    <row r="992" spans="1:69" x14ac:dyDescent="0.25">
      <c r="A992" s="15" t="s">
        <v>328</v>
      </c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>
        <v>4663.6499999999996</v>
      </c>
      <c r="AB992" s="14"/>
      <c r="AC992" s="14"/>
      <c r="AD992" s="14"/>
      <c r="AE992" s="14">
        <v>4663.6499999999996</v>
      </c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  <c r="BN992" s="14"/>
      <c r="BO992" s="14"/>
      <c r="BP992" s="14"/>
      <c r="BQ992" s="14">
        <v>4663.6499999999996</v>
      </c>
    </row>
    <row r="993" spans="1:69" x14ac:dyDescent="0.25">
      <c r="A993" s="15" t="s">
        <v>331</v>
      </c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>
        <v>344</v>
      </c>
      <c r="AB993" s="14"/>
      <c r="AC993" s="14"/>
      <c r="AD993" s="14"/>
      <c r="AE993" s="14">
        <v>344</v>
      </c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  <c r="BN993" s="14"/>
      <c r="BO993" s="14"/>
      <c r="BP993" s="14"/>
      <c r="BQ993" s="14">
        <v>344</v>
      </c>
    </row>
    <row r="994" spans="1:69" x14ac:dyDescent="0.25">
      <c r="A994" s="15" t="s">
        <v>334</v>
      </c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>
        <v>3074</v>
      </c>
      <c r="AB994" s="14"/>
      <c r="AC994" s="14"/>
      <c r="AD994" s="14"/>
      <c r="AE994" s="14">
        <v>3074</v>
      </c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  <c r="BN994" s="14"/>
      <c r="BO994" s="14"/>
      <c r="BP994" s="14"/>
      <c r="BQ994" s="14">
        <v>3074</v>
      </c>
    </row>
    <row r="995" spans="1:69" x14ac:dyDescent="0.25">
      <c r="A995" s="15" t="s">
        <v>336</v>
      </c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>
        <v>925</v>
      </c>
      <c r="AB995" s="14"/>
      <c r="AC995" s="14"/>
      <c r="AD995" s="14"/>
      <c r="AE995" s="14">
        <v>925</v>
      </c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  <c r="BN995" s="14"/>
      <c r="BO995" s="14"/>
      <c r="BP995" s="14"/>
      <c r="BQ995" s="14">
        <v>925</v>
      </c>
    </row>
    <row r="996" spans="1:69" x14ac:dyDescent="0.25">
      <c r="A996" s="15" t="s">
        <v>337</v>
      </c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>
        <v>769.69</v>
      </c>
      <c r="AB996" s="14"/>
      <c r="AC996" s="14"/>
      <c r="AD996" s="14"/>
      <c r="AE996" s="14">
        <v>769.69</v>
      </c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  <c r="BN996" s="14"/>
      <c r="BO996" s="14"/>
      <c r="BP996" s="14"/>
      <c r="BQ996" s="14">
        <v>769.69</v>
      </c>
    </row>
    <row r="997" spans="1:69" x14ac:dyDescent="0.25">
      <c r="A997" s="15" t="s">
        <v>458</v>
      </c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>
        <v>379.8</v>
      </c>
      <c r="S997" s="14"/>
      <c r="T997" s="14"/>
      <c r="U997" s="14"/>
      <c r="V997" s="14"/>
      <c r="W997" s="14">
        <v>379.8</v>
      </c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  <c r="BN997" s="14"/>
      <c r="BO997" s="14"/>
      <c r="BP997" s="14"/>
      <c r="BQ997" s="14">
        <v>379.8</v>
      </c>
    </row>
    <row r="998" spans="1:69" x14ac:dyDescent="0.25">
      <c r="A998" s="15" t="s">
        <v>459</v>
      </c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>
        <v>869.4</v>
      </c>
      <c r="S998" s="14"/>
      <c r="T998" s="14"/>
      <c r="U998" s="14"/>
      <c r="V998" s="14"/>
      <c r="W998" s="14">
        <v>869.4</v>
      </c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  <c r="BN998" s="14"/>
      <c r="BO998" s="14"/>
      <c r="BP998" s="14"/>
      <c r="BQ998" s="14">
        <v>869.4</v>
      </c>
    </row>
    <row r="999" spans="1:69" x14ac:dyDescent="0.25">
      <c r="A999" s="15" t="s">
        <v>480</v>
      </c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>
        <v>276.94</v>
      </c>
      <c r="AB999" s="14"/>
      <c r="AC999" s="14"/>
      <c r="AD999" s="14"/>
      <c r="AE999" s="14">
        <v>276.94</v>
      </c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  <c r="BN999" s="14"/>
      <c r="BO999" s="14"/>
      <c r="BP999" s="14"/>
      <c r="BQ999" s="14">
        <v>276.94</v>
      </c>
    </row>
    <row r="1000" spans="1:69" x14ac:dyDescent="0.25">
      <c r="A1000" s="15" t="s">
        <v>482</v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>
        <v>3237.9</v>
      </c>
      <c r="AB1000" s="14"/>
      <c r="AC1000" s="14"/>
      <c r="AD1000" s="14"/>
      <c r="AE1000" s="14">
        <v>3237.9</v>
      </c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  <c r="BN1000" s="14"/>
      <c r="BO1000" s="14"/>
      <c r="BP1000" s="14"/>
      <c r="BQ1000" s="14">
        <v>3237.9</v>
      </c>
    </row>
    <row r="1001" spans="1:69" x14ac:dyDescent="0.25">
      <c r="A1001" s="15" t="s">
        <v>486</v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>
        <v>3609.48</v>
      </c>
      <c r="AB1001" s="14"/>
      <c r="AC1001" s="14"/>
      <c r="AD1001" s="14"/>
      <c r="AE1001" s="14">
        <v>3609.48</v>
      </c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  <c r="BM1001" s="14"/>
      <c r="BN1001" s="14"/>
      <c r="BO1001" s="14"/>
      <c r="BP1001" s="14"/>
      <c r="BQ1001" s="14">
        <v>3609.48</v>
      </c>
    </row>
    <row r="1002" spans="1:69" x14ac:dyDescent="0.25">
      <c r="A1002" s="15" t="s">
        <v>735</v>
      </c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>
        <v>1000</v>
      </c>
      <c r="BI1002" s="14"/>
      <c r="BJ1002" s="14"/>
      <c r="BK1002" s="14"/>
      <c r="BL1002" s="14"/>
      <c r="BM1002" s="14"/>
      <c r="BN1002" s="14">
        <v>1000</v>
      </c>
      <c r="BO1002" s="14"/>
      <c r="BP1002" s="14"/>
      <c r="BQ1002" s="14">
        <v>1000</v>
      </c>
    </row>
    <row r="1003" spans="1:69" x14ac:dyDescent="0.25">
      <c r="A1003" s="15" t="s">
        <v>749</v>
      </c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>
        <v>802.4</v>
      </c>
      <c r="BI1003" s="14"/>
      <c r="BJ1003" s="14"/>
      <c r="BK1003" s="14"/>
      <c r="BL1003" s="14"/>
      <c r="BM1003" s="14"/>
      <c r="BN1003" s="14">
        <v>802.4</v>
      </c>
      <c r="BO1003" s="14"/>
      <c r="BP1003" s="14"/>
      <c r="BQ1003" s="14">
        <v>802.4</v>
      </c>
    </row>
    <row r="1004" spans="1:69" x14ac:dyDescent="0.25">
      <c r="A1004" s="15" t="s">
        <v>791</v>
      </c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>
        <v>1000</v>
      </c>
      <c r="BI1004" s="14"/>
      <c r="BJ1004" s="14"/>
      <c r="BK1004" s="14"/>
      <c r="BL1004" s="14"/>
      <c r="BM1004" s="14"/>
      <c r="BN1004" s="14">
        <v>1000</v>
      </c>
      <c r="BO1004" s="14"/>
      <c r="BP1004" s="14"/>
      <c r="BQ1004" s="14">
        <v>1000</v>
      </c>
    </row>
    <row r="1005" spans="1:69" x14ac:dyDescent="0.25">
      <c r="A1005" s="15" t="s">
        <v>644</v>
      </c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>
        <v>563.54</v>
      </c>
      <c r="S1005" s="14"/>
      <c r="T1005" s="14"/>
      <c r="U1005" s="14"/>
      <c r="V1005" s="14"/>
      <c r="W1005" s="14">
        <v>563.54</v>
      </c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  <c r="BM1005" s="14"/>
      <c r="BN1005" s="14"/>
      <c r="BO1005" s="14"/>
      <c r="BP1005" s="14"/>
      <c r="BQ1005" s="14">
        <v>563.54</v>
      </c>
    </row>
    <row r="1006" spans="1:69" x14ac:dyDescent="0.25">
      <c r="A1006" s="15" t="s">
        <v>645</v>
      </c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>
        <v>1125.2</v>
      </c>
      <c r="S1006" s="14"/>
      <c r="T1006" s="14"/>
      <c r="U1006" s="14"/>
      <c r="V1006" s="14"/>
      <c r="W1006" s="14">
        <v>1125.2</v>
      </c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  <c r="BM1006" s="14"/>
      <c r="BN1006" s="14"/>
      <c r="BO1006" s="14"/>
      <c r="BP1006" s="14"/>
      <c r="BQ1006" s="14">
        <v>1125.2</v>
      </c>
    </row>
    <row r="1007" spans="1:69" x14ac:dyDescent="0.25">
      <c r="A1007" s="15" t="s">
        <v>646</v>
      </c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>
        <v>584.36</v>
      </c>
      <c r="S1007" s="14"/>
      <c r="T1007" s="14"/>
      <c r="U1007" s="14"/>
      <c r="V1007" s="14"/>
      <c r="W1007" s="14">
        <v>584.36</v>
      </c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  <c r="BM1007" s="14"/>
      <c r="BN1007" s="14"/>
      <c r="BO1007" s="14"/>
      <c r="BP1007" s="14"/>
      <c r="BQ1007" s="14">
        <v>584.36</v>
      </c>
    </row>
    <row r="1008" spans="1:69" x14ac:dyDescent="0.25">
      <c r="A1008" s="15" t="s">
        <v>647</v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>
        <v>536.22</v>
      </c>
      <c r="S1008" s="14"/>
      <c r="T1008" s="14"/>
      <c r="U1008" s="14"/>
      <c r="V1008" s="14"/>
      <c r="W1008" s="14">
        <v>536.22</v>
      </c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  <c r="BM1008" s="14"/>
      <c r="BN1008" s="14"/>
      <c r="BO1008" s="14"/>
      <c r="BP1008" s="14"/>
      <c r="BQ1008" s="14">
        <v>536.22</v>
      </c>
    </row>
    <row r="1009" spans="1:69" x14ac:dyDescent="0.25">
      <c r="A1009" s="15" t="s">
        <v>704</v>
      </c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>
        <v>7694.5</v>
      </c>
      <c r="AB1009" s="14"/>
      <c r="AC1009" s="14"/>
      <c r="AD1009" s="14"/>
      <c r="AE1009" s="14">
        <v>7694.5</v>
      </c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  <c r="BM1009" s="14"/>
      <c r="BN1009" s="14"/>
      <c r="BO1009" s="14"/>
      <c r="BP1009" s="14"/>
      <c r="BQ1009" s="14">
        <v>7694.5</v>
      </c>
    </row>
    <row r="1010" spans="1:69" x14ac:dyDescent="0.25">
      <c r="A1010" s="15" t="s">
        <v>806</v>
      </c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>
        <v>1714.8</v>
      </c>
      <c r="AB1010" s="14"/>
      <c r="AC1010" s="14"/>
      <c r="AD1010" s="14"/>
      <c r="AE1010" s="14">
        <v>1714.8</v>
      </c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  <c r="BM1010" s="14"/>
      <c r="BN1010" s="14"/>
      <c r="BO1010" s="14"/>
      <c r="BP1010" s="14"/>
      <c r="BQ1010" s="14">
        <v>1714.8</v>
      </c>
    </row>
    <row r="1011" spans="1:69" x14ac:dyDescent="0.25">
      <c r="A1011" s="15" t="s">
        <v>827</v>
      </c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>
        <v>3609</v>
      </c>
      <c r="AB1011" s="14"/>
      <c r="AC1011" s="14"/>
      <c r="AD1011" s="14"/>
      <c r="AE1011" s="14">
        <v>3609</v>
      </c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  <c r="BM1011" s="14"/>
      <c r="BN1011" s="14"/>
      <c r="BO1011" s="14"/>
      <c r="BP1011" s="14"/>
      <c r="BQ1011" s="14">
        <v>3609</v>
      </c>
    </row>
    <row r="1012" spans="1:69" x14ac:dyDescent="0.25">
      <c r="A1012" s="15" t="s">
        <v>925</v>
      </c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>
        <v>600</v>
      </c>
      <c r="BI1012" s="14"/>
      <c r="BJ1012" s="14"/>
      <c r="BK1012" s="14"/>
      <c r="BL1012" s="14"/>
      <c r="BM1012" s="14"/>
      <c r="BN1012" s="14">
        <v>600</v>
      </c>
      <c r="BO1012" s="14"/>
      <c r="BP1012" s="14"/>
      <c r="BQ1012" s="14">
        <v>600</v>
      </c>
    </row>
    <row r="1013" spans="1:69" x14ac:dyDescent="0.25">
      <c r="A1013" s="15" t="s">
        <v>952</v>
      </c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>
        <v>925</v>
      </c>
      <c r="BI1013" s="14"/>
      <c r="BJ1013" s="14"/>
      <c r="BK1013" s="14"/>
      <c r="BL1013" s="14"/>
      <c r="BM1013" s="14"/>
      <c r="BN1013" s="14">
        <v>925</v>
      </c>
      <c r="BO1013" s="14"/>
      <c r="BP1013" s="14"/>
      <c r="BQ1013" s="14">
        <v>925</v>
      </c>
    </row>
    <row r="1014" spans="1:69" x14ac:dyDescent="0.25">
      <c r="A1014" s="15" t="s">
        <v>959</v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>
        <v>775.88</v>
      </c>
      <c r="BI1014" s="14"/>
      <c r="BJ1014" s="14"/>
      <c r="BK1014" s="14"/>
      <c r="BL1014" s="14"/>
      <c r="BM1014" s="14"/>
      <c r="BN1014" s="14">
        <v>775.88</v>
      </c>
      <c r="BO1014" s="14"/>
      <c r="BP1014" s="14"/>
      <c r="BQ1014" s="14">
        <v>775.88</v>
      </c>
    </row>
    <row r="1015" spans="1:69" x14ac:dyDescent="0.25">
      <c r="A1015" s="15" t="s">
        <v>1081</v>
      </c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>
        <v>1238.4000000000001</v>
      </c>
      <c r="AB1015" s="14"/>
      <c r="AC1015" s="14"/>
      <c r="AD1015" s="14"/>
      <c r="AE1015" s="14">
        <v>1238.4000000000001</v>
      </c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  <c r="BM1015" s="14"/>
      <c r="BN1015" s="14"/>
      <c r="BO1015" s="14"/>
      <c r="BP1015" s="14"/>
      <c r="BQ1015" s="14">
        <v>1238.4000000000001</v>
      </c>
    </row>
    <row r="1016" spans="1:69" x14ac:dyDescent="0.25">
      <c r="A1016" s="15" t="s">
        <v>1091</v>
      </c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>
        <v>943.2</v>
      </c>
      <c r="AB1016" s="14"/>
      <c r="AC1016" s="14"/>
      <c r="AD1016" s="14"/>
      <c r="AE1016" s="14">
        <v>943.2</v>
      </c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  <c r="BM1016" s="14"/>
      <c r="BN1016" s="14"/>
      <c r="BO1016" s="14"/>
      <c r="BP1016" s="14"/>
      <c r="BQ1016" s="14">
        <v>943.2</v>
      </c>
    </row>
    <row r="1017" spans="1:69" x14ac:dyDescent="0.25">
      <c r="A1017" s="15" t="s">
        <v>1097</v>
      </c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>
        <v>230.77</v>
      </c>
      <c r="AB1017" s="14"/>
      <c r="AC1017" s="14"/>
      <c r="AD1017" s="14"/>
      <c r="AE1017" s="14">
        <v>230.77</v>
      </c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  <c r="BM1017" s="14"/>
      <c r="BN1017" s="14"/>
      <c r="BO1017" s="14"/>
      <c r="BP1017" s="14"/>
      <c r="BQ1017" s="14">
        <v>230.77</v>
      </c>
    </row>
    <row r="1018" spans="1:69" x14ac:dyDescent="0.25">
      <c r="A1018" s="15" t="s">
        <v>1132</v>
      </c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>
        <v>3960</v>
      </c>
      <c r="AB1018" s="14"/>
      <c r="AC1018" s="14"/>
      <c r="AD1018" s="14"/>
      <c r="AE1018" s="14">
        <v>3960</v>
      </c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  <c r="BM1018" s="14"/>
      <c r="BN1018" s="14"/>
      <c r="BO1018" s="14"/>
      <c r="BP1018" s="14"/>
      <c r="BQ1018" s="14">
        <v>3960</v>
      </c>
    </row>
    <row r="1019" spans="1:69" x14ac:dyDescent="0.25">
      <c r="A1019" s="15" t="s">
        <v>1344</v>
      </c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>
        <v>7497</v>
      </c>
      <c r="AB1019" s="14"/>
      <c r="AC1019" s="14"/>
      <c r="AD1019" s="14"/>
      <c r="AE1019" s="14">
        <v>7497</v>
      </c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  <c r="BM1019" s="14"/>
      <c r="BN1019" s="14"/>
      <c r="BO1019" s="14"/>
      <c r="BP1019" s="14"/>
      <c r="BQ1019" s="14">
        <v>7497</v>
      </c>
    </row>
    <row r="1020" spans="1:69" x14ac:dyDescent="0.25">
      <c r="A1020" s="15" t="s">
        <v>1475</v>
      </c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>
        <v>492.34</v>
      </c>
      <c r="BA1020" s="14"/>
      <c r="BB1020" s="14"/>
      <c r="BC1020" s="14"/>
      <c r="BD1020" s="14">
        <v>492.34</v>
      </c>
      <c r="BE1020" s="14"/>
      <c r="BF1020" s="14"/>
      <c r="BG1020" s="14"/>
      <c r="BH1020" s="14"/>
      <c r="BI1020" s="14"/>
      <c r="BJ1020" s="14"/>
      <c r="BK1020" s="14"/>
      <c r="BL1020" s="14"/>
      <c r="BM1020" s="14"/>
      <c r="BN1020" s="14"/>
      <c r="BO1020" s="14"/>
      <c r="BP1020" s="14"/>
      <c r="BQ1020" s="14">
        <v>492.34</v>
      </c>
    </row>
    <row r="1021" spans="1:69" x14ac:dyDescent="0.25">
      <c r="A1021" s="13" t="s">
        <v>40</v>
      </c>
      <c r="B1021" s="14"/>
      <c r="C1021" s="14">
        <v>395.9</v>
      </c>
      <c r="D1021" s="14"/>
      <c r="E1021" s="14"/>
      <c r="F1021" s="14"/>
      <c r="G1021" s="14"/>
      <c r="H1021" s="14"/>
      <c r="I1021" s="14">
        <v>395.9</v>
      </c>
      <c r="J1021" s="14"/>
      <c r="K1021" s="14">
        <v>10054.66</v>
      </c>
      <c r="L1021" s="14"/>
      <c r="M1021" s="14"/>
      <c r="N1021" s="14">
        <v>10054.66</v>
      </c>
      <c r="O1021" s="14"/>
      <c r="P1021" s="14">
        <v>1344.78</v>
      </c>
      <c r="Q1021" s="14"/>
      <c r="R1021" s="14"/>
      <c r="S1021" s="14"/>
      <c r="T1021" s="14"/>
      <c r="U1021" s="14"/>
      <c r="V1021" s="14"/>
      <c r="W1021" s="14">
        <v>1344.78</v>
      </c>
      <c r="X1021" s="14"/>
      <c r="Y1021" s="14">
        <v>3430.81</v>
      </c>
      <c r="Z1021" s="14"/>
      <c r="AA1021" s="14"/>
      <c r="AB1021" s="14"/>
      <c r="AC1021" s="14"/>
      <c r="AD1021" s="14"/>
      <c r="AE1021" s="14">
        <v>3430.81</v>
      </c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>
        <v>1400</v>
      </c>
      <c r="AQ1021" s="14"/>
      <c r="AR1021" s="14"/>
      <c r="AS1021" s="14"/>
      <c r="AT1021" s="14"/>
      <c r="AU1021" s="14"/>
      <c r="AV1021" s="14">
        <v>1400</v>
      </c>
      <c r="AW1021" s="14"/>
      <c r="AX1021" s="14">
        <v>2725.01</v>
      </c>
      <c r="AY1021" s="14"/>
      <c r="AZ1021" s="14"/>
      <c r="BA1021" s="14"/>
      <c r="BB1021" s="14"/>
      <c r="BC1021" s="14"/>
      <c r="BD1021" s="14">
        <v>2725.01</v>
      </c>
      <c r="BE1021" s="14"/>
      <c r="BF1021" s="14">
        <v>11700</v>
      </c>
      <c r="BG1021" s="14"/>
      <c r="BH1021" s="14"/>
      <c r="BI1021" s="14"/>
      <c r="BJ1021" s="14"/>
      <c r="BK1021" s="14"/>
      <c r="BL1021" s="14"/>
      <c r="BM1021" s="14"/>
      <c r="BN1021" s="14">
        <v>11700</v>
      </c>
      <c r="BO1021" s="14"/>
      <c r="BP1021" s="14"/>
      <c r="BQ1021" s="14">
        <v>31051.160000000003</v>
      </c>
    </row>
    <row r="1022" spans="1:69" x14ac:dyDescent="0.25">
      <c r="A1022" s="15" t="s">
        <v>266</v>
      </c>
      <c r="B1022" s="14"/>
      <c r="C1022" s="14">
        <v>395.9</v>
      </c>
      <c r="D1022" s="14"/>
      <c r="E1022" s="14"/>
      <c r="F1022" s="14"/>
      <c r="G1022" s="14"/>
      <c r="H1022" s="14"/>
      <c r="I1022" s="14">
        <v>395.9</v>
      </c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>
        <v>942.66</v>
      </c>
      <c r="AY1022" s="14"/>
      <c r="AZ1022" s="14"/>
      <c r="BA1022" s="14"/>
      <c r="BB1022" s="14"/>
      <c r="BC1022" s="14"/>
      <c r="BD1022" s="14">
        <v>942.66</v>
      </c>
      <c r="BE1022" s="14"/>
      <c r="BF1022" s="14"/>
      <c r="BG1022" s="14"/>
      <c r="BH1022" s="14"/>
      <c r="BI1022" s="14"/>
      <c r="BJ1022" s="14"/>
      <c r="BK1022" s="14"/>
      <c r="BL1022" s="14"/>
      <c r="BM1022" s="14"/>
      <c r="BN1022" s="14"/>
      <c r="BO1022" s="14"/>
      <c r="BP1022" s="14"/>
      <c r="BQ1022" s="14">
        <v>1338.56</v>
      </c>
    </row>
    <row r="1023" spans="1:69" x14ac:dyDescent="0.25">
      <c r="A1023" s="15" t="s">
        <v>328</v>
      </c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>
        <v>636.4</v>
      </c>
      <c r="Z1023" s="14"/>
      <c r="AA1023" s="14"/>
      <c r="AB1023" s="14"/>
      <c r="AC1023" s="14"/>
      <c r="AD1023" s="14"/>
      <c r="AE1023" s="14">
        <v>636.4</v>
      </c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  <c r="BM1023" s="14"/>
      <c r="BN1023" s="14"/>
      <c r="BO1023" s="14"/>
      <c r="BP1023" s="14"/>
      <c r="BQ1023" s="14">
        <v>636.4</v>
      </c>
    </row>
    <row r="1024" spans="1:69" x14ac:dyDescent="0.25">
      <c r="A1024" s="15" t="s">
        <v>338</v>
      </c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>
        <v>1400</v>
      </c>
      <c r="AQ1024" s="14"/>
      <c r="AR1024" s="14"/>
      <c r="AS1024" s="14"/>
      <c r="AT1024" s="14"/>
      <c r="AU1024" s="14"/>
      <c r="AV1024" s="14">
        <v>1400</v>
      </c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  <c r="BM1024" s="14"/>
      <c r="BN1024" s="14"/>
      <c r="BO1024" s="14"/>
      <c r="BP1024" s="14"/>
      <c r="BQ1024" s="14">
        <v>1400</v>
      </c>
    </row>
    <row r="1025" spans="1:69" x14ac:dyDescent="0.25">
      <c r="A1025" s="15" t="s">
        <v>432</v>
      </c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>
        <v>929.15</v>
      </c>
      <c r="AY1025" s="14"/>
      <c r="AZ1025" s="14"/>
      <c r="BA1025" s="14"/>
      <c r="BB1025" s="14"/>
      <c r="BC1025" s="14"/>
      <c r="BD1025" s="14">
        <v>929.15</v>
      </c>
      <c r="BE1025" s="14"/>
      <c r="BF1025" s="14"/>
      <c r="BG1025" s="14"/>
      <c r="BH1025" s="14"/>
      <c r="BI1025" s="14"/>
      <c r="BJ1025" s="14"/>
      <c r="BK1025" s="14"/>
      <c r="BL1025" s="14"/>
      <c r="BM1025" s="14"/>
      <c r="BN1025" s="14"/>
      <c r="BO1025" s="14"/>
      <c r="BP1025" s="14"/>
      <c r="BQ1025" s="14">
        <v>929.15</v>
      </c>
    </row>
    <row r="1026" spans="1:69" x14ac:dyDescent="0.25">
      <c r="A1026" s="15" t="s">
        <v>433</v>
      </c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>
        <v>174.48</v>
      </c>
      <c r="Q1026" s="14"/>
      <c r="R1026" s="14"/>
      <c r="S1026" s="14"/>
      <c r="T1026" s="14"/>
      <c r="U1026" s="14"/>
      <c r="V1026" s="14"/>
      <c r="W1026" s="14">
        <v>174.48</v>
      </c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>
        <v>853.2</v>
      </c>
      <c r="AY1026" s="14"/>
      <c r="AZ1026" s="14"/>
      <c r="BA1026" s="14"/>
      <c r="BB1026" s="14"/>
      <c r="BC1026" s="14"/>
      <c r="BD1026" s="14">
        <v>853.2</v>
      </c>
      <c r="BE1026" s="14"/>
      <c r="BF1026" s="14"/>
      <c r="BG1026" s="14"/>
      <c r="BH1026" s="14"/>
      <c r="BI1026" s="14"/>
      <c r="BJ1026" s="14"/>
      <c r="BK1026" s="14"/>
      <c r="BL1026" s="14"/>
      <c r="BM1026" s="14"/>
      <c r="BN1026" s="14"/>
      <c r="BO1026" s="14"/>
      <c r="BP1026" s="14"/>
      <c r="BQ1026" s="14">
        <v>1027.68</v>
      </c>
    </row>
    <row r="1027" spans="1:69" x14ac:dyDescent="0.25">
      <c r="A1027" s="15" t="s">
        <v>485</v>
      </c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>
        <v>539.01</v>
      </c>
      <c r="Z1027" s="14"/>
      <c r="AA1027" s="14"/>
      <c r="AB1027" s="14"/>
      <c r="AC1027" s="14"/>
      <c r="AD1027" s="14"/>
      <c r="AE1027" s="14">
        <v>539.01</v>
      </c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  <c r="BM1027" s="14"/>
      <c r="BN1027" s="14"/>
      <c r="BO1027" s="14"/>
      <c r="BP1027" s="14"/>
      <c r="BQ1027" s="14">
        <v>539.01</v>
      </c>
    </row>
    <row r="1028" spans="1:69" x14ac:dyDescent="0.25">
      <c r="A1028" s="15" t="s">
        <v>724</v>
      </c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>
        <v>1000</v>
      </c>
      <c r="BG1028" s="14"/>
      <c r="BH1028" s="14"/>
      <c r="BI1028" s="14"/>
      <c r="BJ1028" s="14"/>
      <c r="BK1028" s="14"/>
      <c r="BL1028" s="14"/>
      <c r="BM1028" s="14"/>
      <c r="BN1028" s="14">
        <v>1000</v>
      </c>
      <c r="BO1028" s="14"/>
      <c r="BP1028" s="14"/>
      <c r="BQ1028" s="14">
        <v>1000</v>
      </c>
    </row>
    <row r="1029" spans="1:69" x14ac:dyDescent="0.25">
      <c r="A1029" s="15" t="s">
        <v>725</v>
      </c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>
        <v>900</v>
      </c>
      <c r="BG1029" s="14"/>
      <c r="BH1029" s="14"/>
      <c r="BI1029" s="14"/>
      <c r="BJ1029" s="14"/>
      <c r="BK1029" s="14"/>
      <c r="BL1029" s="14"/>
      <c r="BM1029" s="14"/>
      <c r="BN1029" s="14">
        <v>900</v>
      </c>
      <c r="BO1029" s="14"/>
      <c r="BP1029" s="14"/>
      <c r="BQ1029" s="14">
        <v>900</v>
      </c>
    </row>
    <row r="1030" spans="1:69" x14ac:dyDescent="0.25">
      <c r="A1030" s="15" t="s">
        <v>781</v>
      </c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>
        <v>900</v>
      </c>
      <c r="BG1030" s="14"/>
      <c r="BH1030" s="14"/>
      <c r="BI1030" s="14"/>
      <c r="BJ1030" s="14"/>
      <c r="BK1030" s="14"/>
      <c r="BL1030" s="14"/>
      <c r="BM1030" s="14"/>
      <c r="BN1030" s="14">
        <v>900</v>
      </c>
      <c r="BO1030" s="14"/>
      <c r="BP1030" s="14"/>
      <c r="BQ1030" s="14">
        <v>900</v>
      </c>
    </row>
    <row r="1031" spans="1:69" x14ac:dyDescent="0.25">
      <c r="A1031" s="15" t="s">
        <v>557</v>
      </c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>
        <v>800</v>
      </c>
      <c r="BG1031" s="14"/>
      <c r="BH1031" s="14"/>
      <c r="BI1031" s="14"/>
      <c r="BJ1031" s="14"/>
      <c r="BK1031" s="14"/>
      <c r="BL1031" s="14"/>
      <c r="BM1031" s="14"/>
      <c r="BN1031" s="14">
        <v>800</v>
      </c>
      <c r="BO1031" s="14"/>
      <c r="BP1031" s="14"/>
      <c r="BQ1031" s="14">
        <v>800</v>
      </c>
    </row>
    <row r="1032" spans="1:69" x14ac:dyDescent="0.25">
      <c r="A1032" s="15" t="s">
        <v>558</v>
      </c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>
        <v>600</v>
      </c>
      <c r="BG1032" s="14"/>
      <c r="BH1032" s="14"/>
      <c r="BI1032" s="14"/>
      <c r="BJ1032" s="14"/>
      <c r="BK1032" s="14"/>
      <c r="BL1032" s="14"/>
      <c r="BM1032" s="14"/>
      <c r="BN1032" s="14">
        <v>600</v>
      </c>
      <c r="BO1032" s="14"/>
      <c r="BP1032" s="14"/>
      <c r="BQ1032" s="14">
        <v>600</v>
      </c>
    </row>
    <row r="1033" spans="1:69" x14ac:dyDescent="0.25">
      <c r="A1033" s="15" t="s">
        <v>559</v>
      </c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>
        <v>200</v>
      </c>
      <c r="BG1033" s="14"/>
      <c r="BH1033" s="14"/>
      <c r="BI1033" s="14"/>
      <c r="BJ1033" s="14"/>
      <c r="BK1033" s="14"/>
      <c r="BL1033" s="14"/>
      <c r="BM1033" s="14"/>
      <c r="BN1033" s="14">
        <v>200</v>
      </c>
      <c r="BO1033" s="14"/>
      <c r="BP1033" s="14"/>
      <c r="BQ1033" s="14">
        <v>200</v>
      </c>
    </row>
    <row r="1034" spans="1:69" x14ac:dyDescent="0.25">
      <c r="A1034" s="15" t="s">
        <v>560</v>
      </c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>
        <v>800</v>
      </c>
      <c r="BG1034" s="14"/>
      <c r="BH1034" s="14"/>
      <c r="BI1034" s="14"/>
      <c r="BJ1034" s="14"/>
      <c r="BK1034" s="14"/>
      <c r="BL1034" s="14"/>
      <c r="BM1034" s="14"/>
      <c r="BN1034" s="14">
        <v>800</v>
      </c>
      <c r="BO1034" s="14"/>
      <c r="BP1034" s="14"/>
      <c r="BQ1034" s="14">
        <v>800</v>
      </c>
    </row>
    <row r="1035" spans="1:69" x14ac:dyDescent="0.25">
      <c r="A1035" s="15" t="s">
        <v>561</v>
      </c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>
        <v>550</v>
      </c>
      <c r="BG1035" s="14"/>
      <c r="BH1035" s="14"/>
      <c r="BI1035" s="14"/>
      <c r="BJ1035" s="14"/>
      <c r="BK1035" s="14"/>
      <c r="BL1035" s="14"/>
      <c r="BM1035" s="14"/>
      <c r="BN1035" s="14">
        <v>550</v>
      </c>
      <c r="BO1035" s="14"/>
      <c r="BP1035" s="14"/>
      <c r="BQ1035" s="14">
        <v>550</v>
      </c>
    </row>
    <row r="1036" spans="1:69" x14ac:dyDescent="0.25">
      <c r="A1036" s="15" t="s">
        <v>562</v>
      </c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>
        <v>800</v>
      </c>
      <c r="BG1036" s="14"/>
      <c r="BH1036" s="14"/>
      <c r="BI1036" s="14"/>
      <c r="BJ1036" s="14"/>
      <c r="BK1036" s="14"/>
      <c r="BL1036" s="14"/>
      <c r="BM1036" s="14"/>
      <c r="BN1036" s="14">
        <v>800</v>
      </c>
      <c r="BO1036" s="14"/>
      <c r="BP1036" s="14"/>
      <c r="BQ1036" s="14">
        <v>800</v>
      </c>
    </row>
    <row r="1037" spans="1:69" x14ac:dyDescent="0.25">
      <c r="A1037" s="15" t="s">
        <v>650</v>
      </c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>
        <v>1170.3</v>
      </c>
      <c r="Q1037" s="14"/>
      <c r="R1037" s="14"/>
      <c r="S1037" s="14"/>
      <c r="T1037" s="14"/>
      <c r="U1037" s="14"/>
      <c r="V1037" s="14"/>
      <c r="W1037" s="14">
        <v>1170.3</v>
      </c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  <c r="BM1037" s="14"/>
      <c r="BN1037" s="14"/>
      <c r="BO1037" s="14"/>
      <c r="BP1037" s="14"/>
      <c r="BQ1037" s="14">
        <v>1170.3</v>
      </c>
    </row>
    <row r="1038" spans="1:69" x14ac:dyDescent="0.25">
      <c r="A1038" s="15" t="s">
        <v>683</v>
      </c>
      <c r="B1038" s="14"/>
      <c r="C1038" s="14"/>
      <c r="D1038" s="14"/>
      <c r="E1038" s="14"/>
      <c r="F1038" s="14"/>
      <c r="G1038" s="14"/>
      <c r="H1038" s="14"/>
      <c r="I1038" s="14"/>
      <c r="J1038" s="14"/>
      <c r="K1038" s="14">
        <v>10054.66</v>
      </c>
      <c r="L1038" s="14"/>
      <c r="M1038" s="14"/>
      <c r="N1038" s="14">
        <v>10054.66</v>
      </c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  <c r="BM1038" s="14"/>
      <c r="BN1038" s="14"/>
      <c r="BO1038" s="14"/>
      <c r="BP1038" s="14"/>
      <c r="BQ1038" s="14">
        <v>10054.66</v>
      </c>
    </row>
    <row r="1039" spans="1:69" x14ac:dyDescent="0.25">
      <c r="A1039" s="15" t="s">
        <v>856</v>
      </c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>
        <v>550</v>
      </c>
      <c r="BG1039" s="14"/>
      <c r="BH1039" s="14"/>
      <c r="BI1039" s="14"/>
      <c r="BJ1039" s="14"/>
      <c r="BK1039" s="14"/>
      <c r="BL1039" s="14"/>
      <c r="BM1039" s="14"/>
      <c r="BN1039" s="14">
        <v>550</v>
      </c>
      <c r="BO1039" s="14"/>
      <c r="BP1039" s="14"/>
      <c r="BQ1039" s="14">
        <v>550</v>
      </c>
    </row>
    <row r="1040" spans="1:69" x14ac:dyDescent="0.25">
      <c r="A1040" s="15" t="s">
        <v>857</v>
      </c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>
        <v>800</v>
      </c>
      <c r="BG1040" s="14"/>
      <c r="BH1040" s="14"/>
      <c r="BI1040" s="14"/>
      <c r="BJ1040" s="14"/>
      <c r="BK1040" s="14"/>
      <c r="BL1040" s="14"/>
      <c r="BM1040" s="14"/>
      <c r="BN1040" s="14">
        <v>800</v>
      </c>
      <c r="BO1040" s="14"/>
      <c r="BP1040" s="14"/>
      <c r="BQ1040" s="14">
        <v>800</v>
      </c>
    </row>
    <row r="1041" spans="1:69" x14ac:dyDescent="0.25">
      <c r="A1041" s="15" t="s">
        <v>858</v>
      </c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>
        <v>800</v>
      </c>
      <c r="BG1041" s="14"/>
      <c r="BH1041" s="14"/>
      <c r="BI1041" s="14"/>
      <c r="BJ1041" s="14"/>
      <c r="BK1041" s="14"/>
      <c r="BL1041" s="14"/>
      <c r="BM1041" s="14"/>
      <c r="BN1041" s="14">
        <v>800</v>
      </c>
      <c r="BO1041" s="14"/>
      <c r="BP1041" s="14"/>
      <c r="BQ1041" s="14">
        <v>800</v>
      </c>
    </row>
    <row r="1042" spans="1:69" x14ac:dyDescent="0.25">
      <c r="A1042" s="15" t="s">
        <v>897</v>
      </c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>
        <v>800</v>
      </c>
      <c r="BG1042" s="14"/>
      <c r="BH1042" s="14"/>
      <c r="BI1042" s="14"/>
      <c r="BJ1042" s="14"/>
      <c r="BK1042" s="14"/>
      <c r="BL1042" s="14"/>
      <c r="BM1042" s="14"/>
      <c r="BN1042" s="14">
        <v>800</v>
      </c>
      <c r="BO1042" s="14"/>
      <c r="BP1042" s="14"/>
      <c r="BQ1042" s="14">
        <v>800</v>
      </c>
    </row>
    <row r="1043" spans="1:69" x14ac:dyDescent="0.25">
      <c r="A1043" s="15" t="s">
        <v>899</v>
      </c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>
        <v>800</v>
      </c>
      <c r="BG1043" s="14"/>
      <c r="BH1043" s="14"/>
      <c r="BI1043" s="14"/>
      <c r="BJ1043" s="14"/>
      <c r="BK1043" s="14"/>
      <c r="BL1043" s="14"/>
      <c r="BM1043" s="14"/>
      <c r="BN1043" s="14">
        <v>800</v>
      </c>
      <c r="BO1043" s="14"/>
      <c r="BP1043" s="14"/>
      <c r="BQ1043" s="14">
        <v>800</v>
      </c>
    </row>
    <row r="1044" spans="1:69" x14ac:dyDescent="0.25">
      <c r="A1044" s="15" t="s">
        <v>900</v>
      </c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>
        <v>800</v>
      </c>
      <c r="BG1044" s="14"/>
      <c r="BH1044" s="14"/>
      <c r="BI1044" s="14"/>
      <c r="BJ1044" s="14"/>
      <c r="BK1044" s="14"/>
      <c r="BL1044" s="14"/>
      <c r="BM1044" s="14"/>
      <c r="BN1044" s="14">
        <v>800</v>
      </c>
      <c r="BO1044" s="14"/>
      <c r="BP1044" s="14"/>
      <c r="BQ1044" s="14">
        <v>800</v>
      </c>
    </row>
    <row r="1045" spans="1:69" x14ac:dyDescent="0.25">
      <c r="A1045" s="15" t="s">
        <v>972</v>
      </c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>
        <v>600</v>
      </c>
      <c r="BG1045" s="14"/>
      <c r="BH1045" s="14"/>
      <c r="BI1045" s="14"/>
      <c r="BJ1045" s="14"/>
      <c r="BK1045" s="14"/>
      <c r="BL1045" s="14"/>
      <c r="BM1045" s="14"/>
      <c r="BN1045" s="14">
        <v>600</v>
      </c>
      <c r="BO1045" s="14"/>
      <c r="BP1045" s="14"/>
      <c r="BQ1045" s="14">
        <v>600</v>
      </c>
    </row>
    <row r="1046" spans="1:69" x14ac:dyDescent="0.25">
      <c r="A1046" s="15" t="s">
        <v>1081</v>
      </c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>
        <v>454.66</v>
      </c>
      <c r="Z1046" s="14"/>
      <c r="AA1046" s="14"/>
      <c r="AB1046" s="14"/>
      <c r="AC1046" s="14"/>
      <c r="AD1046" s="14"/>
      <c r="AE1046" s="14">
        <v>454.66</v>
      </c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  <c r="BM1046" s="14"/>
      <c r="BN1046" s="14"/>
      <c r="BO1046" s="14"/>
      <c r="BP1046" s="14"/>
      <c r="BQ1046" s="14">
        <v>454.66</v>
      </c>
    </row>
    <row r="1047" spans="1:69" x14ac:dyDescent="0.25">
      <c r="A1047" s="15" t="s">
        <v>1085</v>
      </c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>
        <v>752</v>
      </c>
      <c r="Z1047" s="14"/>
      <c r="AA1047" s="14"/>
      <c r="AB1047" s="14"/>
      <c r="AC1047" s="14"/>
      <c r="AD1047" s="14"/>
      <c r="AE1047" s="14">
        <v>752</v>
      </c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  <c r="BM1047" s="14"/>
      <c r="BN1047" s="14"/>
      <c r="BO1047" s="14"/>
      <c r="BP1047" s="14"/>
      <c r="BQ1047" s="14">
        <v>752</v>
      </c>
    </row>
    <row r="1048" spans="1:69" x14ac:dyDescent="0.25">
      <c r="A1048" s="15" t="s">
        <v>1100</v>
      </c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>
        <v>158.4</v>
      </c>
      <c r="Z1048" s="14"/>
      <c r="AA1048" s="14"/>
      <c r="AB1048" s="14"/>
      <c r="AC1048" s="14"/>
      <c r="AD1048" s="14"/>
      <c r="AE1048" s="14">
        <v>158.4</v>
      </c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  <c r="BM1048" s="14"/>
      <c r="BN1048" s="14"/>
      <c r="BO1048" s="14"/>
      <c r="BP1048" s="14"/>
      <c r="BQ1048" s="14">
        <v>158.4</v>
      </c>
    </row>
    <row r="1049" spans="1:69" x14ac:dyDescent="0.25">
      <c r="A1049" s="15" t="s">
        <v>1121</v>
      </c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>
        <v>358.9</v>
      </c>
      <c r="Z1049" s="14"/>
      <c r="AA1049" s="14"/>
      <c r="AB1049" s="14"/>
      <c r="AC1049" s="14"/>
      <c r="AD1049" s="14"/>
      <c r="AE1049" s="14">
        <v>358.9</v>
      </c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  <c r="BI1049" s="14"/>
      <c r="BJ1049" s="14"/>
      <c r="BK1049" s="14"/>
      <c r="BL1049" s="14"/>
      <c r="BM1049" s="14"/>
      <c r="BN1049" s="14"/>
      <c r="BO1049" s="14"/>
      <c r="BP1049" s="14"/>
      <c r="BQ1049" s="14">
        <v>358.9</v>
      </c>
    </row>
    <row r="1050" spans="1:69" x14ac:dyDescent="0.25">
      <c r="A1050" s="15" t="s">
        <v>1142</v>
      </c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>
        <v>299.89999999999998</v>
      </c>
      <c r="Z1050" s="14"/>
      <c r="AA1050" s="14"/>
      <c r="AB1050" s="14"/>
      <c r="AC1050" s="14"/>
      <c r="AD1050" s="14"/>
      <c r="AE1050" s="14">
        <v>299.89999999999998</v>
      </c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  <c r="BI1050" s="14"/>
      <c r="BJ1050" s="14"/>
      <c r="BK1050" s="14"/>
      <c r="BL1050" s="14"/>
      <c r="BM1050" s="14"/>
      <c r="BN1050" s="14"/>
      <c r="BO1050" s="14"/>
      <c r="BP1050" s="14"/>
      <c r="BQ1050" s="14">
        <v>299.89999999999998</v>
      </c>
    </row>
    <row r="1051" spans="1:69" x14ac:dyDescent="0.25">
      <c r="A1051" s="15" t="s">
        <v>1156</v>
      </c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>
        <v>231.54</v>
      </c>
      <c r="Z1051" s="14"/>
      <c r="AA1051" s="14"/>
      <c r="AB1051" s="14"/>
      <c r="AC1051" s="14"/>
      <c r="AD1051" s="14"/>
      <c r="AE1051" s="14">
        <v>231.54</v>
      </c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  <c r="BI1051" s="14"/>
      <c r="BJ1051" s="14"/>
      <c r="BK1051" s="14"/>
      <c r="BL1051" s="14"/>
      <c r="BM1051" s="14"/>
      <c r="BN1051" s="14"/>
      <c r="BO1051" s="14"/>
      <c r="BP1051" s="14"/>
      <c r="BQ1051" s="14">
        <v>231.54</v>
      </c>
    </row>
    <row r="1052" spans="1:69" x14ac:dyDescent="0.25">
      <c r="A1052" s="13" t="s">
        <v>41</v>
      </c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>
        <v>1873.17</v>
      </c>
      <c r="V1052" s="14"/>
      <c r="W1052" s="14">
        <v>1873.17</v>
      </c>
      <c r="X1052" s="14"/>
      <c r="Y1052" s="14"/>
      <c r="Z1052" s="14"/>
      <c r="AA1052" s="14"/>
      <c r="AB1052" s="14">
        <v>410</v>
      </c>
      <c r="AC1052" s="14"/>
      <c r="AD1052" s="14"/>
      <c r="AE1052" s="14">
        <v>410</v>
      </c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>
        <v>2012.6100000000001</v>
      </c>
      <c r="AV1052" s="14">
        <v>2012.6100000000001</v>
      </c>
      <c r="AW1052" s="14"/>
      <c r="AX1052" s="14"/>
      <c r="AY1052" s="14"/>
      <c r="AZ1052" s="14"/>
      <c r="BA1052" s="14"/>
      <c r="BB1052" s="14"/>
      <c r="BC1052" s="14">
        <v>1456.34</v>
      </c>
      <c r="BD1052" s="14">
        <v>1456.34</v>
      </c>
      <c r="BE1052" s="14"/>
      <c r="BF1052" s="14"/>
      <c r="BG1052" s="14"/>
      <c r="BH1052" s="14"/>
      <c r="BI1052" s="14"/>
      <c r="BJ1052" s="14"/>
      <c r="BK1052" s="14">
        <v>6374</v>
      </c>
      <c r="BL1052" s="14"/>
      <c r="BM1052" s="14"/>
      <c r="BN1052" s="14">
        <v>6374</v>
      </c>
      <c r="BO1052" s="14"/>
      <c r="BP1052" s="14"/>
      <c r="BQ1052" s="14">
        <v>12126.12</v>
      </c>
    </row>
    <row r="1053" spans="1:69" x14ac:dyDescent="0.25">
      <c r="A1053" s="15" t="s">
        <v>326</v>
      </c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>
        <v>812.61000000000013</v>
      </c>
      <c r="AV1053" s="14">
        <v>812.61000000000013</v>
      </c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  <c r="BI1053" s="14"/>
      <c r="BJ1053" s="14"/>
      <c r="BK1053" s="14"/>
      <c r="BL1053" s="14"/>
      <c r="BM1053" s="14"/>
      <c r="BN1053" s="14"/>
      <c r="BO1053" s="14"/>
      <c r="BP1053" s="14"/>
      <c r="BQ1053" s="14">
        <v>812.61000000000013</v>
      </c>
    </row>
    <row r="1054" spans="1:69" x14ac:dyDescent="0.25">
      <c r="A1054" s="15" t="s">
        <v>342</v>
      </c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>
        <v>1200</v>
      </c>
      <c r="AV1054" s="14">
        <v>1200</v>
      </c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  <c r="BI1054" s="14"/>
      <c r="BJ1054" s="14"/>
      <c r="BK1054" s="14"/>
      <c r="BL1054" s="14"/>
      <c r="BM1054" s="14"/>
      <c r="BN1054" s="14"/>
      <c r="BO1054" s="14"/>
      <c r="BP1054" s="14"/>
      <c r="BQ1054" s="14">
        <v>1200</v>
      </c>
    </row>
    <row r="1055" spans="1:69" x14ac:dyDescent="0.25">
      <c r="A1055" s="15" t="s">
        <v>1155</v>
      </c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>
        <v>410</v>
      </c>
      <c r="AC1055" s="14"/>
      <c r="AD1055" s="14"/>
      <c r="AE1055" s="14">
        <v>410</v>
      </c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  <c r="BI1055" s="14"/>
      <c r="BJ1055" s="14"/>
      <c r="BK1055" s="14"/>
      <c r="BL1055" s="14"/>
      <c r="BM1055" s="14"/>
      <c r="BN1055" s="14"/>
      <c r="BO1055" s="14"/>
      <c r="BP1055" s="14"/>
      <c r="BQ1055" s="14">
        <v>410</v>
      </c>
    </row>
    <row r="1056" spans="1:69" x14ac:dyDescent="0.25">
      <c r="A1056" s="15" t="s">
        <v>1184</v>
      </c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>
        <v>819.42</v>
      </c>
      <c r="V1056" s="14"/>
      <c r="W1056" s="14">
        <v>819.42</v>
      </c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  <c r="BI1056" s="14"/>
      <c r="BJ1056" s="14"/>
      <c r="BK1056" s="14"/>
      <c r="BL1056" s="14"/>
      <c r="BM1056" s="14"/>
      <c r="BN1056" s="14"/>
      <c r="BO1056" s="14"/>
      <c r="BP1056" s="14"/>
      <c r="BQ1056" s="14">
        <v>819.42</v>
      </c>
    </row>
    <row r="1057" spans="1:69" x14ac:dyDescent="0.25">
      <c r="A1057" s="15" t="s">
        <v>1185</v>
      </c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>
        <v>1053.75</v>
      </c>
      <c r="V1057" s="14"/>
      <c r="W1057" s="14">
        <v>1053.75</v>
      </c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>
        <v>1456.34</v>
      </c>
      <c r="BD1057" s="14">
        <v>1456.34</v>
      </c>
      <c r="BE1057" s="14"/>
      <c r="BF1057" s="14"/>
      <c r="BG1057" s="14"/>
      <c r="BH1057" s="14"/>
      <c r="BI1057" s="14"/>
      <c r="BJ1057" s="14"/>
      <c r="BK1057" s="14"/>
      <c r="BL1057" s="14"/>
      <c r="BM1057" s="14"/>
      <c r="BN1057" s="14"/>
      <c r="BO1057" s="14"/>
      <c r="BP1057" s="14"/>
      <c r="BQ1057" s="14">
        <v>2510.09</v>
      </c>
    </row>
    <row r="1058" spans="1:69" x14ac:dyDescent="0.25">
      <c r="A1058" s="15" t="s">
        <v>1404</v>
      </c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  <c r="BI1058" s="14"/>
      <c r="BJ1058" s="14"/>
      <c r="BK1058" s="14">
        <v>450</v>
      </c>
      <c r="BL1058" s="14"/>
      <c r="BM1058" s="14"/>
      <c r="BN1058" s="14">
        <v>450</v>
      </c>
      <c r="BO1058" s="14"/>
      <c r="BP1058" s="14"/>
      <c r="BQ1058" s="14">
        <v>450</v>
      </c>
    </row>
    <row r="1059" spans="1:69" x14ac:dyDescent="0.25">
      <c r="A1059" s="15" t="s">
        <v>1405</v>
      </c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  <c r="BI1059" s="14"/>
      <c r="BJ1059" s="14"/>
      <c r="BK1059" s="14">
        <v>450</v>
      </c>
      <c r="BL1059" s="14"/>
      <c r="BM1059" s="14"/>
      <c r="BN1059" s="14">
        <v>450</v>
      </c>
      <c r="BO1059" s="14"/>
      <c r="BP1059" s="14"/>
      <c r="BQ1059" s="14">
        <v>450</v>
      </c>
    </row>
    <row r="1060" spans="1:69" x14ac:dyDescent="0.25">
      <c r="A1060" s="15" t="s">
        <v>1409</v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  <c r="BI1060" s="14"/>
      <c r="BJ1060" s="14"/>
      <c r="BK1060" s="14">
        <v>4474</v>
      </c>
      <c r="BL1060" s="14"/>
      <c r="BM1060" s="14"/>
      <c r="BN1060" s="14">
        <v>4474</v>
      </c>
      <c r="BO1060" s="14"/>
      <c r="BP1060" s="14"/>
      <c r="BQ1060" s="14">
        <v>4474</v>
      </c>
    </row>
    <row r="1061" spans="1:69" x14ac:dyDescent="0.25">
      <c r="A1061" s="15" t="s">
        <v>1410</v>
      </c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  <c r="BI1061" s="14"/>
      <c r="BJ1061" s="14"/>
      <c r="BK1061" s="14">
        <v>1000</v>
      </c>
      <c r="BL1061" s="14"/>
      <c r="BM1061" s="14"/>
      <c r="BN1061" s="14">
        <v>1000</v>
      </c>
      <c r="BO1061" s="14"/>
      <c r="BP1061" s="14"/>
      <c r="BQ1061" s="14">
        <v>1000</v>
      </c>
    </row>
    <row r="1062" spans="1:69" x14ac:dyDescent="0.25">
      <c r="A1062" s="13" t="s">
        <v>65</v>
      </c>
      <c r="B1062" s="14"/>
      <c r="C1062" s="14"/>
      <c r="D1062" s="14"/>
      <c r="E1062" s="14"/>
      <c r="F1062" s="14">
        <v>2676.2999999999997</v>
      </c>
      <c r="G1062" s="14"/>
      <c r="H1062" s="14"/>
      <c r="I1062" s="14">
        <v>2676.2999999999997</v>
      </c>
      <c r="J1062" s="14"/>
      <c r="K1062" s="14"/>
      <c r="L1062" s="14"/>
      <c r="M1062" s="14">
        <v>2400.5700000000002</v>
      </c>
      <c r="N1062" s="14">
        <v>2400.5700000000002</v>
      </c>
      <c r="O1062" s="14"/>
      <c r="P1062" s="14"/>
      <c r="Q1062" s="14"/>
      <c r="R1062" s="14"/>
      <c r="S1062" s="14">
        <v>8131.42</v>
      </c>
      <c r="T1062" s="14"/>
      <c r="U1062" s="14"/>
      <c r="V1062" s="14"/>
      <c r="W1062" s="14">
        <v>8131.42</v>
      </c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>
        <v>14062.16</v>
      </c>
      <c r="BB1062" s="14"/>
      <c r="BC1062" s="14"/>
      <c r="BD1062" s="14">
        <v>14062.16</v>
      </c>
      <c r="BE1062" s="14"/>
      <c r="BF1062" s="14"/>
      <c r="BG1062" s="14"/>
      <c r="BH1062" s="14"/>
      <c r="BI1062" s="14">
        <v>11090.8</v>
      </c>
      <c r="BJ1062" s="14"/>
      <c r="BK1062" s="14"/>
      <c r="BL1062" s="14"/>
      <c r="BM1062" s="14"/>
      <c r="BN1062" s="14">
        <v>11090.8</v>
      </c>
      <c r="BO1062" s="14"/>
      <c r="BP1062" s="14"/>
      <c r="BQ1062" s="14">
        <v>38361.25</v>
      </c>
    </row>
    <row r="1063" spans="1:69" x14ac:dyDescent="0.25">
      <c r="A1063" s="15" t="s">
        <v>351</v>
      </c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  <c r="BI1063" s="14">
        <v>923</v>
      </c>
      <c r="BJ1063" s="14"/>
      <c r="BK1063" s="14"/>
      <c r="BL1063" s="14"/>
      <c r="BM1063" s="14"/>
      <c r="BN1063" s="14">
        <v>923</v>
      </c>
      <c r="BO1063" s="14"/>
      <c r="BP1063" s="14"/>
      <c r="BQ1063" s="14">
        <v>923</v>
      </c>
    </row>
    <row r="1064" spans="1:69" x14ac:dyDescent="0.25">
      <c r="A1064" s="15" t="s">
        <v>352</v>
      </c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  <c r="BI1064" s="14">
        <v>531</v>
      </c>
      <c r="BJ1064" s="14"/>
      <c r="BK1064" s="14"/>
      <c r="BL1064" s="14"/>
      <c r="BM1064" s="14"/>
      <c r="BN1064" s="14">
        <v>531</v>
      </c>
      <c r="BO1064" s="14"/>
      <c r="BP1064" s="14"/>
      <c r="BQ1064" s="14">
        <v>531</v>
      </c>
    </row>
    <row r="1065" spans="1:69" x14ac:dyDescent="0.25">
      <c r="A1065" s="15" t="s">
        <v>354</v>
      </c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  <c r="BI1065" s="14">
        <v>1239</v>
      </c>
      <c r="BJ1065" s="14"/>
      <c r="BK1065" s="14"/>
      <c r="BL1065" s="14"/>
      <c r="BM1065" s="14"/>
      <c r="BN1065" s="14">
        <v>1239</v>
      </c>
      <c r="BO1065" s="14"/>
      <c r="BP1065" s="14"/>
      <c r="BQ1065" s="14">
        <v>1239</v>
      </c>
    </row>
    <row r="1066" spans="1:69" x14ac:dyDescent="0.25">
      <c r="A1066" s="15" t="s">
        <v>355</v>
      </c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  <c r="BI1066" s="14">
        <v>1000</v>
      </c>
      <c r="BJ1066" s="14"/>
      <c r="BK1066" s="14"/>
      <c r="BL1066" s="14"/>
      <c r="BM1066" s="14"/>
      <c r="BN1066" s="14">
        <v>1000</v>
      </c>
      <c r="BO1066" s="14"/>
      <c r="BP1066" s="14"/>
      <c r="BQ1066" s="14">
        <v>1000</v>
      </c>
    </row>
    <row r="1067" spans="1:69" x14ac:dyDescent="0.25">
      <c r="A1067" s="15" t="s">
        <v>368</v>
      </c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  <c r="BI1067" s="14">
        <v>923</v>
      </c>
      <c r="BJ1067" s="14"/>
      <c r="BK1067" s="14"/>
      <c r="BL1067" s="14"/>
      <c r="BM1067" s="14"/>
      <c r="BN1067" s="14">
        <v>923</v>
      </c>
      <c r="BO1067" s="14"/>
      <c r="BP1067" s="14"/>
      <c r="BQ1067" s="14">
        <v>923</v>
      </c>
    </row>
    <row r="1068" spans="1:69" x14ac:dyDescent="0.25">
      <c r="A1068" s="15" t="s">
        <v>399</v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  <c r="BI1068" s="14">
        <v>923</v>
      </c>
      <c r="BJ1068" s="14"/>
      <c r="BK1068" s="14"/>
      <c r="BL1068" s="14"/>
      <c r="BM1068" s="14"/>
      <c r="BN1068" s="14">
        <v>923</v>
      </c>
      <c r="BO1068" s="14"/>
      <c r="BP1068" s="14"/>
      <c r="BQ1068" s="14">
        <v>923</v>
      </c>
    </row>
    <row r="1069" spans="1:69" x14ac:dyDescent="0.25">
      <c r="A1069" s="15" t="s">
        <v>445</v>
      </c>
      <c r="B1069" s="14"/>
      <c r="C1069" s="14"/>
      <c r="D1069" s="14"/>
      <c r="E1069" s="14"/>
      <c r="F1069" s="14">
        <v>195.3</v>
      </c>
      <c r="G1069" s="14"/>
      <c r="H1069" s="14"/>
      <c r="I1069" s="14">
        <v>195.3</v>
      </c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>
        <v>554.94000000000005</v>
      </c>
      <c r="BB1069" s="14"/>
      <c r="BC1069" s="14"/>
      <c r="BD1069" s="14">
        <v>554.94000000000005</v>
      </c>
      <c r="BE1069" s="14"/>
      <c r="BF1069" s="14"/>
      <c r="BG1069" s="14"/>
      <c r="BH1069" s="14"/>
      <c r="BI1069" s="14"/>
      <c r="BJ1069" s="14"/>
      <c r="BK1069" s="14"/>
      <c r="BL1069" s="14"/>
      <c r="BM1069" s="14"/>
      <c r="BN1069" s="14"/>
      <c r="BO1069" s="14"/>
      <c r="BP1069" s="14"/>
      <c r="BQ1069" s="14">
        <v>750.24</v>
      </c>
    </row>
    <row r="1070" spans="1:69" x14ac:dyDescent="0.25">
      <c r="A1070" s="15" t="s">
        <v>446</v>
      </c>
      <c r="B1070" s="14"/>
      <c r="C1070" s="14"/>
      <c r="D1070" s="14"/>
      <c r="E1070" s="14"/>
      <c r="F1070" s="14">
        <v>1098</v>
      </c>
      <c r="G1070" s="14"/>
      <c r="H1070" s="14"/>
      <c r="I1070" s="14">
        <v>1098</v>
      </c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>
        <v>303.87</v>
      </c>
      <c r="BB1070" s="14"/>
      <c r="BC1070" s="14"/>
      <c r="BD1070" s="14">
        <v>303.87</v>
      </c>
      <c r="BE1070" s="14"/>
      <c r="BF1070" s="14"/>
      <c r="BG1070" s="14"/>
      <c r="BH1070" s="14"/>
      <c r="BI1070" s="14"/>
      <c r="BJ1070" s="14"/>
      <c r="BK1070" s="14"/>
      <c r="BL1070" s="14"/>
      <c r="BM1070" s="14"/>
      <c r="BN1070" s="14"/>
      <c r="BO1070" s="14"/>
      <c r="BP1070" s="14"/>
      <c r="BQ1070" s="14">
        <v>1401.87</v>
      </c>
    </row>
    <row r="1071" spans="1:69" x14ac:dyDescent="0.25">
      <c r="A1071" s="15" t="s">
        <v>447</v>
      </c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>
        <v>253.96</v>
      </c>
      <c r="T1071" s="14"/>
      <c r="U1071" s="14"/>
      <c r="V1071" s="14"/>
      <c r="W1071" s="14">
        <v>253.96</v>
      </c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>
        <v>883.99</v>
      </c>
      <c r="BB1071" s="14"/>
      <c r="BC1071" s="14"/>
      <c r="BD1071" s="14">
        <v>883.99</v>
      </c>
      <c r="BE1071" s="14"/>
      <c r="BF1071" s="14"/>
      <c r="BG1071" s="14"/>
      <c r="BH1071" s="14"/>
      <c r="BI1071" s="14"/>
      <c r="BJ1071" s="14"/>
      <c r="BK1071" s="14"/>
      <c r="BL1071" s="14"/>
      <c r="BM1071" s="14"/>
      <c r="BN1071" s="14"/>
      <c r="BO1071" s="14"/>
      <c r="BP1071" s="14"/>
      <c r="BQ1071" s="14">
        <v>1137.95</v>
      </c>
    </row>
    <row r="1072" spans="1:69" x14ac:dyDescent="0.25">
      <c r="A1072" s="15" t="s">
        <v>780</v>
      </c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  <c r="BI1072" s="14">
        <v>896.8</v>
      </c>
      <c r="BJ1072" s="14"/>
      <c r="BK1072" s="14"/>
      <c r="BL1072" s="14"/>
      <c r="BM1072" s="14"/>
      <c r="BN1072" s="14">
        <v>896.8</v>
      </c>
      <c r="BO1072" s="14"/>
      <c r="BP1072" s="14"/>
      <c r="BQ1072" s="14">
        <v>896.8</v>
      </c>
    </row>
    <row r="1073" spans="1:69" x14ac:dyDescent="0.25">
      <c r="A1073" s="15" t="s">
        <v>503</v>
      </c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  <c r="BI1073" s="14">
        <v>1000</v>
      </c>
      <c r="BJ1073" s="14"/>
      <c r="BK1073" s="14"/>
      <c r="BL1073" s="14"/>
      <c r="BM1073" s="14"/>
      <c r="BN1073" s="14">
        <v>1000</v>
      </c>
      <c r="BO1073" s="14"/>
      <c r="BP1073" s="14"/>
      <c r="BQ1073" s="14">
        <v>1000</v>
      </c>
    </row>
    <row r="1074" spans="1:69" x14ac:dyDescent="0.25">
      <c r="A1074" s="15" t="s">
        <v>516</v>
      </c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  <c r="BI1074" s="14">
        <v>531</v>
      </c>
      <c r="BJ1074" s="14"/>
      <c r="BK1074" s="14"/>
      <c r="BL1074" s="14"/>
      <c r="BM1074" s="14"/>
      <c r="BN1074" s="14">
        <v>531</v>
      </c>
      <c r="BO1074" s="14"/>
      <c r="BP1074" s="14"/>
      <c r="BQ1074" s="14">
        <v>531</v>
      </c>
    </row>
    <row r="1075" spans="1:69" x14ac:dyDescent="0.25">
      <c r="A1075" s="15" t="s">
        <v>571</v>
      </c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  <c r="BI1075" s="14">
        <v>708</v>
      </c>
      <c r="BJ1075" s="14"/>
      <c r="BK1075" s="14"/>
      <c r="BL1075" s="14"/>
      <c r="BM1075" s="14"/>
      <c r="BN1075" s="14">
        <v>708</v>
      </c>
      <c r="BO1075" s="14"/>
      <c r="BP1075" s="14"/>
      <c r="BQ1075" s="14">
        <v>708</v>
      </c>
    </row>
    <row r="1076" spans="1:69" x14ac:dyDescent="0.25">
      <c r="A1076" s="15" t="s">
        <v>572</v>
      </c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  <c r="BI1076" s="14">
        <v>708</v>
      </c>
      <c r="BJ1076" s="14"/>
      <c r="BK1076" s="14"/>
      <c r="BL1076" s="14"/>
      <c r="BM1076" s="14"/>
      <c r="BN1076" s="14">
        <v>708</v>
      </c>
      <c r="BO1076" s="14"/>
      <c r="BP1076" s="14"/>
      <c r="BQ1076" s="14">
        <v>708</v>
      </c>
    </row>
    <row r="1077" spans="1:69" x14ac:dyDescent="0.25">
      <c r="A1077" s="15" t="s">
        <v>573</v>
      </c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  <c r="BI1077" s="14">
        <v>708</v>
      </c>
      <c r="BJ1077" s="14"/>
      <c r="BK1077" s="14"/>
      <c r="BL1077" s="14"/>
      <c r="BM1077" s="14"/>
      <c r="BN1077" s="14">
        <v>708</v>
      </c>
      <c r="BO1077" s="14"/>
      <c r="BP1077" s="14"/>
      <c r="BQ1077" s="14">
        <v>708</v>
      </c>
    </row>
    <row r="1078" spans="1:69" x14ac:dyDescent="0.25">
      <c r="A1078" s="15" t="s">
        <v>631</v>
      </c>
      <c r="B1078" s="14"/>
      <c r="C1078" s="14"/>
      <c r="D1078" s="14"/>
      <c r="E1078" s="14"/>
      <c r="F1078" s="14">
        <v>295.60000000000002</v>
      </c>
      <c r="G1078" s="14"/>
      <c r="H1078" s="14"/>
      <c r="I1078" s="14">
        <v>295.60000000000002</v>
      </c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>
        <v>769.45</v>
      </c>
      <c r="BB1078" s="14"/>
      <c r="BC1078" s="14"/>
      <c r="BD1078" s="14">
        <v>769.45</v>
      </c>
      <c r="BE1078" s="14"/>
      <c r="BF1078" s="14"/>
      <c r="BG1078" s="14"/>
      <c r="BH1078" s="14"/>
      <c r="BI1078" s="14"/>
      <c r="BJ1078" s="14"/>
      <c r="BK1078" s="14"/>
      <c r="BL1078" s="14"/>
      <c r="BM1078" s="14"/>
      <c r="BN1078" s="14"/>
      <c r="BO1078" s="14"/>
      <c r="BP1078" s="14"/>
      <c r="BQ1078" s="14">
        <v>1065.0500000000002</v>
      </c>
    </row>
    <row r="1079" spans="1:69" x14ac:dyDescent="0.25">
      <c r="A1079" s="15" t="s">
        <v>632</v>
      </c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>
        <v>922.02</v>
      </c>
      <c r="T1079" s="14"/>
      <c r="U1079" s="14"/>
      <c r="V1079" s="14"/>
      <c r="W1079" s="14">
        <v>922.02</v>
      </c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>
        <v>823.89</v>
      </c>
      <c r="BB1079" s="14"/>
      <c r="BC1079" s="14"/>
      <c r="BD1079" s="14">
        <v>823.89</v>
      </c>
      <c r="BE1079" s="14"/>
      <c r="BF1079" s="14"/>
      <c r="BG1079" s="14"/>
      <c r="BH1079" s="14"/>
      <c r="BI1079" s="14"/>
      <c r="BJ1079" s="14"/>
      <c r="BK1079" s="14"/>
      <c r="BL1079" s="14"/>
      <c r="BM1079" s="14"/>
      <c r="BN1079" s="14"/>
      <c r="BO1079" s="14"/>
      <c r="BP1079" s="14"/>
      <c r="BQ1079" s="14">
        <v>1745.9099999999999</v>
      </c>
    </row>
    <row r="1080" spans="1:69" x14ac:dyDescent="0.25">
      <c r="A1080" s="15" t="s">
        <v>633</v>
      </c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>
        <v>993.9</v>
      </c>
      <c r="T1080" s="14"/>
      <c r="U1080" s="14"/>
      <c r="V1080" s="14"/>
      <c r="W1080" s="14">
        <v>993.9</v>
      </c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>
        <v>1508.1</v>
      </c>
      <c r="BB1080" s="14"/>
      <c r="BC1080" s="14"/>
      <c r="BD1080" s="14">
        <v>1508.1</v>
      </c>
      <c r="BE1080" s="14"/>
      <c r="BF1080" s="14"/>
      <c r="BG1080" s="14"/>
      <c r="BH1080" s="14"/>
      <c r="BI1080" s="14"/>
      <c r="BJ1080" s="14"/>
      <c r="BK1080" s="14"/>
      <c r="BL1080" s="14"/>
      <c r="BM1080" s="14"/>
      <c r="BN1080" s="14"/>
      <c r="BO1080" s="14"/>
      <c r="BP1080" s="14"/>
      <c r="BQ1080" s="14">
        <v>2502</v>
      </c>
    </row>
    <row r="1081" spans="1:69" x14ac:dyDescent="0.25">
      <c r="A1081" s="15" t="s">
        <v>660</v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>
        <v>652.70000000000005</v>
      </c>
      <c r="T1081" s="14"/>
      <c r="U1081" s="14"/>
      <c r="V1081" s="14"/>
      <c r="W1081" s="14">
        <v>652.70000000000005</v>
      </c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  <c r="BI1081" s="14"/>
      <c r="BJ1081" s="14"/>
      <c r="BK1081" s="14"/>
      <c r="BL1081" s="14"/>
      <c r="BM1081" s="14"/>
      <c r="BN1081" s="14"/>
      <c r="BO1081" s="14"/>
      <c r="BP1081" s="14"/>
      <c r="BQ1081" s="14">
        <v>652.70000000000005</v>
      </c>
    </row>
    <row r="1082" spans="1:69" x14ac:dyDescent="0.25">
      <c r="A1082" s="15" t="s">
        <v>661</v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>
        <v>1597.2</v>
      </c>
      <c r="T1082" s="14"/>
      <c r="U1082" s="14"/>
      <c r="V1082" s="14"/>
      <c r="W1082" s="14">
        <v>1597.2</v>
      </c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  <c r="BI1082" s="14"/>
      <c r="BJ1082" s="14"/>
      <c r="BK1082" s="14"/>
      <c r="BL1082" s="14"/>
      <c r="BM1082" s="14"/>
      <c r="BN1082" s="14"/>
      <c r="BO1082" s="14"/>
      <c r="BP1082" s="14"/>
      <c r="BQ1082" s="14">
        <v>1597.2</v>
      </c>
    </row>
    <row r="1083" spans="1:69" x14ac:dyDescent="0.25">
      <c r="A1083" s="15" t="s">
        <v>685</v>
      </c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>
        <v>1417.25</v>
      </c>
      <c r="N1083" s="14">
        <v>1417.25</v>
      </c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  <c r="BI1083" s="14"/>
      <c r="BJ1083" s="14"/>
      <c r="BK1083" s="14"/>
      <c r="BL1083" s="14"/>
      <c r="BM1083" s="14"/>
      <c r="BN1083" s="14"/>
      <c r="BO1083" s="14"/>
      <c r="BP1083" s="14"/>
      <c r="BQ1083" s="14">
        <v>1417.25</v>
      </c>
    </row>
    <row r="1084" spans="1:69" x14ac:dyDescent="0.25">
      <c r="A1084" s="15" t="s">
        <v>987</v>
      </c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  <c r="BI1084" s="14">
        <v>1000</v>
      </c>
      <c r="BJ1084" s="14"/>
      <c r="BK1084" s="14"/>
      <c r="BL1084" s="14"/>
      <c r="BM1084" s="14"/>
      <c r="BN1084" s="14">
        <v>1000</v>
      </c>
      <c r="BO1084" s="14"/>
      <c r="BP1084" s="14"/>
      <c r="BQ1084" s="14">
        <v>1000</v>
      </c>
    </row>
    <row r="1085" spans="1:69" x14ac:dyDescent="0.25">
      <c r="A1085" s="15" t="s">
        <v>1243</v>
      </c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>
        <v>993.9</v>
      </c>
      <c r="T1085" s="14"/>
      <c r="U1085" s="14"/>
      <c r="V1085" s="14"/>
      <c r="W1085" s="14">
        <v>993.9</v>
      </c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>
        <v>599.9</v>
      </c>
      <c r="BB1085" s="14"/>
      <c r="BC1085" s="14"/>
      <c r="BD1085" s="14">
        <v>599.9</v>
      </c>
      <c r="BE1085" s="14"/>
      <c r="BF1085" s="14"/>
      <c r="BG1085" s="14"/>
      <c r="BH1085" s="14"/>
      <c r="BI1085" s="14"/>
      <c r="BJ1085" s="14"/>
      <c r="BK1085" s="14"/>
      <c r="BL1085" s="14"/>
      <c r="BM1085" s="14"/>
      <c r="BN1085" s="14"/>
      <c r="BO1085" s="14"/>
      <c r="BP1085" s="14"/>
      <c r="BQ1085" s="14">
        <v>1593.8</v>
      </c>
    </row>
    <row r="1086" spans="1:69" x14ac:dyDescent="0.25">
      <c r="A1086" s="15" t="s">
        <v>1244</v>
      </c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>
        <v>354.26</v>
      </c>
      <c r="T1086" s="14"/>
      <c r="U1086" s="14"/>
      <c r="V1086" s="14"/>
      <c r="W1086" s="14">
        <v>354.26</v>
      </c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>
        <v>1312.41</v>
      </c>
      <c r="BB1086" s="14"/>
      <c r="BC1086" s="14"/>
      <c r="BD1086" s="14">
        <v>1312.41</v>
      </c>
      <c r="BE1086" s="14"/>
      <c r="BF1086" s="14"/>
      <c r="BG1086" s="14"/>
      <c r="BH1086" s="14"/>
      <c r="BI1086" s="14"/>
      <c r="BJ1086" s="14"/>
      <c r="BK1086" s="14"/>
      <c r="BL1086" s="14"/>
      <c r="BM1086" s="14"/>
      <c r="BN1086" s="14"/>
      <c r="BO1086" s="14"/>
      <c r="BP1086" s="14"/>
      <c r="BQ1086" s="14">
        <v>1666.67</v>
      </c>
    </row>
    <row r="1087" spans="1:69" x14ac:dyDescent="0.25">
      <c r="A1087" s="15" t="s">
        <v>1245</v>
      </c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>
        <v>475.38</v>
      </c>
      <c r="T1087" s="14"/>
      <c r="U1087" s="14"/>
      <c r="V1087" s="14"/>
      <c r="W1087" s="14">
        <v>475.38</v>
      </c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>
        <v>1083.74</v>
      </c>
      <c r="BB1087" s="14"/>
      <c r="BC1087" s="14"/>
      <c r="BD1087" s="14">
        <v>1083.74</v>
      </c>
      <c r="BE1087" s="14"/>
      <c r="BF1087" s="14"/>
      <c r="BG1087" s="14"/>
      <c r="BH1087" s="14"/>
      <c r="BI1087" s="14"/>
      <c r="BJ1087" s="14"/>
      <c r="BK1087" s="14"/>
      <c r="BL1087" s="14"/>
      <c r="BM1087" s="14"/>
      <c r="BN1087" s="14"/>
      <c r="BO1087" s="14"/>
      <c r="BP1087" s="14"/>
      <c r="BQ1087" s="14">
        <v>1559.12</v>
      </c>
    </row>
    <row r="1088" spans="1:69" x14ac:dyDescent="0.25">
      <c r="A1088" s="15" t="s">
        <v>1246</v>
      </c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>
        <v>354.26</v>
      </c>
      <c r="T1088" s="14"/>
      <c r="U1088" s="14"/>
      <c r="V1088" s="14"/>
      <c r="W1088" s="14">
        <v>354.26</v>
      </c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>
        <v>976.7</v>
      </c>
      <c r="BB1088" s="14"/>
      <c r="BC1088" s="14"/>
      <c r="BD1088" s="14">
        <v>976.7</v>
      </c>
      <c r="BE1088" s="14"/>
      <c r="BF1088" s="14"/>
      <c r="BG1088" s="14"/>
      <c r="BH1088" s="14"/>
      <c r="BI1088" s="14"/>
      <c r="BJ1088" s="14"/>
      <c r="BK1088" s="14"/>
      <c r="BL1088" s="14"/>
      <c r="BM1088" s="14"/>
      <c r="BN1088" s="14"/>
      <c r="BO1088" s="14"/>
      <c r="BP1088" s="14"/>
      <c r="BQ1088" s="14">
        <v>1330.96</v>
      </c>
    </row>
    <row r="1089" spans="1:69" x14ac:dyDescent="0.25">
      <c r="A1089" s="15" t="s">
        <v>1247</v>
      </c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>
        <v>354.26</v>
      </c>
      <c r="T1089" s="14"/>
      <c r="U1089" s="14"/>
      <c r="V1089" s="14"/>
      <c r="W1089" s="14">
        <v>354.26</v>
      </c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>
        <v>788.15</v>
      </c>
      <c r="BB1089" s="14"/>
      <c r="BC1089" s="14"/>
      <c r="BD1089" s="14">
        <v>788.15</v>
      </c>
      <c r="BE1089" s="14"/>
      <c r="BF1089" s="14"/>
      <c r="BG1089" s="14"/>
      <c r="BH1089" s="14"/>
      <c r="BI1089" s="14"/>
      <c r="BJ1089" s="14"/>
      <c r="BK1089" s="14"/>
      <c r="BL1089" s="14"/>
      <c r="BM1089" s="14"/>
      <c r="BN1089" s="14"/>
      <c r="BO1089" s="14"/>
      <c r="BP1089" s="14"/>
      <c r="BQ1089" s="14">
        <v>1142.4099999999999</v>
      </c>
    </row>
    <row r="1090" spans="1:69" x14ac:dyDescent="0.25">
      <c r="A1090" s="15" t="s">
        <v>1248</v>
      </c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>
        <v>274.77999999999997</v>
      </c>
      <c r="T1090" s="14"/>
      <c r="U1090" s="14"/>
      <c r="V1090" s="14"/>
      <c r="W1090" s="14">
        <v>274.77999999999997</v>
      </c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>
        <v>796.7</v>
      </c>
      <c r="BB1090" s="14"/>
      <c r="BC1090" s="14"/>
      <c r="BD1090" s="14">
        <v>796.7</v>
      </c>
      <c r="BE1090" s="14"/>
      <c r="BF1090" s="14"/>
      <c r="BG1090" s="14"/>
      <c r="BH1090" s="14"/>
      <c r="BI1090" s="14"/>
      <c r="BJ1090" s="14"/>
      <c r="BK1090" s="14"/>
      <c r="BL1090" s="14"/>
      <c r="BM1090" s="14"/>
      <c r="BN1090" s="14"/>
      <c r="BO1090" s="14"/>
      <c r="BP1090" s="14"/>
      <c r="BQ1090" s="14">
        <v>1071.48</v>
      </c>
    </row>
    <row r="1091" spans="1:69" x14ac:dyDescent="0.25">
      <c r="A1091" s="15" t="s">
        <v>1249</v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>
        <v>904.8</v>
      </c>
      <c r="T1091" s="14"/>
      <c r="U1091" s="14"/>
      <c r="V1091" s="14"/>
      <c r="W1091" s="14">
        <v>904.8</v>
      </c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  <c r="BI1091" s="14"/>
      <c r="BJ1091" s="14"/>
      <c r="BK1091" s="14"/>
      <c r="BL1091" s="14"/>
      <c r="BM1091" s="14"/>
      <c r="BN1091" s="14"/>
      <c r="BO1091" s="14"/>
      <c r="BP1091" s="14"/>
      <c r="BQ1091" s="14">
        <v>904.8</v>
      </c>
    </row>
    <row r="1092" spans="1:69" x14ac:dyDescent="0.25">
      <c r="A1092" s="15" t="s">
        <v>1287</v>
      </c>
      <c r="B1092" s="14"/>
      <c r="C1092" s="14"/>
      <c r="D1092" s="14"/>
      <c r="E1092" s="14"/>
      <c r="F1092" s="14">
        <v>295.60000000000002</v>
      </c>
      <c r="G1092" s="14"/>
      <c r="H1092" s="14"/>
      <c r="I1092" s="14">
        <v>295.60000000000002</v>
      </c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>
        <v>318.33999999999997</v>
      </c>
      <c r="BB1092" s="14"/>
      <c r="BC1092" s="14"/>
      <c r="BD1092" s="14">
        <v>318.33999999999997</v>
      </c>
      <c r="BE1092" s="14"/>
      <c r="BF1092" s="14"/>
      <c r="BG1092" s="14"/>
      <c r="BH1092" s="14"/>
      <c r="BI1092" s="14"/>
      <c r="BJ1092" s="14"/>
      <c r="BK1092" s="14"/>
      <c r="BL1092" s="14"/>
      <c r="BM1092" s="14"/>
      <c r="BN1092" s="14"/>
      <c r="BO1092" s="14"/>
      <c r="BP1092" s="14"/>
      <c r="BQ1092" s="14">
        <v>613.94000000000005</v>
      </c>
    </row>
    <row r="1093" spans="1:69" x14ac:dyDescent="0.25">
      <c r="A1093" s="15" t="s">
        <v>1289</v>
      </c>
      <c r="B1093" s="14"/>
      <c r="C1093" s="14"/>
      <c r="D1093" s="14"/>
      <c r="E1093" s="14"/>
      <c r="F1093" s="14">
        <v>295.60000000000002</v>
      </c>
      <c r="G1093" s="14"/>
      <c r="H1093" s="14"/>
      <c r="I1093" s="14">
        <v>295.60000000000002</v>
      </c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>
        <v>1084.44</v>
      </c>
      <c r="BB1093" s="14"/>
      <c r="BC1093" s="14"/>
      <c r="BD1093" s="14">
        <v>1084.44</v>
      </c>
      <c r="BE1093" s="14"/>
      <c r="BF1093" s="14"/>
      <c r="BG1093" s="14"/>
      <c r="BH1093" s="14"/>
      <c r="BI1093" s="14"/>
      <c r="BJ1093" s="14"/>
      <c r="BK1093" s="14"/>
      <c r="BL1093" s="14"/>
      <c r="BM1093" s="14"/>
      <c r="BN1093" s="14"/>
      <c r="BO1093" s="14"/>
      <c r="BP1093" s="14"/>
      <c r="BQ1093" s="14">
        <v>1380.04</v>
      </c>
    </row>
    <row r="1094" spans="1:69" x14ac:dyDescent="0.25">
      <c r="A1094" s="15" t="s">
        <v>1312</v>
      </c>
      <c r="B1094" s="14"/>
      <c r="C1094" s="14"/>
      <c r="D1094" s="14"/>
      <c r="E1094" s="14"/>
      <c r="F1094" s="14">
        <v>496.2</v>
      </c>
      <c r="G1094" s="14"/>
      <c r="H1094" s="14"/>
      <c r="I1094" s="14">
        <v>496.2</v>
      </c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>
        <v>2257.54</v>
      </c>
      <c r="BB1094" s="14"/>
      <c r="BC1094" s="14"/>
      <c r="BD1094" s="14">
        <v>2257.54</v>
      </c>
      <c r="BE1094" s="14"/>
      <c r="BF1094" s="14"/>
      <c r="BG1094" s="14"/>
      <c r="BH1094" s="14"/>
      <c r="BI1094" s="14"/>
      <c r="BJ1094" s="14"/>
      <c r="BK1094" s="14"/>
      <c r="BL1094" s="14"/>
      <c r="BM1094" s="14"/>
      <c r="BN1094" s="14"/>
      <c r="BO1094" s="14"/>
      <c r="BP1094" s="14"/>
      <c r="BQ1094" s="14">
        <v>2753.74</v>
      </c>
    </row>
    <row r="1095" spans="1:69" x14ac:dyDescent="0.25">
      <c r="A1095" s="15" t="s">
        <v>1470</v>
      </c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>
        <v>983.32</v>
      </c>
      <c r="N1095" s="14">
        <v>983.32</v>
      </c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  <c r="BM1095" s="14"/>
      <c r="BN1095" s="14"/>
      <c r="BO1095" s="14"/>
      <c r="BP1095" s="14"/>
      <c r="BQ1095" s="14">
        <v>983.32</v>
      </c>
    </row>
    <row r="1096" spans="1:69" x14ac:dyDescent="0.25">
      <c r="A1096" s="13" t="s">
        <v>357</v>
      </c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>
        <v>3098.12</v>
      </c>
      <c r="S1096" s="14"/>
      <c r="T1096" s="14"/>
      <c r="U1096" s="14"/>
      <c r="V1096" s="14"/>
      <c r="W1096" s="14">
        <v>3098.12</v>
      </c>
      <c r="X1096" s="14"/>
      <c r="Y1096" s="14"/>
      <c r="Z1096" s="14"/>
      <c r="AA1096" s="14">
        <v>23869.5</v>
      </c>
      <c r="AB1096" s="14"/>
      <c r="AC1096" s="14"/>
      <c r="AD1096" s="14"/>
      <c r="AE1096" s="14">
        <v>23869.5</v>
      </c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>
        <v>7105</v>
      </c>
      <c r="AS1096" s="14"/>
      <c r="AT1096" s="14"/>
      <c r="AU1096" s="14"/>
      <c r="AV1096" s="14">
        <v>7105</v>
      </c>
      <c r="AW1096" s="14"/>
      <c r="AX1096" s="14"/>
      <c r="AY1096" s="14"/>
      <c r="AZ1096" s="14">
        <v>2237.21</v>
      </c>
      <c r="BA1096" s="14"/>
      <c r="BB1096" s="14"/>
      <c r="BC1096" s="14"/>
      <c r="BD1096" s="14">
        <v>2237.21</v>
      </c>
      <c r="BE1096" s="14"/>
      <c r="BF1096" s="14"/>
      <c r="BG1096" s="14"/>
      <c r="BH1096" s="14">
        <v>15286.65</v>
      </c>
      <c r="BI1096" s="14"/>
      <c r="BJ1096" s="14"/>
      <c r="BK1096" s="14"/>
      <c r="BL1096" s="14"/>
      <c r="BM1096" s="14"/>
      <c r="BN1096" s="14">
        <v>15286.65</v>
      </c>
      <c r="BO1096" s="14"/>
      <c r="BP1096" s="14"/>
      <c r="BQ1096" s="14">
        <v>51596.479999999996</v>
      </c>
    </row>
    <row r="1097" spans="1:69" x14ac:dyDescent="0.25">
      <c r="A1097" s="15" t="s">
        <v>358</v>
      </c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>
        <v>896</v>
      </c>
      <c r="BI1097" s="14"/>
      <c r="BJ1097" s="14"/>
      <c r="BK1097" s="14"/>
      <c r="BL1097" s="14"/>
      <c r="BM1097" s="14"/>
      <c r="BN1097" s="14">
        <v>896</v>
      </c>
      <c r="BO1097" s="14"/>
      <c r="BP1097" s="14"/>
      <c r="BQ1097" s="14">
        <v>896</v>
      </c>
    </row>
    <row r="1098" spans="1:69" x14ac:dyDescent="0.25">
      <c r="A1098" s="15" t="s">
        <v>417</v>
      </c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>
        <v>1427.65</v>
      </c>
      <c r="BI1098" s="14"/>
      <c r="BJ1098" s="14"/>
      <c r="BK1098" s="14"/>
      <c r="BL1098" s="14"/>
      <c r="BM1098" s="14"/>
      <c r="BN1098" s="14">
        <v>1427.65</v>
      </c>
      <c r="BO1098" s="14"/>
      <c r="BP1098" s="14"/>
      <c r="BQ1098" s="14">
        <v>1427.65</v>
      </c>
    </row>
    <row r="1099" spans="1:69" x14ac:dyDescent="0.25">
      <c r="A1099" s="15" t="s">
        <v>493</v>
      </c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>
        <v>217.99</v>
      </c>
      <c r="AB1099" s="14"/>
      <c r="AC1099" s="14"/>
      <c r="AD1099" s="14"/>
      <c r="AE1099" s="14">
        <v>217.99</v>
      </c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  <c r="BI1099" s="14"/>
      <c r="BJ1099" s="14"/>
      <c r="BK1099" s="14"/>
      <c r="BL1099" s="14"/>
      <c r="BM1099" s="14"/>
      <c r="BN1099" s="14"/>
      <c r="BO1099" s="14"/>
      <c r="BP1099" s="14"/>
      <c r="BQ1099" s="14">
        <v>217.99</v>
      </c>
    </row>
    <row r="1100" spans="1:69" x14ac:dyDescent="0.25">
      <c r="A1100" s="15" t="s">
        <v>497</v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>
        <v>3600</v>
      </c>
      <c r="AS1100" s="14"/>
      <c r="AT1100" s="14"/>
      <c r="AU1100" s="14"/>
      <c r="AV1100" s="14">
        <v>3600</v>
      </c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  <c r="BI1100" s="14"/>
      <c r="BJ1100" s="14"/>
      <c r="BK1100" s="14"/>
      <c r="BL1100" s="14"/>
      <c r="BM1100" s="14"/>
      <c r="BN1100" s="14"/>
      <c r="BO1100" s="14"/>
      <c r="BP1100" s="14"/>
      <c r="BQ1100" s="14">
        <v>3600</v>
      </c>
    </row>
    <row r="1101" spans="1:69" x14ac:dyDescent="0.25">
      <c r="A1101" s="15" t="s">
        <v>796</v>
      </c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>
        <v>1400</v>
      </c>
      <c r="BI1101" s="14"/>
      <c r="BJ1101" s="14"/>
      <c r="BK1101" s="14"/>
      <c r="BL1101" s="14"/>
      <c r="BM1101" s="14"/>
      <c r="BN1101" s="14">
        <v>1400</v>
      </c>
      <c r="BO1101" s="14"/>
      <c r="BP1101" s="14"/>
      <c r="BQ1101" s="14">
        <v>1400</v>
      </c>
    </row>
    <row r="1102" spans="1:69" x14ac:dyDescent="0.25">
      <c r="A1102" s="15" t="s">
        <v>504</v>
      </c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>
        <v>1400</v>
      </c>
      <c r="BI1102" s="14"/>
      <c r="BJ1102" s="14"/>
      <c r="BK1102" s="14"/>
      <c r="BL1102" s="14"/>
      <c r="BM1102" s="14"/>
      <c r="BN1102" s="14">
        <v>1400</v>
      </c>
      <c r="BO1102" s="14"/>
      <c r="BP1102" s="14"/>
      <c r="BQ1102" s="14">
        <v>1400</v>
      </c>
    </row>
    <row r="1103" spans="1:69" x14ac:dyDescent="0.25">
      <c r="A1103" s="15" t="s">
        <v>580</v>
      </c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>
        <v>1400</v>
      </c>
      <c r="BI1103" s="14"/>
      <c r="BJ1103" s="14"/>
      <c r="BK1103" s="14"/>
      <c r="BL1103" s="14"/>
      <c r="BM1103" s="14"/>
      <c r="BN1103" s="14">
        <v>1400</v>
      </c>
      <c r="BO1103" s="14"/>
      <c r="BP1103" s="14"/>
      <c r="BQ1103" s="14">
        <v>1400</v>
      </c>
    </row>
    <row r="1104" spans="1:69" x14ac:dyDescent="0.25">
      <c r="A1104" s="15" t="s">
        <v>654</v>
      </c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>
        <v>1014.72</v>
      </c>
      <c r="S1104" s="14"/>
      <c r="T1104" s="14"/>
      <c r="U1104" s="14"/>
      <c r="V1104" s="14"/>
      <c r="W1104" s="14">
        <v>1014.72</v>
      </c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>
        <v>1014.72</v>
      </c>
    </row>
    <row r="1105" spans="1:69" x14ac:dyDescent="0.25">
      <c r="A1105" s="15" t="s">
        <v>688</v>
      </c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>
        <v>105</v>
      </c>
      <c r="AS1105" s="14"/>
      <c r="AT1105" s="14"/>
      <c r="AU1105" s="14"/>
      <c r="AV1105" s="14">
        <v>105</v>
      </c>
      <c r="AW1105" s="14"/>
      <c r="AX1105" s="14"/>
      <c r="AY1105" s="14"/>
      <c r="AZ1105" s="14">
        <v>840.54</v>
      </c>
      <c r="BA1105" s="14"/>
      <c r="BB1105" s="14"/>
      <c r="BC1105" s="14"/>
      <c r="BD1105" s="14">
        <v>840.54</v>
      </c>
      <c r="BE1105" s="14"/>
      <c r="BF1105" s="14"/>
      <c r="BG1105" s="14"/>
      <c r="BH1105" s="14"/>
      <c r="BI1105" s="14"/>
      <c r="BJ1105" s="14"/>
      <c r="BK1105" s="14"/>
      <c r="BL1105" s="14"/>
      <c r="BM1105" s="14"/>
      <c r="BN1105" s="14"/>
      <c r="BO1105" s="14"/>
      <c r="BP1105" s="14"/>
      <c r="BQ1105" s="14">
        <v>945.54</v>
      </c>
    </row>
    <row r="1106" spans="1:69" x14ac:dyDescent="0.25">
      <c r="A1106" s="15" t="s">
        <v>692</v>
      </c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>
        <v>1032.95</v>
      </c>
      <c r="AB1106" s="14"/>
      <c r="AC1106" s="14"/>
      <c r="AD1106" s="14"/>
      <c r="AE1106" s="14">
        <v>1032.95</v>
      </c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>
        <v>1000</v>
      </c>
      <c r="AS1106" s="14"/>
      <c r="AT1106" s="14"/>
      <c r="AU1106" s="14"/>
      <c r="AV1106" s="14">
        <v>1000</v>
      </c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  <c r="BI1106" s="14"/>
      <c r="BJ1106" s="14"/>
      <c r="BK1106" s="14"/>
      <c r="BL1106" s="14"/>
      <c r="BM1106" s="14"/>
      <c r="BN1106" s="14"/>
      <c r="BO1106" s="14"/>
      <c r="BP1106" s="14"/>
      <c r="BQ1106" s="14">
        <v>2032.95</v>
      </c>
    </row>
    <row r="1107" spans="1:69" x14ac:dyDescent="0.25">
      <c r="A1107" s="15" t="s">
        <v>707</v>
      </c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>
        <v>295.39999999999998</v>
      </c>
      <c r="AB1107" s="14"/>
      <c r="AC1107" s="14"/>
      <c r="AD1107" s="14"/>
      <c r="AE1107" s="14">
        <v>295.39999999999998</v>
      </c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  <c r="BI1107" s="14"/>
      <c r="BJ1107" s="14"/>
      <c r="BK1107" s="14"/>
      <c r="BL1107" s="14"/>
      <c r="BM1107" s="14"/>
      <c r="BN1107" s="14"/>
      <c r="BO1107" s="14"/>
      <c r="BP1107" s="14"/>
      <c r="BQ1107" s="14">
        <v>295.39999999999998</v>
      </c>
    </row>
    <row r="1108" spans="1:69" x14ac:dyDescent="0.25">
      <c r="A1108" s="15" t="s">
        <v>708</v>
      </c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>
        <v>62.55</v>
      </c>
      <c r="AB1108" s="14"/>
      <c r="AC1108" s="14"/>
      <c r="AD1108" s="14"/>
      <c r="AE1108" s="14">
        <v>62.55</v>
      </c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  <c r="BM1108" s="14"/>
      <c r="BN1108" s="14"/>
      <c r="BO1108" s="14"/>
      <c r="BP1108" s="14"/>
      <c r="BQ1108" s="14">
        <v>62.55</v>
      </c>
    </row>
    <row r="1109" spans="1:69" x14ac:dyDescent="0.25">
      <c r="A1109" s="15" t="s">
        <v>801</v>
      </c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>
        <v>182.3</v>
      </c>
      <c r="AB1109" s="14"/>
      <c r="AC1109" s="14"/>
      <c r="AD1109" s="14"/>
      <c r="AE1109" s="14">
        <v>182.3</v>
      </c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  <c r="BM1109" s="14"/>
      <c r="BN1109" s="14"/>
      <c r="BO1109" s="14"/>
      <c r="BP1109" s="14"/>
      <c r="BQ1109" s="14">
        <v>182.3</v>
      </c>
    </row>
    <row r="1110" spans="1:69" x14ac:dyDescent="0.25">
      <c r="A1110" s="15" t="s">
        <v>800</v>
      </c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>
        <v>1020.62</v>
      </c>
      <c r="S1110" s="14"/>
      <c r="T1110" s="14"/>
      <c r="U1110" s="14"/>
      <c r="V1110" s="14"/>
      <c r="W1110" s="14">
        <v>1020.62</v>
      </c>
      <c r="X1110" s="14"/>
      <c r="Y1110" s="14"/>
      <c r="Z1110" s="14"/>
      <c r="AA1110" s="14">
        <v>2400</v>
      </c>
      <c r="AB1110" s="14"/>
      <c r="AC1110" s="14"/>
      <c r="AD1110" s="14"/>
      <c r="AE1110" s="14">
        <v>2400</v>
      </c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  <c r="BI1110" s="14"/>
      <c r="BJ1110" s="14"/>
      <c r="BK1110" s="14"/>
      <c r="BL1110" s="14"/>
      <c r="BM1110" s="14"/>
      <c r="BN1110" s="14"/>
      <c r="BO1110" s="14"/>
      <c r="BP1110" s="14"/>
      <c r="BQ1110" s="14">
        <v>3420.62</v>
      </c>
    </row>
    <row r="1111" spans="1:69" x14ac:dyDescent="0.25">
      <c r="A1111" s="15" t="s">
        <v>832</v>
      </c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>
        <v>228.5</v>
      </c>
      <c r="AB1111" s="14"/>
      <c r="AC1111" s="14"/>
      <c r="AD1111" s="14"/>
      <c r="AE1111" s="14">
        <v>228.5</v>
      </c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  <c r="BI1111" s="14"/>
      <c r="BJ1111" s="14"/>
      <c r="BK1111" s="14"/>
      <c r="BL1111" s="14"/>
      <c r="BM1111" s="14"/>
      <c r="BN1111" s="14"/>
      <c r="BO1111" s="14"/>
      <c r="BP1111" s="14"/>
      <c r="BQ1111" s="14">
        <v>228.5</v>
      </c>
    </row>
    <row r="1112" spans="1:69" x14ac:dyDescent="0.25">
      <c r="A1112" s="15" t="s">
        <v>876</v>
      </c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>
        <v>1720</v>
      </c>
      <c r="BI1112" s="14"/>
      <c r="BJ1112" s="14"/>
      <c r="BK1112" s="14"/>
      <c r="BL1112" s="14"/>
      <c r="BM1112" s="14"/>
      <c r="BN1112" s="14">
        <v>1720</v>
      </c>
      <c r="BO1112" s="14"/>
      <c r="BP1112" s="14"/>
      <c r="BQ1112" s="14">
        <v>1720</v>
      </c>
    </row>
    <row r="1113" spans="1:69" x14ac:dyDescent="0.25">
      <c r="A1113" s="15" t="s">
        <v>903</v>
      </c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>
        <v>1400</v>
      </c>
      <c r="BI1113" s="14"/>
      <c r="BJ1113" s="14"/>
      <c r="BK1113" s="14"/>
      <c r="BL1113" s="14"/>
      <c r="BM1113" s="14"/>
      <c r="BN1113" s="14">
        <v>1400</v>
      </c>
      <c r="BO1113" s="14"/>
      <c r="BP1113" s="14"/>
      <c r="BQ1113" s="14">
        <v>1400</v>
      </c>
    </row>
    <row r="1114" spans="1:69" x14ac:dyDescent="0.25">
      <c r="A1114" s="15" t="s">
        <v>945</v>
      </c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>
        <v>1400</v>
      </c>
      <c r="BI1114" s="14"/>
      <c r="BJ1114" s="14"/>
      <c r="BK1114" s="14"/>
      <c r="BL1114" s="14"/>
      <c r="BM1114" s="14"/>
      <c r="BN1114" s="14">
        <v>1400</v>
      </c>
      <c r="BO1114" s="14"/>
      <c r="BP1114" s="14"/>
      <c r="BQ1114" s="14">
        <v>1400</v>
      </c>
    </row>
    <row r="1115" spans="1:69" x14ac:dyDescent="0.25">
      <c r="A1115" s="15" t="s">
        <v>1007</v>
      </c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>
        <v>1723</v>
      </c>
      <c r="BI1115" s="14"/>
      <c r="BJ1115" s="14"/>
      <c r="BK1115" s="14"/>
      <c r="BL1115" s="14"/>
      <c r="BM1115" s="14"/>
      <c r="BN1115" s="14">
        <v>1723</v>
      </c>
      <c r="BO1115" s="14"/>
      <c r="BP1115" s="14"/>
      <c r="BQ1115" s="14">
        <v>1723</v>
      </c>
    </row>
    <row r="1116" spans="1:69" x14ac:dyDescent="0.25">
      <c r="A1116" s="15" t="s">
        <v>1070</v>
      </c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>
        <v>2400</v>
      </c>
      <c r="AS1116" s="14"/>
      <c r="AT1116" s="14"/>
      <c r="AU1116" s="14"/>
      <c r="AV1116" s="14">
        <v>2400</v>
      </c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  <c r="BI1116" s="14"/>
      <c r="BJ1116" s="14"/>
      <c r="BK1116" s="14"/>
      <c r="BL1116" s="14"/>
      <c r="BM1116" s="14"/>
      <c r="BN1116" s="14"/>
      <c r="BO1116" s="14"/>
      <c r="BP1116" s="14"/>
      <c r="BQ1116" s="14">
        <v>2400</v>
      </c>
    </row>
    <row r="1117" spans="1:69" x14ac:dyDescent="0.25">
      <c r="A1117" s="15" t="s">
        <v>1091</v>
      </c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>
        <v>535.20000000000005</v>
      </c>
      <c r="AB1117" s="14"/>
      <c r="AC1117" s="14"/>
      <c r="AD1117" s="14"/>
      <c r="AE1117" s="14">
        <v>535.20000000000005</v>
      </c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  <c r="BI1117" s="14"/>
      <c r="BJ1117" s="14"/>
      <c r="BK1117" s="14"/>
      <c r="BL1117" s="14"/>
      <c r="BM1117" s="14"/>
      <c r="BN1117" s="14"/>
      <c r="BO1117" s="14"/>
      <c r="BP1117" s="14"/>
      <c r="BQ1117" s="14">
        <v>535.20000000000005</v>
      </c>
    </row>
    <row r="1118" spans="1:69" x14ac:dyDescent="0.25">
      <c r="A1118" s="15" t="s">
        <v>1094</v>
      </c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>
        <v>5079</v>
      </c>
      <c r="AB1118" s="14"/>
      <c r="AC1118" s="14"/>
      <c r="AD1118" s="14"/>
      <c r="AE1118" s="14">
        <v>5079</v>
      </c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  <c r="BM1118" s="14"/>
      <c r="BN1118" s="14"/>
      <c r="BO1118" s="14"/>
      <c r="BP1118" s="14"/>
      <c r="BQ1118" s="14">
        <v>5079</v>
      </c>
    </row>
    <row r="1119" spans="1:69" x14ac:dyDescent="0.25">
      <c r="A1119" s="15" t="s">
        <v>1095</v>
      </c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>
        <v>2366.71</v>
      </c>
      <c r="AB1119" s="14"/>
      <c r="AC1119" s="14"/>
      <c r="AD1119" s="14"/>
      <c r="AE1119" s="14">
        <v>2366.71</v>
      </c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  <c r="BI1119" s="14"/>
      <c r="BJ1119" s="14"/>
      <c r="BK1119" s="14"/>
      <c r="BL1119" s="14"/>
      <c r="BM1119" s="14"/>
      <c r="BN1119" s="14"/>
      <c r="BO1119" s="14"/>
      <c r="BP1119" s="14"/>
      <c r="BQ1119" s="14">
        <v>2366.71</v>
      </c>
    </row>
    <row r="1120" spans="1:69" x14ac:dyDescent="0.25">
      <c r="A1120" s="15" t="s">
        <v>1109</v>
      </c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>
        <v>410.9</v>
      </c>
      <c r="AB1120" s="14"/>
      <c r="AC1120" s="14"/>
      <c r="AD1120" s="14"/>
      <c r="AE1120" s="14">
        <v>410.9</v>
      </c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  <c r="BI1120" s="14"/>
      <c r="BJ1120" s="14"/>
      <c r="BK1120" s="14"/>
      <c r="BL1120" s="14"/>
      <c r="BM1120" s="14"/>
      <c r="BN1120" s="14"/>
      <c r="BO1120" s="14"/>
      <c r="BP1120" s="14"/>
      <c r="BQ1120" s="14">
        <v>410.9</v>
      </c>
    </row>
    <row r="1121" spans="1:69" x14ac:dyDescent="0.25">
      <c r="A1121" s="15" t="s">
        <v>1127</v>
      </c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>
        <v>300</v>
      </c>
      <c r="AB1121" s="14"/>
      <c r="AC1121" s="14"/>
      <c r="AD1121" s="14"/>
      <c r="AE1121" s="14">
        <v>300</v>
      </c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  <c r="BI1121" s="14"/>
      <c r="BJ1121" s="14"/>
      <c r="BK1121" s="14"/>
      <c r="BL1121" s="14"/>
      <c r="BM1121" s="14"/>
      <c r="BN1121" s="14"/>
      <c r="BO1121" s="14"/>
      <c r="BP1121" s="14"/>
      <c r="BQ1121" s="14">
        <v>300</v>
      </c>
    </row>
    <row r="1122" spans="1:69" x14ac:dyDescent="0.25">
      <c r="A1122" s="15" t="s">
        <v>1133</v>
      </c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>
        <v>620</v>
      </c>
      <c r="AB1122" s="14"/>
      <c r="AC1122" s="14"/>
      <c r="AD1122" s="14"/>
      <c r="AE1122" s="14">
        <v>620</v>
      </c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  <c r="BI1122" s="14"/>
      <c r="BJ1122" s="14"/>
      <c r="BK1122" s="14"/>
      <c r="BL1122" s="14"/>
      <c r="BM1122" s="14"/>
      <c r="BN1122" s="14"/>
      <c r="BO1122" s="14"/>
      <c r="BP1122" s="14"/>
      <c r="BQ1122" s="14">
        <v>620</v>
      </c>
    </row>
    <row r="1123" spans="1:69" x14ac:dyDescent="0.25">
      <c r="A1123" s="15" t="s">
        <v>1135</v>
      </c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>
        <v>2304</v>
      </c>
      <c r="AB1123" s="14"/>
      <c r="AC1123" s="14"/>
      <c r="AD1123" s="14"/>
      <c r="AE1123" s="14">
        <v>2304</v>
      </c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  <c r="BM1123" s="14"/>
      <c r="BN1123" s="14"/>
      <c r="BO1123" s="14"/>
      <c r="BP1123" s="14"/>
      <c r="BQ1123" s="14">
        <v>2304</v>
      </c>
    </row>
    <row r="1124" spans="1:69" x14ac:dyDescent="0.25">
      <c r="A1124" s="15" t="s">
        <v>1204</v>
      </c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>
        <v>708.52</v>
      </c>
      <c r="S1124" s="14"/>
      <c r="T1124" s="14"/>
      <c r="U1124" s="14"/>
      <c r="V1124" s="14"/>
      <c r="W1124" s="14">
        <v>708.52</v>
      </c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  <c r="BI1124" s="14"/>
      <c r="BJ1124" s="14"/>
      <c r="BK1124" s="14"/>
      <c r="BL1124" s="14"/>
      <c r="BM1124" s="14"/>
      <c r="BN1124" s="14"/>
      <c r="BO1124" s="14"/>
      <c r="BP1124" s="14"/>
      <c r="BQ1124" s="14">
        <v>708.52</v>
      </c>
    </row>
    <row r="1125" spans="1:69" x14ac:dyDescent="0.25">
      <c r="A1125" s="15" t="s">
        <v>1206</v>
      </c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>
        <v>354.26</v>
      </c>
      <c r="S1125" s="14"/>
      <c r="T1125" s="14"/>
      <c r="U1125" s="14"/>
      <c r="V1125" s="14"/>
      <c r="W1125" s="14">
        <v>354.26</v>
      </c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>
        <v>294.04000000000002</v>
      </c>
      <c r="BA1125" s="14"/>
      <c r="BB1125" s="14"/>
      <c r="BC1125" s="14"/>
      <c r="BD1125" s="14">
        <v>294.04000000000002</v>
      </c>
      <c r="BE1125" s="14"/>
      <c r="BF1125" s="14"/>
      <c r="BG1125" s="14"/>
      <c r="BH1125" s="14"/>
      <c r="BI1125" s="14"/>
      <c r="BJ1125" s="14"/>
      <c r="BK1125" s="14"/>
      <c r="BL1125" s="14"/>
      <c r="BM1125" s="14"/>
      <c r="BN1125" s="14"/>
      <c r="BO1125" s="14"/>
      <c r="BP1125" s="14"/>
      <c r="BQ1125" s="14">
        <v>648.29999999999995</v>
      </c>
    </row>
    <row r="1126" spans="1:69" x14ac:dyDescent="0.25">
      <c r="A1126" s="15" t="s">
        <v>1326</v>
      </c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>
        <v>258.99</v>
      </c>
      <c r="BA1126" s="14"/>
      <c r="BB1126" s="14"/>
      <c r="BC1126" s="14"/>
      <c r="BD1126" s="14">
        <v>258.99</v>
      </c>
      <c r="BE1126" s="14"/>
      <c r="BF1126" s="14"/>
      <c r="BG1126" s="14"/>
      <c r="BH1126" s="14"/>
      <c r="BI1126" s="14"/>
      <c r="BJ1126" s="14"/>
      <c r="BK1126" s="14"/>
      <c r="BL1126" s="14"/>
      <c r="BM1126" s="14"/>
      <c r="BN1126" s="14"/>
      <c r="BO1126" s="14"/>
      <c r="BP1126" s="14"/>
      <c r="BQ1126" s="14">
        <v>258.99</v>
      </c>
    </row>
    <row r="1127" spans="1:69" x14ac:dyDescent="0.25">
      <c r="A1127" s="15" t="s">
        <v>1343</v>
      </c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>
        <v>7834</v>
      </c>
      <c r="AB1127" s="14"/>
      <c r="AC1127" s="14"/>
      <c r="AD1127" s="14"/>
      <c r="AE1127" s="14">
        <v>7834</v>
      </c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  <c r="BI1127" s="14"/>
      <c r="BJ1127" s="14"/>
      <c r="BK1127" s="14"/>
      <c r="BL1127" s="14"/>
      <c r="BM1127" s="14"/>
      <c r="BN1127" s="14"/>
      <c r="BO1127" s="14"/>
      <c r="BP1127" s="14"/>
      <c r="BQ1127" s="14">
        <v>7834</v>
      </c>
    </row>
    <row r="1128" spans="1:69" x14ac:dyDescent="0.25">
      <c r="A1128" s="15" t="s">
        <v>1437</v>
      </c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>
        <v>840</v>
      </c>
      <c r="BI1128" s="14"/>
      <c r="BJ1128" s="14"/>
      <c r="BK1128" s="14"/>
      <c r="BL1128" s="14"/>
      <c r="BM1128" s="14"/>
      <c r="BN1128" s="14">
        <v>840</v>
      </c>
      <c r="BO1128" s="14"/>
      <c r="BP1128" s="14"/>
      <c r="BQ1128" s="14">
        <v>840</v>
      </c>
    </row>
    <row r="1129" spans="1:69" x14ac:dyDescent="0.25">
      <c r="A1129" s="15" t="s">
        <v>1438</v>
      </c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>
        <v>840</v>
      </c>
      <c r="BI1129" s="14"/>
      <c r="BJ1129" s="14"/>
      <c r="BK1129" s="14"/>
      <c r="BL1129" s="14"/>
      <c r="BM1129" s="14"/>
      <c r="BN1129" s="14">
        <v>840</v>
      </c>
      <c r="BO1129" s="14"/>
      <c r="BP1129" s="14"/>
      <c r="BQ1129" s="14">
        <v>840</v>
      </c>
    </row>
    <row r="1130" spans="1:69" x14ac:dyDescent="0.25">
      <c r="A1130" s="15" t="s">
        <v>1446</v>
      </c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>
        <v>840</v>
      </c>
      <c r="BI1130" s="14"/>
      <c r="BJ1130" s="14"/>
      <c r="BK1130" s="14"/>
      <c r="BL1130" s="14"/>
      <c r="BM1130" s="14"/>
      <c r="BN1130" s="14">
        <v>840</v>
      </c>
      <c r="BO1130" s="14"/>
      <c r="BP1130" s="14"/>
      <c r="BQ1130" s="14">
        <v>840</v>
      </c>
    </row>
    <row r="1131" spans="1:69" x14ac:dyDescent="0.25">
      <c r="A1131" s="15" t="s">
        <v>1481</v>
      </c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>
        <v>843.64</v>
      </c>
      <c r="BA1131" s="14"/>
      <c r="BB1131" s="14"/>
      <c r="BC1131" s="14"/>
      <c r="BD1131" s="14">
        <v>843.64</v>
      </c>
      <c r="BE1131" s="14"/>
      <c r="BF1131" s="14"/>
      <c r="BG1131" s="14"/>
      <c r="BH1131" s="14"/>
      <c r="BI1131" s="14"/>
      <c r="BJ1131" s="14"/>
      <c r="BK1131" s="14"/>
      <c r="BL1131" s="14"/>
      <c r="BM1131" s="14"/>
      <c r="BN1131" s="14"/>
      <c r="BO1131" s="14"/>
      <c r="BP1131" s="14"/>
      <c r="BQ1131" s="14">
        <v>843.64</v>
      </c>
    </row>
    <row r="1132" spans="1:69" x14ac:dyDescent="0.25">
      <c r="A1132" s="13" t="s">
        <v>359</v>
      </c>
      <c r="B1132" s="14"/>
      <c r="C1132" s="14">
        <v>1003</v>
      </c>
      <c r="D1132" s="14"/>
      <c r="E1132" s="14"/>
      <c r="F1132" s="14"/>
      <c r="G1132" s="14"/>
      <c r="H1132" s="14"/>
      <c r="I1132" s="14">
        <v>1003</v>
      </c>
      <c r="J1132" s="14"/>
      <c r="K1132" s="14"/>
      <c r="L1132" s="14"/>
      <c r="M1132" s="14"/>
      <c r="N1132" s="14"/>
      <c r="O1132" s="14"/>
      <c r="P1132" s="14">
        <v>5357.7800000000007</v>
      </c>
      <c r="Q1132" s="14"/>
      <c r="R1132" s="14"/>
      <c r="S1132" s="14"/>
      <c r="T1132" s="14"/>
      <c r="U1132" s="14"/>
      <c r="V1132" s="14"/>
      <c r="W1132" s="14">
        <v>5357.7800000000007</v>
      </c>
      <c r="X1132" s="14"/>
      <c r="Y1132" s="14">
        <v>21576.32</v>
      </c>
      <c r="Z1132" s="14"/>
      <c r="AA1132" s="14"/>
      <c r="AB1132" s="14"/>
      <c r="AC1132" s="14"/>
      <c r="AD1132" s="14"/>
      <c r="AE1132" s="14">
        <v>21576.32</v>
      </c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>
        <v>15333.1</v>
      </c>
      <c r="BG1132" s="14"/>
      <c r="BH1132" s="14"/>
      <c r="BI1132" s="14"/>
      <c r="BJ1132" s="14"/>
      <c r="BK1132" s="14"/>
      <c r="BL1132" s="14"/>
      <c r="BM1132" s="14"/>
      <c r="BN1132" s="14">
        <v>15333.1</v>
      </c>
      <c r="BO1132" s="14"/>
      <c r="BP1132" s="14"/>
      <c r="BQ1132" s="14">
        <v>43270.2</v>
      </c>
    </row>
    <row r="1133" spans="1:69" x14ac:dyDescent="0.25">
      <c r="A1133" s="15" t="s">
        <v>328</v>
      </c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>
        <v>889.66</v>
      </c>
      <c r="Z1133" s="14"/>
      <c r="AA1133" s="14"/>
      <c r="AB1133" s="14"/>
      <c r="AC1133" s="14"/>
      <c r="AD1133" s="14"/>
      <c r="AE1133" s="14">
        <v>889.66</v>
      </c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  <c r="BI1133" s="14"/>
      <c r="BJ1133" s="14"/>
      <c r="BK1133" s="14"/>
      <c r="BL1133" s="14"/>
      <c r="BM1133" s="14"/>
      <c r="BN1133" s="14"/>
      <c r="BO1133" s="14"/>
      <c r="BP1133" s="14"/>
      <c r="BQ1133" s="14">
        <v>889.66</v>
      </c>
    </row>
    <row r="1134" spans="1:69" x14ac:dyDescent="0.25">
      <c r="A1134" s="15" t="s">
        <v>329</v>
      </c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>
        <v>4218.3999999999996</v>
      </c>
      <c r="Z1134" s="14"/>
      <c r="AA1134" s="14"/>
      <c r="AB1134" s="14"/>
      <c r="AC1134" s="14"/>
      <c r="AD1134" s="14"/>
      <c r="AE1134" s="14">
        <v>4218.3999999999996</v>
      </c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  <c r="BI1134" s="14"/>
      <c r="BJ1134" s="14"/>
      <c r="BK1134" s="14"/>
      <c r="BL1134" s="14"/>
      <c r="BM1134" s="14"/>
      <c r="BN1134" s="14"/>
      <c r="BO1134" s="14"/>
      <c r="BP1134" s="14"/>
      <c r="BQ1134" s="14">
        <v>4218.3999999999996</v>
      </c>
    </row>
    <row r="1135" spans="1:69" x14ac:dyDescent="0.25">
      <c r="A1135" s="15" t="s">
        <v>330</v>
      </c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>
        <v>1759.48</v>
      </c>
      <c r="Z1135" s="14"/>
      <c r="AA1135" s="14"/>
      <c r="AB1135" s="14"/>
      <c r="AC1135" s="14"/>
      <c r="AD1135" s="14"/>
      <c r="AE1135" s="14">
        <v>1759.48</v>
      </c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  <c r="BI1135" s="14"/>
      <c r="BJ1135" s="14"/>
      <c r="BK1135" s="14"/>
      <c r="BL1135" s="14"/>
      <c r="BM1135" s="14"/>
      <c r="BN1135" s="14"/>
      <c r="BO1135" s="14"/>
      <c r="BP1135" s="14"/>
      <c r="BQ1135" s="14">
        <v>1759.48</v>
      </c>
    </row>
    <row r="1136" spans="1:69" x14ac:dyDescent="0.25">
      <c r="A1136" s="15" t="s">
        <v>360</v>
      </c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>
        <v>177</v>
      </c>
      <c r="BG1136" s="14"/>
      <c r="BH1136" s="14"/>
      <c r="BI1136" s="14"/>
      <c r="BJ1136" s="14"/>
      <c r="BK1136" s="14"/>
      <c r="BL1136" s="14"/>
      <c r="BM1136" s="14"/>
      <c r="BN1136" s="14">
        <v>177</v>
      </c>
      <c r="BO1136" s="14"/>
      <c r="BP1136" s="14"/>
      <c r="BQ1136" s="14">
        <v>177</v>
      </c>
    </row>
    <row r="1137" spans="1:69" x14ac:dyDescent="0.25">
      <c r="A1137" s="15" t="s">
        <v>386</v>
      </c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>
        <v>708</v>
      </c>
      <c r="BG1137" s="14"/>
      <c r="BH1137" s="14"/>
      <c r="BI1137" s="14"/>
      <c r="BJ1137" s="14"/>
      <c r="BK1137" s="14"/>
      <c r="BL1137" s="14"/>
      <c r="BM1137" s="14"/>
      <c r="BN1137" s="14">
        <v>708</v>
      </c>
      <c r="BO1137" s="14"/>
      <c r="BP1137" s="14"/>
      <c r="BQ1137" s="14">
        <v>708</v>
      </c>
    </row>
    <row r="1138" spans="1:69" x14ac:dyDescent="0.25">
      <c r="A1138" s="15" t="s">
        <v>462</v>
      </c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>
        <v>1328.1</v>
      </c>
      <c r="Q1138" s="14"/>
      <c r="R1138" s="14"/>
      <c r="S1138" s="14"/>
      <c r="T1138" s="14"/>
      <c r="U1138" s="14"/>
      <c r="V1138" s="14"/>
      <c r="W1138" s="14">
        <v>1328.1</v>
      </c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  <c r="BI1138" s="14"/>
      <c r="BJ1138" s="14"/>
      <c r="BK1138" s="14"/>
      <c r="BL1138" s="14"/>
      <c r="BM1138" s="14"/>
      <c r="BN1138" s="14"/>
      <c r="BO1138" s="14"/>
      <c r="BP1138" s="14"/>
      <c r="BQ1138" s="14">
        <v>1328.1</v>
      </c>
    </row>
    <row r="1139" spans="1:69" x14ac:dyDescent="0.25">
      <c r="A1139" s="15" t="s">
        <v>463</v>
      </c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>
        <v>1046.4000000000001</v>
      </c>
      <c r="Q1139" s="14"/>
      <c r="R1139" s="14"/>
      <c r="S1139" s="14"/>
      <c r="T1139" s="14"/>
      <c r="U1139" s="14"/>
      <c r="V1139" s="14"/>
      <c r="W1139" s="14">
        <v>1046.4000000000001</v>
      </c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  <c r="BI1139" s="14"/>
      <c r="BJ1139" s="14"/>
      <c r="BK1139" s="14"/>
      <c r="BL1139" s="14"/>
      <c r="BM1139" s="14"/>
      <c r="BN1139" s="14"/>
      <c r="BO1139" s="14"/>
      <c r="BP1139" s="14"/>
      <c r="BQ1139" s="14">
        <v>1046.4000000000001</v>
      </c>
    </row>
    <row r="1140" spans="1:69" x14ac:dyDescent="0.25">
      <c r="A1140" s="15" t="s">
        <v>720</v>
      </c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>
        <v>708</v>
      </c>
      <c r="BG1140" s="14"/>
      <c r="BH1140" s="14"/>
      <c r="BI1140" s="14"/>
      <c r="BJ1140" s="14"/>
      <c r="BK1140" s="14"/>
      <c r="BL1140" s="14"/>
      <c r="BM1140" s="14"/>
      <c r="BN1140" s="14">
        <v>708</v>
      </c>
      <c r="BO1140" s="14"/>
      <c r="BP1140" s="14"/>
      <c r="BQ1140" s="14">
        <v>708</v>
      </c>
    </row>
    <row r="1141" spans="1:69" x14ac:dyDescent="0.25">
      <c r="A1141" s="15" t="s">
        <v>723</v>
      </c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>
        <v>1120</v>
      </c>
      <c r="BG1141" s="14"/>
      <c r="BH1141" s="14"/>
      <c r="BI1141" s="14"/>
      <c r="BJ1141" s="14"/>
      <c r="BK1141" s="14"/>
      <c r="BL1141" s="14"/>
      <c r="BM1141" s="14"/>
      <c r="BN1141" s="14">
        <v>1120</v>
      </c>
      <c r="BO1141" s="14"/>
      <c r="BP1141" s="14"/>
      <c r="BQ1141" s="14">
        <v>1120</v>
      </c>
    </row>
    <row r="1142" spans="1:69" x14ac:dyDescent="0.25">
      <c r="A1142" s="15" t="s">
        <v>750</v>
      </c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>
        <v>708</v>
      </c>
      <c r="BG1142" s="14"/>
      <c r="BH1142" s="14"/>
      <c r="BI1142" s="14"/>
      <c r="BJ1142" s="14"/>
      <c r="BK1142" s="14"/>
      <c r="BL1142" s="14"/>
      <c r="BM1142" s="14"/>
      <c r="BN1142" s="14">
        <v>708</v>
      </c>
      <c r="BO1142" s="14"/>
      <c r="BP1142" s="14"/>
      <c r="BQ1142" s="14">
        <v>708</v>
      </c>
    </row>
    <row r="1143" spans="1:69" x14ac:dyDescent="0.25">
      <c r="A1143" s="15" t="s">
        <v>769</v>
      </c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>
        <v>619.5</v>
      </c>
      <c r="BG1143" s="14"/>
      <c r="BH1143" s="14"/>
      <c r="BI1143" s="14"/>
      <c r="BJ1143" s="14"/>
      <c r="BK1143" s="14"/>
      <c r="BL1143" s="14"/>
      <c r="BM1143" s="14"/>
      <c r="BN1143" s="14">
        <v>619.5</v>
      </c>
      <c r="BO1143" s="14"/>
      <c r="BP1143" s="14"/>
      <c r="BQ1143" s="14">
        <v>619.5</v>
      </c>
    </row>
    <row r="1144" spans="1:69" x14ac:dyDescent="0.25">
      <c r="A1144" s="15" t="s">
        <v>550</v>
      </c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>
        <v>672.6</v>
      </c>
      <c r="BG1144" s="14"/>
      <c r="BH1144" s="14"/>
      <c r="BI1144" s="14"/>
      <c r="BJ1144" s="14"/>
      <c r="BK1144" s="14"/>
      <c r="BL1144" s="14"/>
      <c r="BM1144" s="14"/>
      <c r="BN1144" s="14">
        <v>672.6</v>
      </c>
      <c r="BO1144" s="14"/>
      <c r="BP1144" s="14"/>
      <c r="BQ1144" s="14">
        <v>672.6</v>
      </c>
    </row>
    <row r="1145" spans="1:69" x14ac:dyDescent="0.25">
      <c r="A1145" s="15" t="s">
        <v>648</v>
      </c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>
        <v>999.8</v>
      </c>
      <c r="Q1145" s="14"/>
      <c r="R1145" s="14"/>
      <c r="S1145" s="14"/>
      <c r="T1145" s="14"/>
      <c r="U1145" s="14"/>
      <c r="V1145" s="14"/>
      <c r="W1145" s="14">
        <v>999.8</v>
      </c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  <c r="BI1145" s="14"/>
      <c r="BJ1145" s="14"/>
      <c r="BK1145" s="14"/>
      <c r="BL1145" s="14"/>
      <c r="BM1145" s="14"/>
      <c r="BN1145" s="14"/>
      <c r="BO1145" s="14"/>
      <c r="BP1145" s="14"/>
      <c r="BQ1145" s="14">
        <v>999.8</v>
      </c>
    </row>
    <row r="1146" spans="1:69" x14ac:dyDescent="0.25">
      <c r="A1146" s="15" t="s">
        <v>670</v>
      </c>
      <c r="B1146" s="14"/>
      <c r="C1146" s="14">
        <v>1003</v>
      </c>
      <c r="D1146" s="14"/>
      <c r="E1146" s="14"/>
      <c r="F1146" s="14"/>
      <c r="G1146" s="14"/>
      <c r="H1146" s="14"/>
      <c r="I1146" s="14">
        <v>1003</v>
      </c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  <c r="BI1146" s="14"/>
      <c r="BJ1146" s="14"/>
      <c r="BK1146" s="14"/>
      <c r="BL1146" s="14"/>
      <c r="BM1146" s="14"/>
      <c r="BN1146" s="14"/>
      <c r="BO1146" s="14"/>
      <c r="BP1146" s="14"/>
      <c r="BQ1146" s="14">
        <v>1003</v>
      </c>
    </row>
    <row r="1147" spans="1:69" x14ac:dyDescent="0.25">
      <c r="A1147" s="15" t="s">
        <v>877</v>
      </c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>
        <v>354</v>
      </c>
      <c r="BG1147" s="14"/>
      <c r="BH1147" s="14"/>
      <c r="BI1147" s="14"/>
      <c r="BJ1147" s="14"/>
      <c r="BK1147" s="14"/>
      <c r="BL1147" s="14"/>
      <c r="BM1147" s="14"/>
      <c r="BN1147" s="14">
        <v>354</v>
      </c>
      <c r="BO1147" s="14"/>
      <c r="BP1147" s="14"/>
      <c r="BQ1147" s="14">
        <v>354</v>
      </c>
    </row>
    <row r="1148" spans="1:69" x14ac:dyDescent="0.25">
      <c r="A1148" s="15" t="s">
        <v>988</v>
      </c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>
        <v>708</v>
      </c>
      <c r="BG1148" s="14"/>
      <c r="BH1148" s="14"/>
      <c r="BI1148" s="14"/>
      <c r="BJ1148" s="14"/>
      <c r="BK1148" s="14"/>
      <c r="BL1148" s="14"/>
      <c r="BM1148" s="14"/>
      <c r="BN1148" s="14">
        <v>708</v>
      </c>
      <c r="BO1148" s="14"/>
      <c r="BP1148" s="14"/>
      <c r="BQ1148" s="14">
        <v>708</v>
      </c>
    </row>
    <row r="1149" spans="1:69" x14ac:dyDescent="0.25">
      <c r="A1149" s="15" t="s">
        <v>1093</v>
      </c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>
        <v>6085.6</v>
      </c>
      <c r="Z1149" s="14"/>
      <c r="AA1149" s="14"/>
      <c r="AB1149" s="14"/>
      <c r="AC1149" s="14"/>
      <c r="AD1149" s="14"/>
      <c r="AE1149" s="14">
        <v>6085.6</v>
      </c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  <c r="BI1149" s="14"/>
      <c r="BJ1149" s="14"/>
      <c r="BK1149" s="14"/>
      <c r="BL1149" s="14"/>
      <c r="BM1149" s="14"/>
      <c r="BN1149" s="14"/>
      <c r="BO1149" s="14"/>
      <c r="BP1149" s="14"/>
      <c r="BQ1149" s="14">
        <v>6085.6</v>
      </c>
    </row>
    <row r="1150" spans="1:69" x14ac:dyDescent="0.25">
      <c r="A1150" s="15" t="s">
        <v>1109</v>
      </c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>
        <v>3600</v>
      </c>
      <c r="Z1150" s="14"/>
      <c r="AA1150" s="14"/>
      <c r="AB1150" s="14"/>
      <c r="AC1150" s="14"/>
      <c r="AD1150" s="14"/>
      <c r="AE1150" s="14">
        <v>3600</v>
      </c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  <c r="BI1150" s="14"/>
      <c r="BJ1150" s="14"/>
      <c r="BK1150" s="14"/>
      <c r="BL1150" s="14"/>
      <c r="BM1150" s="14"/>
      <c r="BN1150" s="14"/>
      <c r="BO1150" s="14"/>
      <c r="BP1150" s="14"/>
      <c r="BQ1150" s="14">
        <v>3600</v>
      </c>
    </row>
    <row r="1151" spans="1:69" x14ac:dyDescent="0.25">
      <c r="A1151" s="15" t="s">
        <v>1131</v>
      </c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>
        <v>1759.48</v>
      </c>
      <c r="Z1151" s="14"/>
      <c r="AA1151" s="14"/>
      <c r="AB1151" s="14"/>
      <c r="AC1151" s="14"/>
      <c r="AD1151" s="14"/>
      <c r="AE1151" s="14">
        <v>1759.48</v>
      </c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  <c r="BI1151" s="14"/>
      <c r="BJ1151" s="14"/>
      <c r="BK1151" s="14"/>
      <c r="BL1151" s="14"/>
      <c r="BM1151" s="14"/>
      <c r="BN1151" s="14"/>
      <c r="BO1151" s="14"/>
      <c r="BP1151" s="14"/>
      <c r="BQ1151" s="14">
        <v>1759.48</v>
      </c>
    </row>
    <row r="1152" spans="1:69" x14ac:dyDescent="0.25">
      <c r="A1152" s="15" t="s">
        <v>1144</v>
      </c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>
        <v>1052</v>
      </c>
      <c r="Z1152" s="14"/>
      <c r="AA1152" s="14"/>
      <c r="AB1152" s="14"/>
      <c r="AC1152" s="14"/>
      <c r="AD1152" s="14"/>
      <c r="AE1152" s="14">
        <v>1052</v>
      </c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  <c r="BI1152" s="14"/>
      <c r="BJ1152" s="14"/>
      <c r="BK1152" s="14"/>
      <c r="BL1152" s="14"/>
      <c r="BM1152" s="14"/>
      <c r="BN1152" s="14"/>
      <c r="BO1152" s="14"/>
      <c r="BP1152" s="14"/>
      <c r="BQ1152" s="14">
        <v>1052</v>
      </c>
    </row>
    <row r="1153" spans="1:69" x14ac:dyDescent="0.25">
      <c r="A1153" s="15" t="s">
        <v>1172</v>
      </c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>
        <v>1384.8</v>
      </c>
      <c r="Q1153" s="14"/>
      <c r="R1153" s="14"/>
      <c r="S1153" s="14"/>
      <c r="T1153" s="14"/>
      <c r="U1153" s="14"/>
      <c r="V1153" s="14"/>
      <c r="W1153" s="14">
        <v>1384.8</v>
      </c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  <c r="BI1153" s="14"/>
      <c r="BJ1153" s="14"/>
      <c r="BK1153" s="14"/>
      <c r="BL1153" s="14"/>
      <c r="BM1153" s="14"/>
      <c r="BN1153" s="14"/>
      <c r="BO1153" s="14"/>
      <c r="BP1153" s="14"/>
      <c r="BQ1153" s="14">
        <v>1384.8</v>
      </c>
    </row>
    <row r="1154" spans="1:69" x14ac:dyDescent="0.25">
      <c r="A1154" s="15" t="s">
        <v>1173</v>
      </c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>
        <v>598.67999999999995</v>
      </c>
      <c r="Q1154" s="14"/>
      <c r="R1154" s="14"/>
      <c r="S1154" s="14"/>
      <c r="T1154" s="14"/>
      <c r="U1154" s="14"/>
      <c r="V1154" s="14"/>
      <c r="W1154" s="14">
        <v>598.67999999999995</v>
      </c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  <c r="BI1154" s="14"/>
      <c r="BJ1154" s="14"/>
      <c r="BK1154" s="14"/>
      <c r="BL1154" s="14"/>
      <c r="BM1154" s="14"/>
      <c r="BN1154" s="14"/>
      <c r="BO1154" s="14"/>
      <c r="BP1154" s="14"/>
      <c r="BQ1154" s="14">
        <v>598.67999999999995</v>
      </c>
    </row>
    <row r="1155" spans="1:69" x14ac:dyDescent="0.25">
      <c r="A1155" s="15" t="s">
        <v>1355</v>
      </c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>
        <v>2211.6999999999998</v>
      </c>
      <c r="Z1155" s="14"/>
      <c r="AA1155" s="14"/>
      <c r="AB1155" s="14"/>
      <c r="AC1155" s="14"/>
      <c r="AD1155" s="14"/>
      <c r="AE1155" s="14">
        <v>2211.6999999999998</v>
      </c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  <c r="BI1155" s="14"/>
      <c r="BJ1155" s="14"/>
      <c r="BK1155" s="14"/>
      <c r="BL1155" s="14"/>
      <c r="BM1155" s="14"/>
      <c r="BN1155" s="14"/>
      <c r="BO1155" s="14"/>
      <c r="BP1155" s="14"/>
      <c r="BQ1155" s="14">
        <v>2211.6999999999998</v>
      </c>
    </row>
    <row r="1156" spans="1:69" x14ac:dyDescent="0.25">
      <c r="A1156" s="15" t="s">
        <v>1406</v>
      </c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>
        <v>708</v>
      </c>
      <c r="BG1156" s="14"/>
      <c r="BH1156" s="14"/>
      <c r="BI1156" s="14"/>
      <c r="BJ1156" s="14"/>
      <c r="BK1156" s="14"/>
      <c r="BL1156" s="14"/>
      <c r="BM1156" s="14"/>
      <c r="BN1156" s="14">
        <v>708</v>
      </c>
      <c r="BO1156" s="14"/>
      <c r="BP1156" s="14"/>
      <c r="BQ1156" s="14">
        <v>708</v>
      </c>
    </row>
    <row r="1157" spans="1:69" x14ac:dyDescent="0.25">
      <c r="A1157" s="15" t="s">
        <v>1407</v>
      </c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>
        <v>708</v>
      </c>
      <c r="BG1157" s="14"/>
      <c r="BH1157" s="14"/>
      <c r="BI1157" s="14"/>
      <c r="BJ1157" s="14"/>
      <c r="BK1157" s="14"/>
      <c r="BL1157" s="14"/>
      <c r="BM1157" s="14"/>
      <c r="BN1157" s="14">
        <v>708</v>
      </c>
      <c r="BO1157" s="14"/>
      <c r="BP1157" s="14"/>
      <c r="BQ1157" s="14">
        <v>708</v>
      </c>
    </row>
    <row r="1158" spans="1:69" x14ac:dyDescent="0.25">
      <c r="A1158" s="15" t="s">
        <v>1428</v>
      </c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>
        <v>885</v>
      </c>
      <c r="BG1158" s="14"/>
      <c r="BH1158" s="14"/>
      <c r="BI1158" s="14"/>
      <c r="BJ1158" s="14"/>
      <c r="BK1158" s="14"/>
      <c r="BL1158" s="14"/>
      <c r="BM1158" s="14"/>
      <c r="BN1158" s="14">
        <v>885</v>
      </c>
      <c r="BO1158" s="14"/>
      <c r="BP1158" s="14"/>
      <c r="BQ1158" s="14">
        <v>885</v>
      </c>
    </row>
    <row r="1159" spans="1:69" x14ac:dyDescent="0.25">
      <c r="A1159" s="15" t="s">
        <v>1429</v>
      </c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>
        <v>708</v>
      </c>
      <c r="BG1159" s="14"/>
      <c r="BH1159" s="14"/>
      <c r="BI1159" s="14"/>
      <c r="BJ1159" s="14"/>
      <c r="BK1159" s="14"/>
      <c r="BL1159" s="14"/>
      <c r="BM1159" s="14"/>
      <c r="BN1159" s="14">
        <v>708</v>
      </c>
      <c r="BO1159" s="14"/>
      <c r="BP1159" s="14"/>
      <c r="BQ1159" s="14">
        <v>708</v>
      </c>
    </row>
    <row r="1160" spans="1:69" x14ac:dyDescent="0.25">
      <c r="A1160" s="15" t="s">
        <v>1448</v>
      </c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>
        <v>531</v>
      </c>
      <c r="BG1160" s="14"/>
      <c r="BH1160" s="14"/>
      <c r="BI1160" s="14"/>
      <c r="BJ1160" s="14"/>
      <c r="BK1160" s="14"/>
      <c r="BL1160" s="14"/>
      <c r="BM1160" s="14"/>
      <c r="BN1160" s="14">
        <v>531</v>
      </c>
      <c r="BO1160" s="14"/>
      <c r="BP1160" s="14"/>
      <c r="BQ1160" s="14">
        <v>531</v>
      </c>
    </row>
    <row r="1161" spans="1:69" x14ac:dyDescent="0.25">
      <c r="A1161" s="15" t="s">
        <v>1449</v>
      </c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>
        <v>1416</v>
      </c>
      <c r="BG1161" s="14"/>
      <c r="BH1161" s="14"/>
      <c r="BI1161" s="14"/>
      <c r="BJ1161" s="14"/>
      <c r="BK1161" s="14"/>
      <c r="BL1161" s="14"/>
      <c r="BM1161" s="14"/>
      <c r="BN1161" s="14">
        <v>1416</v>
      </c>
      <c r="BO1161" s="14"/>
      <c r="BP1161" s="14"/>
      <c r="BQ1161" s="14">
        <v>1416</v>
      </c>
    </row>
    <row r="1162" spans="1:69" x14ac:dyDescent="0.25">
      <c r="A1162" s="15" t="s">
        <v>1456</v>
      </c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>
        <v>531</v>
      </c>
      <c r="BG1162" s="14"/>
      <c r="BH1162" s="14"/>
      <c r="BI1162" s="14"/>
      <c r="BJ1162" s="14"/>
      <c r="BK1162" s="14"/>
      <c r="BL1162" s="14"/>
      <c r="BM1162" s="14"/>
      <c r="BN1162" s="14">
        <v>531</v>
      </c>
      <c r="BO1162" s="14"/>
      <c r="BP1162" s="14"/>
      <c r="BQ1162" s="14">
        <v>531</v>
      </c>
    </row>
    <row r="1163" spans="1:69" x14ac:dyDescent="0.25">
      <c r="A1163" s="15" t="s">
        <v>1460</v>
      </c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>
        <v>2655</v>
      </c>
      <c r="BG1163" s="14"/>
      <c r="BH1163" s="14"/>
      <c r="BI1163" s="14"/>
      <c r="BJ1163" s="14"/>
      <c r="BK1163" s="14"/>
      <c r="BL1163" s="14"/>
      <c r="BM1163" s="14"/>
      <c r="BN1163" s="14">
        <v>2655</v>
      </c>
      <c r="BO1163" s="14"/>
      <c r="BP1163" s="14"/>
      <c r="BQ1163" s="14">
        <v>2655</v>
      </c>
    </row>
    <row r="1164" spans="1:69" x14ac:dyDescent="0.25">
      <c r="A1164" s="15" t="s">
        <v>1461</v>
      </c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>
        <v>531</v>
      </c>
      <c r="BG1164" s="14"/>
      <c r="BH1164" s="14"/>
      <c r="BI1164" s="14"/>
      <c r="BJ1164" s="14"/>
      <c r="BK1164" s="14"/>
      <c r="BL1164" s="14"/>
      <c r="BM1164" s="14"/>
      <c r="BN1164" s="14">
        <v>531</v>
      </c>
      <c r="BO1164" s="14"/>
      <c r="BP1164" s="14"/>
      <c r="BQ1164" s="14">
        <v>531</v>
      </c>
    </row>
    <row r="1165" spans="1:69" x14ac:dyDescent="0.25">
      <c r="A1165" s="15" t="s">
        <v>1462</v>
      </c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>
        <v>885</v>
      </c>
      <c r="BG1165" s="14"/>
      <c r="BH1165" s="14"/>
      <c r="BI1165" s="14"/>
      <c r="BJ1165" s="14"/>
      <c r="BK1165" s="14"/>
      <c r="BL1165" s="14"/>
      <c r="BM1165" s="14"/>
      <c r="BN1165" s="14">
        <v>885</v>
      </c>
      <c r="BO1165" s="14"/>
      <c r="BP1165" s="14"/>
      <c r="BQ1165" s="14">
        <v>885</v>
      </c>
    </row>
    <row r="1166" spans="1:69" x14ac:dyDescent="0.25">
      <c r="A1166" s="13" t="s">
        <v>373</v>
      </c>
      <c r="B1166" s="14"/>
      <c r="C1166" s="14"/>
      <c r="D1166" s="14"/>
      <c r="E1166" s="14"/>
      <c r="F1166" s="14"/>
      <c r="G1166" s="14"/>
      <c r="H1166" s="14"/>
      <c r="I1166" s="14"/>
      <c r="J1166" s="14">
        <v>2202.12</v>
      </c>
      <c r="K1166" s="14"/>
      <c r="L1166" s="14"/>
      <c r="M1166" s="14"/>
      <c r="N1166" s="14">
        <v>2202.12</v>
      </c>
      <c r="O1166" s="14">
        <v>4102.78</v>
      </c>
      <c r="P1166" s="14"/>
      <c r="Q1166" s="14"/>
      <c r="R1166" s="14"/>
      <c r="S1166" s="14"/>
      <c r="T1166" s="14"/>
      <c r="U1166" s="14"/>
      <c r="V1166" s="14"/>
      <c r="W1166" s="14">
        <v>4102.78</v>
      </c>
      <c r="X1166" s="14">
        <v>3854.4</v>
      </c>
      <c r="Y1166" s="14"/>
      <c r="Z1166" s="14"/>
      <c r="AA1166" s="14"/>
      <c r="AB1166" s="14"/>
      <c r="AC1166" s="14"/>
      <c r="AD1166" s="14"/>
      <c r="AE1166" s="14">
        <v>3854.4</v>
      </c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>
        <v>9000</v>
      </c>
      <c r="BF1166" s="14"/>
      <c r="BG1166" s="14"/>
      <c r="BH1166" s="14"/>
      <c r="BI1166" s="14"/>
      <c r="BJ1166" s="14"/>
      <c r="BK1166" s="14"/>
      <c r="BL1166" s="14"/>
      <c r="BM1166" s="14"/>
      <c r="BN1166" s="14">
        <v>9000</v>
      </c>
      <c r="BO1166" s="14"/>
      <c r="BP1166" s="14"/>
      <c r="BQ1166" s="14">
        <v>19159.3</v>
      </c>
    </row>
    <row r="1167" spans="1:69" x14ac:dyDescent="0.25">
      <c r="A1167" s="15" t="s">
        <v>330</v>
      </c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>
        <v>1926</v>
      </c>
      <c r="Y1167" s="14"/>
      <c r="Z1167" s="14"/>
      <c r="AA1167" s="14"/>
      <c r="AB1167" s="14"/>
      <c r="AC1167" s="14"/>
      <c r="AD1167" s="14"/>
      <c r="AE1167" s="14">
        <v>1926</v>
      </c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  <c r="BI1167" s="14"/>
      <c r="BJ1167" s="14"/>
      <c r="BK1167" s="14"/>
      <c r="BL1167" s="14"/>
      <c r="BM1167" s="14"/>
      <c r="BN1167" s="14"/>
      <c r="BO1167" s="14"/>
      <c r="BP1167" s="14"/>
      <c r="BQ1167" s="14">
        <v>1926</v>
      </c>
    </row>
    <row r="1168" spans="1:69" x14ac:dyDescent="0.25">
      <c r="A1168" s="15" t="s">
        <v>374</v>
      </c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>
        <v>400</v>
      </c>
      <c r="BF1168" s="14"/>
      <c r="BG1168" s="14"/>
      <c r="BH1168" s="14"/>
      <c r="BI1168" s="14"/>
      <c r="BJ1168" s="14"/>
      <c r="BK1168" s="14"/>
      <c r="BL1168" s="14"/>
      <c r="BM1168" s="14"/>
      <c r="BN1168" s="14">
        <v>400</v>
      </c>
      <c r="BO1168" s="14"/>
      <c r="BP1168" s="14"/>
      <c r="BQ1168" s="14">
        <v>400</v>
      </c>
    </row>
    <row r="1169" spans="1:69" x14ac:dyDescent="0.25">
      <c r="A1169" s="15" t="s">
        <v>400</v>
      </c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>
        <v>1000</v>
      </c>
      <c r="BF1169" s="14"/>
      <c r="BG1169" s="14"/>
      <c r="BH1169" s="14"/>
      <c r="BI1169" s="14"/>
      <c r="BJ1169" s="14"/>
      <c r="BK1169" s="14"/>
      <c r="BL1169" s="14"/>
      <c r="BM1169" s="14"/>
      <c r="BN1169" s="14">
        <v>1000</v>
      </c>
      <c r="BO1169" s="14"/>
      <c r="BP1169" s="14"/>
      <c r="BQ1169" s="14">
        <v>1000</v>
      </c>
    </row>
    <row r="1170" spans="1:69" x14ac:dyDescent="0.25">
      <c r="A1170" s="15" t="s">
        <v>488</v>
      </c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>
        <v>1928.4</v>
      </c>
      <c r="Y1170" s="14"/>
      <c r="Z1170" s="14"/>
      <c r="AA1170" s="14"/>
      <c r="AB1170" s="14"/>
      <c r="AC1170" s="14"/>
      <c r="AD1170" s="14"/>
      <c r="AE1170" s="14">
        <v>1928.4</v>
      </c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  <c r="BI1170" s="14"/>
      <c r="BJ1170" s="14"/>
      <c r="BK1170" s="14"/>
      <c r="BL1170" s="14"/>
      <c r="BM1170" s="14"/>
      <c r="BN1170" s="14"/>
      <c r="BO1170" s="14"/>
      <c r="BP1170" s="14"/>
      <c r="BQ1170" s="14">
        <v>1928.4</v>
      </c>
    </row>
    <row r="1171" spans="1:69" x14ac:dyDescent="0.25">
      <c r="A1171" s="15" t="s">
        <v>653</v>
      </c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>
        <v>1322.8</v>
      </c>
      <c r="P1171" s="14"/>
      <c r="Q1171" s="14"/>
      <c r="R1171" s="14"/>
      <c r="S1171" s="14"/>
      <c r="T1171" s="14"/>
      <c r="U1171" s="14"/>
      <c r="V1171" s="14"/>
      <c r="W1171" s="14">
        <v>1322.8</v>
      </c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  <c r="BI1171" s="14"/>
      <c r="BJ1171" s="14"/>
      <c r="BK1171" s="14"/>
      <c r="BL1171" s="14"/>
      <c r="BM1171" s="14"/>
      <c r="BN1171" s="14"/>
      <c r="BO1171" s="14"/>
      <c r="BP1171" s="14"/>
      <c r="BQ1171" s="14">
        <v>1322.8</v>
      </c>
    </row>
    <row r="1172" spans="1:69" x14ac:dyDescent="0.25">
      <c r="A1172" s="15" t="s">
        <v>682</v>
      </c>
      <c r="B1172" s="14"/>
      <c r="C1172" s="14"/>
      <c r="D1172" s="14"/>
      <c r="E1172" s="14"/>
      <c r="F1172" s="14"/>
      <c r="G1172" s="14"/>
      <c r="H1172" s="14"/>
      <c r="I1172" s="14"/>
      <c r="J1172" s="14">
        <v>2202.12</v>
      </c>
      <c r="K1172" s="14"/>
      <c r="L1172" s="14"/>
      <c r="M1172" s="14"/>
      <c r="N1172" s="14">
        <v>2202.12</v>
      </c>
      <c r="O1172" s="14">
        <v>2202.12</v>
      </c>
      <c r="P1172" s="14"/>
      <c r="Q1172" s="14"/>
      <c r="R1172" s="14"/>
      <c r="S1172" s="14"/>
      <c r="T1172" s="14"/>
      <c r="U1172" s="14"/>
      <c r="V1172" s="14"/>
      <c r="W1172" s="14">
        <v>2202.12</v>
      </c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  <c r="BI1172" s="14"/>
      <c r="BJ1172" s="14"/>
      <c r="BK1172" s="14"/>
      <c r="BL1172" s="14"/>
      <c r="BM1172" s="14"/>
      <c r="BN1172" s="14"/>
      <c r="BO1172" s="14"/>
      <c r="BP1172" s="14"/>
      <c r="BQ1172" s="14">
        <v>4404.24</v>
      </c>
    </row>
    <row r="1173" spans="1:69" x14ac:dyDescent="0.25">
      <c r="A1173" s="15" t="s">
        <v>888</v>
      </c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>
        <v>1000</v>
      </c>
      <c r="BF1173" s="14"/>
      <c r="BG1173" s="14"/>
      <c r="BH1173" s="14"/>
      <c r="BI1173" s="14"/>
      <c r="BJ1173" s="14"/>
      <c r="BK1173" s="14"/>
      <c r="BL1173" s="14"/>
      <c r="BM1173" s="14"/>
      <c r="BN1173" s="14">
        <v>1000</v>
      </c>
      <c r="BO1173" s="14"/>
      <c r="BP1173" s="14"/>
      <c r="BQ1173" s="14">
        <v>1000</v>
      </c>
    </row>
    <row r="1174" spans="1:69" x14ac:dyDescent="0.25">
      <c r="A1174" s="15" t="s">
        <v>1183</v>
      </c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>
        <v>577.86</v>
      </c>
      <c r="P1174" s="14"/>
      <c r="Q1174" s="14"/>
      <c r="R1174" s="14"/>
      <c r="S1174" s="14"/>
      <c r="T1174" s="14"/>
      <c r="U1174" s="14"/>
      <c r="V1174" s="14"/>
      <c r="W1174" s="14">
        <v>577.86</v>
      </c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  <c r="BI1174" s="14"/>
      <c r="BJ1174" s="14"/>
      <c r="BK1174" s="14"/>
      <c r="BL1174" s="14"/>
      <c r="BM1174" s="14"/>
      <c r="BN1174" s="14"/>
      <c r="BO1174" s="14"/>
      <c r="BP1174" s="14"/>
      <c r="BQ1174" s="14">
        <v>577.86</v>
      </c>
    </row>
    <row r="1175" spans="1:69" x14ac:dyDescent="0.25">
      <c r="A1175" s="15" t="s">
        <v>1371</v>
      </c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>
        <v>1000</v>
      </c>
      <c r="BF1175" s="14"/>
      <c r="BG1175" s="14"/>
      <c r="BH1175" s="14"/>
      <c r="BI1175" s="14"/>
      <c r="BJ1175" s="14"/>
      <c r="BK1175" s="14"/>
      <c r="BL1175" s="14"/>
      <c r="BM1175" s="14"/>
      <c r="BN1175" s="14">
        <v>1000</v>
      </c>
      <c r="BO1175" s="14"/>
      <c r="BP1175" s="14"/>
      <c r="BQ1175" s="14">
        <v>1000</v>
      </c>
    </row>
    <row r="1176" spans="1:69" x14ac:dyDescent="0.25">
      <c r="A1176" s="15" t="s">
        <v>1373</v>
      </c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>
        <v>1000</v>
      </c>
      <c r="BF1176" s="14"/>
      <c r="BG1176" s="14"/>
      <c r="BH1176" s="14"/>
      <c r="BI1176" s="14"/>
      <c r="BJ1176" s="14"/>
      <c r="BK1176" s="14"/>
      <c r="BL1176" s="14"/>
      <c r="BM1176" s="14"/>
      <c r="BN1176" s="14">
        <v>1000</v>
      </c>
      <c r="BO1176" s="14"/>
      <c r="BP1176" s="14"/>
      <c r="BQ1176" s="14">
        <v>1000</v>
      </c>
    </row>
    <row r="1177" spans="1:69" x14ac:dyDescent="0.25">
      <c r="A1177" s="15" t="s">
        <v>1374</v>
      </c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>
        <v>1000</v>
      </c>
      <c r="BF1177" s="14"/>
      <c r="BG1177" s="14"/>
      <c r="BH1177" s="14"/>
      <c r="BI1177" s="14"/>
      <c r="BJ1177" s="14"/>
      <c r="BK1177" s="14"/>
      <c r="BL1177" s="14"/>
      <c r="BM1177" s="14"/>
      <c r="BN1177" s="14">
        <v>1000</v>
      </c>
      <c r="BO1177" s="14"/>
      <c r="BP1177" s="14"/>
      <c r="BQ1177" s="14">
        <v>1000</v>
      </c>
    </row>
    <row r="1178" spans="1:69" x14ac:dyDescent="0.25">
      <c r="A1178" s="15" t="s">
        <v>1375</v>
      </c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>
        <v>1000</v>
      </c>
      <c r="BF1178" s="14"/>
      <c r="BG1178" s="14"/>
      <c r="BH1178" s="14"/>
      <c r="BI1178" s="14"/>
      <c r="BJ1178" s="14"/>
      <c r="BK1178" s="14"/>
      <c r="BL1178" s="14"/>
      <c r="BM1178" s="14"/>
      <c r="BN1178" s="14">
        <v>1000</v>
      </c>
      <c r="BO1178" s="14"/>
      <c r="BP1178" s="14"/>
      <c r="BQ1178" s="14">
        <v>1000</v>
      </c>
    </row>
    <row r="1179" spans="1:69" x14ac:dyDescent="0.25">
      <c r="A1179" s="15" t="s">
        <v>1382</v>
      </c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>
        <v>1000</v>
      </c>
      <c r="BF1179" s="14"/>
      <c r="BG1179" s="14"/>
      <c r="BH1179" s="14"/>
      <c r="BI1179" s="14"/>
      <c r="BJ1179" s="14"/>
      <c r="BK1179" s="14"/>
      <c r="BL1179" s="14"/>
      <c r="BM1179" s="14"/>
      <c r="BN1179" s="14">
        <v>1000</v>
      </c>
      <c r="BO1179" s="14"/>
      <c r="BP1179" s="14"/>
      <c r="BQ1179" s="14">
        <v>1000</v>
      </c>
    </row>
    <row r="1180" spans="1:69" x14ac:dyDescent="0.25">
      <c r="A1180" s="15" t="s">
        <v>1413</v>
      </c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>
        <v>1000</v>
      </c>
      <c r="BF1180" s="14"/>
      <c r="BG1180" s="14"/>
      <c r="BH1180" s="14"/>
      <c r="BI1180" s="14"/>
      <c r="BJ1180" s="14"/>
      <c r="BK1180" s="14"/>
      <c r="BL1180" s="14"/>
      <c r="BM1180" s="14"/>
      <c r="BN1180" s="14">
        <v>1000</v>
      </c>
      <c r="BO1180" s="14"/>
      <c r="BP1180" s="14"/>
      <c r="BQ1180" s="14">
        <v>1000</v>
      </c>
    </row>
    <row r="1181" spans="1:69" x14ac:dyDescent="0.25">
      <c r="A1181" s="15" t="s">
        <v>1454</v>
      </c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>
        <v>600</v>
      </c>
      <c r="BF1181" s="14"/>
      <c r="BG1181" s="14"/>
      <c r="BH1181" s="14"/>
      <c r="BI1181" s="14"/>
      <c r="BJ1181" s="14"/>
      <c r="BK1181" s="14"/>
      <c r="BL1181" s="14"/>
      <c r="BM1181" s="14"/>
      <c r="BN1181" s="14">
        <v>600</v>
      </c>
      <c r="BO1181" s="14"/>
      <c r="BP1181" s="14"/>
      <c r="BQ1181" s="14">
        <v>600</v>
      </c>
    </row>
    <row r="1182" spans="1:69" x14ac:dyDescent="0.25">
      <c r="A1182" s="13" t="s">
        <v>29</v>
      </c>
      <c r="B1182" s="14"/>
      <c r="C1182" s="14"/>
      <c r="D1182" s="14"/>
      <c r="E1182" s="14"/>
      <c r="F1182" s="14"/>
      <c r="G1182" s="14"/>
      <c r="H1182" s="14">
        <v>1298</v>
      </c>
      <c r="I1182" s="14">
        <v>1298</v>
      </c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>
        <v>2365.06</v>
      </c>
      <c r="V1182" s="14"/>
      <c r="W1182" s="14">
        <v>2365.06</v>
      </c>
      <c r="X1182" s="14"/>
      <c r="Y1182" s="14"/>
      <c r="Z1182" s="14"/>
      <c r="AA1182" s="14"/>
      <c r="AB1182" s="14">
        <v>2424.36</v>
      </c>
      <c r="AC1182" s="14"/>
      <c r="AD1182" s="14"/>
      <c r="AE1182" s="14">
        <v>2424.36</v>
      </c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  <c r="BI1182" s="14"/>
      <c r="BJ1182" s="14"/>
      <c r="BK1182" s="14">
        <v>8700</v>
      </c>
      <c r="BL1182" s="14"/>
      <c r="BM1182" s="14"/>
      <c r="BN1182" s="14">
        <v>8700</v>
      </c>
      <c r="BO1182" s="14"/>
      <c r="BP1182" s="14"/>
      <c r="BQ1182" s="14">
        <v>14787.42</v>
      </c>
    </row>
    <row r="1183" spans="1:69" x14ac:dyDescent="0.25">
      <c r="A1183" s="15" t="s">
        <v>424</v>
      </c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  <c r="BI1183" s="14"/>
      <c r="BJ1183" s="14"/>
      <c r="BK1183" s="14">
        <v>500</v>
      </c>
      <c r="BL1183" s="14"/>
      <c r="BM1183" s="14"/>
      <c r="BN1183" s="14">
        <v>500</v>
      </c>
      <c r="BO1183" s="14"/>
      <c r="BP1183" s="14"/>
      <c r="BQ1183" s="14">
        <v>500</v>
      </c>
    </row>
    <row r="1184" spans="1:69" x14ac:dyDescent="0.25">
      <c r="A1184" s="15" t="s">
        <v>524</v>
      </c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  <c r="BI1184" s="14"/>
      <c r="BJ1184" s="14"/>
      <c r="BK1184" s="14">
        <v>500</v>
      </c>
      <c r="BL1184" s="14"/>
      <c r="BM1184" s="14"/>
      <c r="BN1184" s="14">
        <v>500</v>
      </c>
      <c r="BO1184" s="14"/>
      <c r="BP1184" s="14"/>
      <c r="BQ1184" s="14">
        <v>500</v>
      </c>
    </row>
    <row r="1185" spans="1:69" x14ac:dyDescent="0.25">
      <c r="A1185" s="15" t="s">
        <v>525</v>
      </c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  <c r="BI1185" s="14"/>
      <c r="BJ1185" s="14"/>
      <c r="BK1185" s="14">
        <v>500</v>
      </c>
      <c r="BL1185" s="14"/>
      <c r="BM1185" s="14"/>
      <c r="BN1185" s="14">
        <v>500</v>
      </c>
      <c r="BO1185" s="14"/>
      <c r="BP1185" s="14"/>
      <c r="BQ1185" s="14">
        <v>500</v>
      </c>
    </row>
    <row r="1186" spans="1:69" x14ac:dyDescent="0.25">
      <c r="A1186" s="15" t="s">
        <v>526</v>
      </c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  <c r="BI1186" s="14"/>
      <c r="BJ1186" s="14"/>
      <c r="BK1186" s="14">
        <v>500</v>
      </c>
      <c r="BL1186" s="14"/>
      <c r="BM1186" s="14"/>
      <c r="BN1186" s="14">
        <v>500</v>
      </c>
      <c r="BO1186" s="14"/>
      <c r="BP1186" s="14"/>
      <c r="BQ1186" s="14">
        <v>500</v>
      </c>
    </row>
    <row r="1187" spans="1:69" x14ac:dyDescent="0.25">
      <c r="A1187" s="15" t="s">
        <v>527</v>
      </c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  <c r="BI1187" s="14"/>
      <c r="BJ1187" s="14"/>
      <c r="BK1187" s="14">
        <v>500</v>
      </c>
      <c r="BL1187" s="14"/>
      <c r="BM1187" s="14"/>
      <c r="BN1187" s="14">
        <v>500</v>
      </c>
      <c r="BO1187" s="14"/>
      <c r="BP1187" s="14"/>
      <c r="BQ1187" s="14">
        <v>500</v>
      </c>
    </row>
    <row r="1188" spans="1:69" x14ac:dyDescent="0.25">
      <c r="A1188" s="15" t="s">
        <v>530</v>
      </c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  <c r="BI1188" s="14"/>
      <c r="BJ1188" s="14"/>
      <c r="BK1188" s="14">
        <v>500</v>
      </c>
      <c r="BL1188" s="14"/>
      <c r="BM1188" s="14"/>
      <c r="BN1188" s="14">
        <v>500</v>
      </c>
      <c r="BO1188" s="14"/>
      <c r="BP1188" s="14"/>
      <c r="BQ1188" s="14">
        <v>500</v>
      </c>
    </row>
    <row r="1189" spans="1:69" x14ac:dyDescent="0.25">
      <c r="A1189" s="15" t="s">
        <v>531</v>
      </c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  <c r="BI1189" s="14"/>
      <c r="BJ1189" s="14"/>
      <c r="BK1189" s="14">
        <v>1000</v>
      </c>
      <c r="BL1189" s="14"/>
      <c r="BM1189" s="14"/>
      <c r="BN1189" s="14">
        <v>1000</v>
      </c>
      <c r="BO1189" s="14"/>
      <c r="BP1189" s="14"/>
      <c r="BQ1189" s="14">
        <v>1000</v>
      </c>
    </row>
    <row r="1190" spans="1:69" x14ac:dyDescent="0.25">
      <c r="A1190" s="15" t="s">
        <v>532</v>
      </c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  <c r="BI1190" s="14"/>
      <c r="BJ1190" s="14"/>
      <c r="BK1190" s="14">
        <v>500</v>
      </c>
      <c r="BL1190" s="14"/>
      <c r="BM1190" s="14"/>
      <c r="BN1190" s="14">
        <v>500</v>
      </c>
      <c r="BO1190" s="14"/>
      <c r="BP1190" s="14"/>
      <c r="BQ1190" s="14">
        <v>500</v>
      </c>
    </row>
    <row r="1191" spans="1:69" x14ac:dyDescent="0.25">
      <c r="A1191" s="15" t="s">
        <v>533</v>
      </c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  <c r="BI1191" s="14"/>
      <c r="BJ1191" s="14"/>
      <c r="BK1191" s="14">
        <v>500</v>
      </c>
      <c r="BL1191" s="14"/>
      <c r="BM1191" s="14"/>
      <c r="BN1191" s="14">
        <v>500</v>
      </c>
      <c r="BO1191" s="14"/>
      <c r="BP1191" s="14"/>
      <c r="BQ1191" s="14">
        <v>500</v>
      </c>
    </row>
    <row r="1192" spans="1:69" x14ac:dyDescent="0.25">
      <c r="A1192" s="15" t="s">
        <v>534</v>
      </c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  <c r="BI1192" s="14"/>
      <c r="BJ1192" s="14"/>
      <c r="BK1192" s="14">
        <v>500</v>
      </c>
      <c r="BL1192" s="14"/>
      <c r="BM1192" s="14"/>
      <c r="BN1192" s="14">
        <v>500</v>
      </c>
      <c r="BO1192" s="14"/>
      <c r="BP1192" s="14"/>
      <c r="BQ1192" s="14">
        <v>500</v>
      </c>
    </row>
    <row r="1193" spans="1:69" x14ac:dyDescent="0.25">
      <c r="A1193" s="15" t="s">
        <v>535</v>
      </c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  <c r="BI1193" s="14"/>
      <c r="BJ1193" s="14"/>
      <c r="BK1193" s="14">
        <v>500</v>
      </c>
      <c r="BL1193" s="14"/>
      <c r="BM1193" s="14"/>
      <c r="BN1193" s="14">
        <v>500</v>
      </c>
      <c r="BO1193" s="14"/>
      <c r="BP1193" s="14"/>
      <c r="BQ1193" s="14">
        <v>500</v>
      </c>
    </row>
    <row r="1194" spans="1:69" x14ac:dyDescent="0.25">
      <c r="A1194" s="15" t="s">
        <v>536</v>
      </c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  <c r="BI1194" s="14"/>
      <c r="BJ1194" s="14"/>
      <c r="BK1194" s="14">
        <v>500</v>
      </c>
      <c r="BL1194" s="14"/>
      <c r="BM1194" s="14"/>
      <c r="BN1194" s="14">
        <v>500</v>
      </c>
      <c r="BO1194" s="14"/>
      <c r="BP1194" s="14"/>
      <c r="BQ1194" s="14">
        <v>500</v>
      </c>
    </row>
    <row r="1195" spans="1:69" x14ac:dyDescent="0.25">
      <c r="A1195" s="15" t="s">
        <v>651</v>
      </c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>
        <v>652.04</v>
      </c>
      <c r="V1195" s="14"/>
      <c r="W1195" s="14">
        <v>652.04</v>
      </c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  <c r="BI1195" s="14"/>
      <c r="BJ1195" s="14"/>
      <c r="BK1195" s="14"/>
      <c r="BL1195" s="14"/>
      <c r="BM1195" s="14"/>
      <c r="BN1195" s="14"/>
      <c r="BO1195" s="14"/>
      <c r="BP1195" s="14"/>
      <c r="BQ1195" s="14">
        <v>652.04</v>
      </c>
    </row>
    <row r="1196" spans="1:69" x14ac:dyDescent="0.25">
      <c r="A1196" s="15" t="s">
        <v>672</v>
      </c>
      <c r="B1196" s="14"/>
      <c r="C1196" s="14"/>
      <c r="D1196" s="14"/>
      <c r="E1196" s="14"/>
      <c r="F1196" s="14"/>
      <c r="G1196" s="14"/>
      <c r="H1196" s="14">
        <v>796.5</v>
      </c>
      <c r="I1196" s="14">
        <v>796.5</v>
      </c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  <c r="BI1196" s="14"/>
      <c r="BJ1196" s="14"/>
      <c r="BK1196" s="14"/>
      <c r="BL1196" s="14"/>
      <c r="BM1196" s="14"/>
      <c r="BN1196" s="14"/>
      <c r="BO1196" s="14"/>
      <c r="BP1196" s="14"/>
      <c r="BQ1196" s="14">
        <v>796.5</v>
      </c>
    </row>
    <row r="1197" spans="1:69" x14ac:dyDescent="0.25">
      <c r="A1197" s="15" t="s">
        <v>807</v>
      </c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>
        <v>1499.91</v>
      </c>
      <c r="AC1197" s="14"/>
      <c r="AD1197" s="14"/>
      <c r="AE1197" s="14">
        <v>1499.91</v>
      </c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  <c r="BI1197" s="14"/>
      <c r="BJ1197" s="14"/>
      <c r="BK1197" s="14"/>
      <c r="BL1197" s="14"/>
      <c r="BM1197" s="14"/>
      <c r="BN1197" s="14"/>
      <c r="BO1197" s="14"/>
      <c r="BP1197" s="14"/>
      <c r="BQ1197" s="14">
        <v>1499.91</v>
      </c>
    </row>
    <row r="1198" spans="1:69" x14ac:dyDescent="0.25">
      <c r="A1198" s="15" t="s">
        <v>815</v>
      </c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>
        <v>292.52999999999997</v>
      </c>
      <c r="AC1198" s="14"/>
      <c r="AD1198" s="14"/>
      <c r="AE1198" s="14">
        <v>292.52999999999997</v>
      </c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  <c r="BI1198" s="14"/>
      <c r="BJ1198" s="14"/>
      <c r="BK1198" s="14"/>
      <c r="BL1198" s="14"/>
      <c r="BM1198" s="14"/>
      <c r="BN1198" s="14"/>
      <c r="BO1198" s="14"/>
      <c r="BP1198" s="14"/>
      <c r="BQ1198" s="14">
        <v>292.52999999999997</v>
      </c>
    </row>
    <row r="1199" spans="1:69" x14ac:dyDescent="0.25">
      <c r="A1199" s="15" t="s">
        <v>818</v>
      </c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>
        <v>61.56</v>
      </c>
      <c r="AC1199" s="14"/>
      <c r="AD1199" s="14"/>
      <c r="AE1199" s="14">
        <v>61.56</v>
      </c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  <c r="BI1199" s="14"/>
      <c r="BJ1199" s="14"/>
      <c r="BK1199" s="14"/>
      <c r="BL1199" s="14"/>
      <c r="BM1199" s="14"/>
      <c r="BN1199" s="14"/>
      <c r="BO1199" s="14"/>
      <c r="BP1199" s="14"/>
      <c r="BQ1199" s="14">
        <v>61.56</v>
      </c>
    </row>
    <row r="1200" spans="1:69" x14ac:dyDescent="0.25">
      <c r="A1200" s="15" t="s">
        <v>836</v>
      </c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>
        <v>326</v>
      </c>
      <c r="AC1200" s="14"/>
      <c r="AD1200" s="14"/>
      <c r="AE1200" s="14">
        <v>326</v>
      </c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  <c r="BI1200" s="14"/>
      <c r="BJ1200" s="14"/>
      <c r="BK1200" s="14"/>
      <c r="BL1200" s="14"/>
      <c r="BM1200" s="14"/>
      <c r="BN1200" s="14"/>
      <c r="BO1200" s="14"/>
      <c r="BP1200" s="14"/>
      <c r="BQ1200" s="14">
        <v>326</v>
      </c>
    </row>
    <row r="1201" spans="1:69" x14ac:dyDescent="0.25">
      <c r="A1201" s="15" t="s">
        <v>840</v>
      </c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  <c r="BI1201" s="14"/>
      <c r="BJ1201" s="14"/>
      <c r="BK1201" s="14">
        <v>500</v>
      </c>
      <c r="BL1201" s="14"/>
      <c r="BM1201" s="14"/>
      <c r="BN1201" s="14">
        <v>500</v>
      </c>
      <c r="BO1201" s="14"/>
      <c r="BP1201" s="14"/>
      <c r="BQ1201" s="14">
        <v>500</v>
      </c>
    </row>
    <row r="1202" spans="1:69" x14ac:dyDescent="0.25">
      <c r="A1202" s="15" t="s">
        <v>878</v>
      </c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  <c r="BI1202" s="14"/>
      <c r="BJ1202" s="14"/>
      <c r="BK1202" s="14">
        <v>500</v>
      </c>
      <c r="BL1202" s="14"/>
      <c r="BM1202" s="14"/>
      <c r="BN1202" s="14">
        <v>500</v>
      </c>
      <c r="BO1202" s="14"/>
      <c r="BP1202" s="14"/>
      <c r="BQ1202" s="14">
        <v>500</v>
      </c>
    </row>
    <row r="1203" spans="1:69" x14ac:dyDescent="0.25">
      <c r="A1203" s="15" t="s">
        <v>1037</v>
      </c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  <c r="BI1203" s="14"/>
      <c r="BJ1203" s="14"/>
      <c r="BK1203" s="14">
        <v>700</v>
      </c>
      <c r="BL1203" s="14"/>
      <c r="BM1203" s="14"/>
      <c r="BN1203" s="14">
        <v>700</v>
      </c>
      <c r="BO1203" s="14"/>
      <c r="BP1203" s="14"/>
      <c r="BQ1203" s="14">
        <v>700</v>
      </c>
    </row>
    <row r="1204" spans="1:69" x14ac:dyDescent="0.25">
      <c r="A1204" s="15" t="s">
        <v>1104</v>
      </c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>
        <v>244.36</v>
      </c>
      <c r="AC1204" s="14"/>
      <c r="AD1204" s="14"/>
      <c r="AE1204" s="14">
        <v>244.36</v>
      </c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  <c r="BI1204" s="14"/>
      <c r="BJ1204" s="14"/>
      <c r="BK1204" s="14"/>
      <c r="BL1204" s="14"/>
      <c r="BM1204" s="14"/>
      <c r="BN1204" s="14"/>
      <c r="BO1204" s="14"/>
      <c r="BP1204" s="14"/>
      <c r="BQ1204" s="14">
        <v>244.36</v>
      </c>
    </row>
    <row r="1205" spans="1:69" x14ac:dyDescent="0.25">
      <c r="A1205" s="15" t="s">
        <v>1179</v>
      </c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>
        <v>713.22</v>
      </c>
      <c r="V1205" s="14"/>
      <c r="W1205" s="14">
        <v>713.22</v>
      </c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  <c r="BI1205" s="14"/>
      <c r="BJ1205" s="14"/>
      <c r="BK1205" s="14"/>
      <c r="BL1205" s="14"/>
      <c r="BM1205" s="14"/>
      <c r="BN1205" s="14"/>
      <c r="BO1205" s="14"/>
      <c r="BP1205" s="14"/>
      <c r="BQ1205" s="14">
        <v>713.22</v>
      </c>
    </row>
    <row r="1206" spans="1:69" x14ac:dyDescent="0.25">
      <c r="A1206" s="15" t="s">
        <v>1180</v>
      </c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>
        <v>999.8</v>
      </c>
      <c r="V1206" s="14"/>
      <c r="W1206" s="14">
        <v>999.8</v>
      </c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  <c r="BI1206" s="14"/>
      <c r="BJ1206" s="14"/>
      <c r="BK1206" s="14"/>
      <c r="BL1206" s="14"/>
      <c r="BM1206" s="14"/>
      <c r="BN1206" s="14"/>
      <c r="BO1206" s="14"/>
      <c r="BP1206" s="14"/>
      <c r="BQ1206" s="14">
        <v>999.8</v>
      </c>
    </row>
    <row r="1207" spans="1:69" x14ac:dyDescent="0.25">
      <c r="A1207" s="15" t="s">
        <v>1385</v>
      </c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  <c r="BI1207" s="14"/>
      <c r="BJ1207" s="14"/>
      <c r="BK1207" s="14">
        <v>500</v>
      </c>
      <c r="BL1207" s="14"/>
      <c r="BM1207" s="14"/>
      <c r="BN1207" s="14">
        <v>500</v>
      </c>
      <c r="BO1207" s="14"/>
      <c r="BP1207" s="14"/>
      <c r="BQ1207" s="14">
        <v>500</v>
      </c>
    </row>
    <row r="1208" spans="1:69" x14ac:dyDescent="0.25">
      <c r="A1208" s="15" t="s">
        <v>1505</v>
      </c>
      <c r="B1208" s="14"/>
      <c r="C1208" s="14"/>
      <c r="D1208" s="14"/>
      <c r="E1208" s="14"/>
      <c r="F1208" s="14"/>
      <c r="G1208" s="14"/>
      <c r="H1208" s="14">
        <v>501.5</v>
      </c>
      <c r="I1208" s="14">
        <v>501.5</v>
      </c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  <c r="BI1208" s="14"/>
      <c r="BJ1208" s="14"/>
      <c r="BK1208" s="14"/>
      <c r="BL1208" s="14"/>
      <c r="BM1208" s="14"/>
      <c r="BN1208" s="14"/>
      <c r="BO1208" s="14"/>
      <c r="BP1208" s="14"/>
      <c r="BQ1208" s="14">
        <v>501.5</v>
      </c>
    </row>
    <row r="1209" spans="1:69" x14ac:dyDescent="0.25">
      <c r="A1209" s="13" t="s">
        <v>9</v>
      </c>
      <c r="B1209" s="14"/>
      <c r="C1209" s="14"/>
      <c r="D1209" s="14"/>
      <c r="E1209" s="14"/>
      <c r="F1209" s="14"/>
      <c r="G1209" s="14"/>
      <c r="H1209" s="14">
        <v>1227.04</v>
      </c>
      <c r="I1209" s="14">
        <v>1227.04</v>
      </c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>
        <v>2814.11</v>
      </c>
      <c r="AC1209" s="14"/>
      <c r="AD1209" s="14"/>
      <c r="AE1209" s="14">
        <v>2814.11</v>
      </c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>
        <v>6119.94</v>
      </c>
      <c r="AV1209" s="14">
        <v>6119.94</v>
      </c>
      <c r="AW1209" s="14"/>
      <c r="AX1209" s="14"/>
      <c r="AY1209" s="14"/>
      <c r="AZ1209" s="14"/>
      <c r="BA1209" s="14"/>
      <c r="BB1209" s="14"/>
      <c r="BC1209" s="14">
        <v>2104.08</v>
      </c>
      <c r="BD1209" s="14">
        <v>2104.08</v>
      </c>
      <c r="BE1209" s="14"/>
      <c r="BF1209" s="14"/>
      <c r="BG1209" s="14"/>
      <c r="BH1209" s="14"/>
      <c r="BI1209" s="14"/>
      <c r="BJ1209" s="14"/>
      <c r="BK1209" s="14">
        <v>800</v>
      </c>
      <c r="BL1209" s="14"/>
      <c r="BM1209" s="14"/>
      <c r="BN1209" s="14">
        <v>800</v>
      </c>
      <c r="BO1209" s="14"/>
      <c r="BP1209" s="14"/>
      <c r="BQ1209" s="14">
        <v>13065.17</v>
      </c>
    </row>
    <row r="1210" spans="1:69" x14ac:dyDescent="0.25">
      <c r="A1210" s="15" t="s">
        <v>326</v>
      </c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>
        <v>349.2</v>
      </c>
      <c r="AV1210" s="14">
        <v>349.2</v>
      </c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  <c r="BI1210" s="14"/>
      <c r="BJ1210" s="14"/>
      <c r="BK1210" s="14"/>
      <c r="BL1210" s="14"/>
      <c r="BM1210" s="14"/>
      <c r="BN1210" s="14"/>
      <c r="BO1210" s="14"/>
      <c r="BP1210" s="14"/>
      <c r="BQ1210" s="14">
        <v>349.2</v>
      </c>
    </row>
    <row r="1211" spans="1:69" x14ac:dyDescent="0.25">
      <c r="A1211" s="15" t="s">
        <v>448</v>
      </c>
      <c r="B1211" s="14"/>
      <c r="C1211" s="14"/>
      <c r="D1211" s="14"/>
      <c r="E1211" s="14"/>
      <c r="F1211" s="14"/>
      <c r="G1211" s="14"/>
      <c r="H1211" s="14">
        <v>1227.04</v>
      </c>
      <c r="I1211" s="14">
        <v>1227.04</v>
      </c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>
        <v>2104.08</v>
      </c>
      <c r="BD1211" s="14">
        <v>2104.08</v>
      </c>
      <c r="BE1211" s="14"/>
      <c r="BF1211" s="14"/>
      <c r="BG1211" s="14"/>
      <c r="BH1211" s="14"/>
      <c r="BI1211" s="14"/>
      <c r="BJ1211" s="14"/>
      <c r="BK1211" s="14"/>
      <c r="BL1211" s="14"/>
      <c r="BM1211" s="14"/>
      <c r="BN1211" s="14"/>
      <c r="BO1211" s="14"/>
      <c r="BP1211" s="14"/>
      <c r="BQ1211" s="14">
        <v>3331.12</v>
      </c>
    </row>
    <row r="1212" spans="1:69" x14ac:dyDescent="0.25">
      <c r="A1212" s="15" t="s">
        <v>520</v>
      </c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  <c r="BI1212" s="14"/>
      <c r="BJ1212" s="14"/>
      <c r="BK1212" s="14">
        <v>400</v>
      </c>
      <c r="BL1212" s="14"/>
      <c r="BM1212" s="14"/>
      <c r="BN1212" s="14">
        <v>400</v>
      </c>
      <c r="BO1212" s="14"/>
      <c r="BP1212" s="14"/>
      <c r="BQ1212" s="14">
        <v>400</v>
      </c>
    </row>
    <row r="1213" spans="1:69" x14ac:dyDescent="0.25">
      <c r="A1213" s="15" t="s">
        <v>521</v>
      </c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  <c r="BI1213" s="14"/>
      <c r="BJ1213" s="14"/>
      <c r="BK1213" s="14">
        <v>400</v>
      </c>
      <c r="BL1213" s="14"/>
      <c r="BM1213" s="14"/>
      <c r="BN1213" s="14">
        <v>400</v>
      </c>
      <c r="BO1213" s="14"/>
      <c r="BP1213" s="14"/>
      <c r="BQ1213" s="14">
        <v>400</v>
      </c>
    </row>
    <row r="1214" spans="1:69" x14ac:dyDescent="0.25">
      <c r="A1214" s="15" t="s">
        <v>831</v>
      </c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>
        <v>2092.64</v>
      </c>
      <c r="AC1214" s="14"/>
      <c r="AD1214" s="14"/>
      <c r="AE1214" s="14">
        <v>2092.64</v>
      </c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  <c r="BI1214" s="14"/>
      <c r="BJ1214" s="14"/>
      <c r="BK1214" s="14"/>
      <c r="BL1214" s="14"/>
      <c r="BM1214" s="14"/>
      <c r="BN1214" s="14"/>
      <c r="BO1214" s="14"/>
      <c r="BP1214" s="14"/>
      <c r="BQ1214" s="14">
        <v>2092.64</v>
      </c>
    </row>
    <row r="1215" spans="1:69" x14ac:dyDescent="0.25">
      <c r="A1215" s="15" t="s">
        <v>1158</v>
      </c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>
        <v>86.8</v>
      </c>
      <c r="AC1215" s="14"/>
      <c r="AD1215" s="14"/>
      <c r="AE1215" s="14">
        <v>86.8</v>
      </c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  <c r="BI1215" s="14"/>
      <c r="BJ1215" s="14"/>
      <c r="BK1215" s="14"/>
      <c r="BL1215" s="14"/>
      <c r="BM1215" s="14"/>
      <c r="BN1215" s="14"/>
      <c r="BO1215" s="14"/>
      <c r="BP1215" s="14"/>
      <c r="BQ1215" s="14">
        <v>86.8</v>
      </c>
    </row>
    <row r="1216" spans="1:69" x14ac:dyDescent="0.25">
      <c r="A1216" s="15" t="s">
        <v>1262</v>
      </c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>
        <v>5770.74</v>
      </c>
      <c r="AV1216" s="14">
        <v>5770.74</v>
      </c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  <c r="BI1216" s="14"/>
      <c r="BJ1216" s="14"/>
      <c r="BK1216" s="14"/>
      <c r="BL1216" s="14"/>
      <c r="BM1216" s="14"/>
      <c r="BN1216" s="14"/>
      <c r="BO1216" s="14"/>
      <c r="BP1216" s="14"/>
      <c r="BQ1216" s="14">
        <v>5770.74</v>
      </c>
    </row>
    <row r="1217" spans="1:69" x14ac:dyDescent="0.25">
      <c r="A1217" s="15" t="s">
        <v>1346</v>
      </c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>
        <v>634.66999999999996</v>
      </c>
      <c r="AC1217" s="14"/>
      <c r="AD1217" s="14"/>
      <c r="AE1217" s="14">
        <v>634.66999999999996</v>
      </c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  <c r="BI1217" s="14"/>
      <c r="BJ1217" s="14"/>
      <c r="BK1217" s="14"/>
      <c r="BL1217" s="14"/>
      <c r="BM1217" s="14"/>
      <c r="BN1217" s="14"/>
      <c r="BO1217" s="14"/>
      <c r="BP1217" s="14"/>
      <c r="BQ1217" s="14">
        <v>634.66999999999996</v>
      </c>
    </row>
    <row r="1218" spans="1:69" x14ac:dyDescent="0.25">
      <c r="A1218" s="13" t="s">
        <v>460</v>
      </c>
      <c r="B1218" s="14"/>
      <c r="C1218" s="14"/>
      <c r="D1218" s="14"/>
      <c r="E1218" s="14"/>
      <c r="F1218" s="14"/>
      <c r="G1218" s="14"/>
      <c r="H1218" s="14">
        <v>501.5</v>
      </c>
      <c r="I1218" s="14">
        <v>501.5</v>
      </c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>
        <v>2729.1800000000003</v>
      </c>
      <c r="V1218" s="14"/>
      <c r="W1218" s="14">
        <v>2729.1800000000003</v>
      </c>
      <c r="X1218" s="14"/>
      <c r="Y1218" s="14"/>
      <c r="Z1218" s="14"/>
      <c r="AA1218" s="14"/>
      <c r="AB1218" s="14">
        <v>435.94</v>
      </c>
      <c r="AC1218" s="14"/>
      <c r="AD1218" s="14"/>
      <c r="AE1218" s="14">
        <v>435.94</v>
      </c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  <c r="BI1218" s="14"/>
      <c r="BJ1218" s="14"/>
      <c r="BK1218" s="14">
        <v>6400</v>
      </c>
      <c r="BL1218" s="14"/>
      <c r="BM1218" s="14"/>
      <c r="BN1218" s="14">
        <v>6400</v>
      </c>
      <c r="BO1218" s="14"/>
      <c r="BP1218" s="14"/>
      <c r="BQ1218" s="14">
        <v>10066.619999999999</v>
      </c>
    </row>
    <row r="1219" spans="1:69" x14ac:dyDescent="0.25">
      <c r="A1219" s="15" t="s">
        <v>461</v>
      </c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>
        <v>536.22</v>
      </c>
      <c r="V1219" s="14"/>
      <c r="W1219" s="14">
        <v>536.22</v>
      </c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  <c r="BI1219" s="14"/>
      <c r="BJ1219" s="14"/>
      <c r="BK1219" s="14"/>
      <c r="BL1219" s="14"/>
      <c r="BM1219" s="14"/>
      <c r="BN1219" s="14"/>
      <c r="BO1219" s="14"/>
      <c r="BP1219" s="14"/>
      <c r="BQ1219" s="14">
        <v>536.22</v>
      </c>
    </row>
    <row r="1220" spans="1:69" x14ac:dyDescent="0.25">
      <c r="A1220" s="15" t="s">
        <v>472</v>
      </c>
      <c r="B1220" s="14"/>
      <c r="C1220" s="14"/>
      <c r="D1220" s="14"/>
      <c r="E1220" s="14"/>
      <c r="F1220" s="14"/>
      <c r="G1220" s="14"/>
      <c r="H1220" s="14">
        <v>501.5</v>
      </c>
      <c r="I1220" s="14">
        <v>501.5</v>
      </c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  <c r="BI1220" s="14"/>
      <c r="BJ1220" s="14"/>
      <c r="BK1220" s="14"/>
      <c r="BL1220" s="14"/>
      <c r="BM1220" s="14"/>
      <c r="BN1220" s="14"/>
      <c r="BO1220" s="14"/>
      <c r="BP1220" s="14"/>
      <c r="BQ1220" s="14">
        <v>501.5</v>
      </c>
    </row>
    <row r="1221" spans="1:69" x14ac:dyDescent="0.25">
      <c r="A1221" s="15" t="s">
        <v>766</v>
      </c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  <c r="BI1221" s="14"/>
      <c r="BJ1221" s="14"/>
      <c r="BK1221" s="14">
        <v>1000</v>
      </c>
      <c r="BL1221" s="14"/>
      <c r="BM1221" s="14"/>
      <c r="BN1221" s="14">
        <v>1000</v>
      </c>
      <c r="BO1221" s="14"/>
      <c r="BP1221" s="14"/>
      <c r="BQ1221" s="14">
        <v>1000</v>
      </c>
    </row>
    <row r="1222" spans="1:69" x14ac:dyDescent="0.25">
      <c r="A1222" s="15" t="s">
        <v>775</v>
      </c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  <c r="BI1222" s="14"/>
      <c r="BJ1222" s="14"/>
      <c r="BK1222" s="14">
        <v>600</v>
      </c>
      <c r="BL1222" s="14"/>
      <c r="BM1222" s="14"/>
      <c r="BN1222" s="14">
        <v>600</v>
      </c>
      <c r="BO1222" s="14"/>
      <c r="BP1222" s="14"/>
      <c r="BQ1222" s="14">
        <v>600</v>
      </c>
    </row>
    <row r="1223" spans="1:69" x14ac:dyDescent="0.25">
      <c r="A1223" s="15" t="s">
        <v>782</v>
      </c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  <c r="BI1223" s="14"/>
      <c r="BJ1223" s="14"/>
      <c r="BK1223" s="14">
        <v>600</v>
      </c>
      <c r="BL1223" s="14"/>
      <c r="BM1223" s="14"/>
      <c r="BN1223" s="14">
        <v>600</v>
      </c>
      <c r="BO1223" s="14"/>
      <c r="BP1223" s="14"/>
      <c r="BQ1223" s="14">
        <v>600</v>
      </c>
    </row>
    <row r="1224" spans="1:69" x14ac:dyDescent="0.25">
      <c r="A1224" s="15" t="s">
        <v>584</v>
      </c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  <c r="BI1224" s="14"/>
      <c r="BJ1224" s="14"/>
      <c r="BK1224" s="14">
        <v>600</v>
      </c>
      <c r="BL1224" s="14"/>
      <c r="BM1224" s="14"/>
      <c r="BN1224" s="14">
        <v>600</v>
      </c>
      <c r="BO1224" s="14"/>
      <c r="BP1224" s="14"/>
      <c r="BQ1224" s="14">
        <v>600</v>
      </c>
    </row>
    <row r="1225" spans="1:69" x14ac:dyDescent="0.25">
      <c r="A1225" s="15" t="s">
        <v>698</v>
      </c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>
        <v>435.94</v>
      </c>
      <c r="AC1225" s="14"/>
      <c r="AD1225" s="14"/>
      <c r="AE1225" s="14">
        <v>435.94</v>
      </c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  <c r="BI1225" s="14"/>
      <c r="BJ1225" s="14"/>
      <c r="BK1225" s="14"/>
      <c r="BL1225" s="14"/>
      <c r="BM1225" s="14"/>
      <c r="BN1225" s="14"/>
      <c r="BO1225" s="14"/>
      <c r="BP1225" s="14"/>
      <c r="BQ1225" s="14">
        <v>435.94</v>
      </c>
    </row>
    <row r="1226" spans="1:69" x14ac:dyDescent="0.25">
      <c r="A1226" s="15" t="s">
        <v>902</v>
      </c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  <c r="BI1226" s="14"/>
      <c r="BJ1226" s="14"/>
      <c r="BK1226" s="14">
        <v>600</v>
      </c>
      <c r="BL1226" s="14"/>
      <c r="BM1226" s="14"/>
      <c r="BN1226" s="14">
        <v>600</v>
      </c>
      <c r="BO1226" s="14"/>
      <c r="BP1226" s="14"/>
      <c r="BQ1226" s="14">
        <v>600</v>
      </c>
    </row>
    <row r="1227" spans="1:69" x14ac:dyDescent="0.25">
      <c r="A1227" s="15" t="s">
        <v>922</v>
      </c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  <c r="BI1227" s="14"/>
      <c r="BJ1227" s="14"/>
      <c r="BK1227" s="14">
        <v>600</v>
      </c>
      <c r="BL1227" s="14"/>
      <c r="BM1227" s="14"/>
      <c r="BN1227" s="14">
        <v>600</v>
      </c>
      <c r="BO1227" s="14"/>
      <c r="BP1227" s="14"/>
      <c r="BQ1227" s="14">
        <v>600</v>
      </c>
    </row>
    <row r="1228" spans="1:69" x14ac:dyDescent="0.25">
      <c r="A1228" s="15" t="s">
        <v>923</v>
      </c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  <c r="BI1228" s="14"/>
      <c r="BJ1228" s="14"/>
      <c r="BK1228" s="14">
        <v>600</v>
      </c>
      <c r="BL1228" s="14"/>
      <c r="BM1228" s="14"/>
      <c r="BN1228" s="14">
        <v>600</v>
      </c>
      <c r="BO1228" s="14"/>
      <c r="BP1228" s="14"/>
      <c r="BQ1228" s="14">
        <v>600</v>
      </c>
    </row>
    <row r="1229" spans="1:69" x14ac:dyDescent="0.25">
      <c r="A1229" s="15" t="s">
        <v>924</v>
      </c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  <c r="BI1229" s="14"/>
      <c r="BJ1229" s="14"/>
      <c r="BK1229" s="14">
        <v>600</v>
      </c>
      <c r="BL1229" s="14"/>
      <c r="BM1229" s="14"/>
      <c r="BN1229" s="14">
        <v>600</v>
      </c>
      <c r="BO1229" s="14"/>
      <c r="BP1229" s="14"/>
      <c r="BQ1229" s="14">
        <v>600</v>
      </c>
    </row>
    <row r="1230" spans="1:69" x14ac:dyDescent="0.25">
      <c r="A1230" s="15" t="s">
        <v>960</v>
      </c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  <c r="BI1230" s="14"/>
      <c r="BJ1230" s="14"/>
      <c r="BK1230" s="14">
        <v>600</v>
      </c>
      <c r="BL1230" s="14"/>
      <c r="BM1230" s="14"/>
      <c r="BN1230" s="14">
        <v>600</v>
      </c>
      <c r="BO1230" s="14"/>
      <c r="BP1230" s="14"/>
      <c r="BQ1230" s="14">
        <v>600</v>
      </c>
    </row>
    <row r="1231" spans="1:69" x14ac:dyDescent="0.25">
      <c r="A1231" s="15" t="s">
        <v>1005</v>
      </c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>
        <v>600</v>
      </c>
      <c r="BL1231" s="14"/>
      <c r="BM1231" s="14"/>
      <c r="BN1231" s="14">
        <v>600</v>
      </c>
      <c r="BO1231" s="14"/>
      <c r="BP1231" s="14"/>
      <c r="BQ1231" s="14">
        <v>600</v>
      </c>
    </row>
    <row r="1232" spans="1:69" x14ac:dyDescent="0.25">
      <c r="A1232" s="15" t="s">
        <v>1167</v>
      </c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>
        <v>734.64</v>
      </c>
      <c r="V1232" s="14"/>
      <c r="W1232" s="14">
        <v>734.64</v>
      </c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  <c r="BI1232" s="14"/>
      <c r="BJ1232" s="14"/>
      <c r="BK1232" s="14"/>
      <c r="BL1232" s="14"/>
      <c r="BM1232" s="14"/>
      <c r="BN1232" s="14"/>
      <c r="BO1232" s="14"/>
      <c r="BP1232" s="14"/>
      <c r="BQ1232" s="14">
        <v>734.64</v>
      </c>
    </row>
    <row r="1233" spans="1:69" x14ac:dyDescent="0.25">
      <c r="A1233" s="15" t="s">
        <v>1168</v>
      </c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>
        <v>839.5</v>
      </c>
      <c r="V1233" s="14"/>
      <c r="W1233" s="14">
        <v>839.5</v>
      </c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  <c r="BI1233" s="14"/>
      <c r="BJ1233" s="14"/>
      <c r="BK1233" s="14"/>
      <c r="BL1233" s="14"/>
      <c r="BM1233" s="14"/>
      <c r="BN1233" s="14"/>
      <c r="BO1233" s="14"/>
      <c r="BP1233" s="14"/>
      <c r="BQ1233" s="14">
        <v>839.5</v>
      </c>
    </row>
    <row r="1234" spans="1:69" x14ac:dyDescent="0.25">
      <c r="A1234" s="15" t="s">
        <v>1169</v>
      </c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>
        <v>618.82000000000005</v>
      </c>
      <c r="V1234" s="14"/>
      <c r="W1234" s="14">
        <v>618.82000000000005</v>
      </c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  <c r="BI1234" s="14"/>
      <c r="BJ1234" s="14"/>
      <c r="BK1234" s="14"/>
      <c r="BL1234" s="14"/>
      <c r="BM1234" s="14"/>
      <c r="BN1234" s="14"/>
      <c r="BO1234" s="14"/>
      <c r="BP1234" s="14"/>
      <c r="BQ1234" s="14">
        <v>618.82000000000005</v>
      </c>
    </row>
    <row r="1235" spans="1:69" x14ac:dyDescent="0.25">
      <c r="A1235" s="13" t="s">
        <v>72</v>
      </c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>
        <v>3372.2599999999998</v>
      </c>
      <c r="Q1235" s="14"/>
      <c r="R1235" s="14"/>
      <c r="S1235" s="14"/>
      <c r="T1235" s="14"/>
      <c r="U1235" s="14"/>
      <c r="V1235" s="14"/>
      <c r="W1235" s="14">
        <v>3372.2599999999998</v>
      </c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>
        <v>1211.1499999999999</v>
      </c>
      <c r="AY1235" s="14"/>
      <c r="AZ1235" s="14"/>
      <c r="BA1235" s="14"/>
      <c r="BB1235" s="14"/>
      <c r="BC1235" s="14"/>
      <c r="BD1235" s="14">
        <v>1211.1499999999999</v>
      </c>
      <c r="BE1235" s="14"/>
      <c r="BF1235" s="14">
        <v>14200</v>
      </c>
      <c r="BG1235" s="14"/>
      <c r="BH1235" s="14"/>
      <c r="BI1235" s="14"/>
      <c r="BJ1235" s="14"/>
      <c r="BK1235" s="14"/>
      <c r="BL1235" s="14"/>
      <c r="BM1235" s="14"/>
      <c r="BN1235" s="14">
        <v>14200</v>
      </c>
      <c r="BO1235" s="14"/>
      <c r="BP1235" s="14"/>
      <c r="BQ1235" s="14">
        <v>18783.41</v>
      </c>
    </row>
    <row r="1236" spans="1:69" x14ac:dyDescent="0.25">
      <c r="A1236" s="15" t="s">
        <v>469</v>
      </c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>
        <v>380.04</v>
      </c>
      <c r="Q1236" s="14"/>
      <c r="R1236" s="14"/>
      <c r="S1236" s="14"/>
      <c r="T1236" s="14"/>
      <c r="U1236" s="14"/>
      <c r="V1236" s="14"/>
      <c r="W1236" s="14">
        <v>380.04</v>
      </c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  <c r="BI1236" s="14"/>
      <c r="BJ1236" s="14"/>
      <c r="BK1236" s="14"/>
      <c r="BL1236" s="14"/>
      <c r="BM1236" s="14"/>
      <c r="BN1236" s="14"/>
      <c r="BO1236" s="14"/>
      <c r="BP1236" s="14"/>
      <c r="BQ1236" s="14">
        <v>380.04</v>
      </c>
    </row>
    <row r="1237" spans="1:69" x14ac:dyDescent="0.25">
      <c r="A1237" s="15" t="s">
        <v>637</v>
      </c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>
        <v>162.68</v>
      </c>
      <c r="Q1237" s="14"/>
      <c r="R1237" s="14"/>
      <c r="S1237" s="14"/>
      <c r="T1237" s="14"/>
      <c r="U1237" s="14"/>
      <c r="V1237" s="14"/>
      <c r="W1237" s="14">
        <v>162.68</v>
      </c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>
        <v>346.34</v>
      </c>
      <c r="AY1237" s="14"/>
      <c r="AZ1237" s="14"/>
      <c r="BA1237" s="14"/>
      <c r="BB1237" s="14"/>
      <c r="BC1237" s="14"/>
      <c r="BD1237" s="14">
        <v>346.34</v>
      </c>
      <c r="BE1237" s="14"/>
      <c r="BF1237" s="14"/>
      <c r="BG1237" s="14"/>
      <c r="BH1237" s="14"/>
      <c r="BI1237" s="14"/>
      <c r="BJ1237" s="14"/>
      <c r="BK1237" s="14"/>
      <c r="BL1237" s="14"/>
      <c r="BM1237" s="14"/>
      <c r="BN1237" s="14"/>
      <c r="BO1237" s="14"/>
      <c r="BP1237" s="14"/>
      <c r="BQ1237" s="14">
        <v>509.02</v>
      </c>
    </row>
    <row r="1238" spans="1:69" x14ac:dyDescent="0.25">
      <c r="A1238" s="15" t="s">
        <v>948</v>
      </c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>
        <v>1000</v>
      </c>
      <c r="BG1238" s="14"/>
      <c r="BH1238" s="14"/>
      <c r="BI1238" s="14"/>
      <c r="BJ1238" s="14"/>
      <c r="BK1238" s="14"/>
      <c r="BL1238" s="14"/>
      <c r="BM1238" s="14"/>
      <c r="BN1238" s="14">
        <v>1000</v>
      </c>
      <c r="BO1238" s="14"/>
      <c r="BP1238" s="14"/>
      <c r="BQ1238" s="14">
        <v>1000</v>
      </c>
    </row>
    <row r="1239" spans="1:69" x14ac:dyDescent="0.25">
      <c r="A1239" s="15" t="s">
        <v>954</v>
      </c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>
        <v>1000</v>
      </c>
      <c r="BG1239" s="14"/>
      <c r="BH1239" s="14"/>
      <c r="BI1239" s="14"/>
      <c r="BJ1239" s="14"/>
      <c r="BK1239" s="14"/>
      <c r="BL1239" s="14"/>
      <c r="BM1239" s="14"/>
      <c r="BN1239" s="14">
        <v>1000</v>
      </c>
      <c r="BO1239" s="14"/>
      <c r="BP1239" s="14"/>
      <c r="BQ1239" s="14">
        <v>1000</v>
      </c>
    </row>
    <row r="1240" spans="1:69" x14ac:dyDescent="0.25">
      <c r="A1240" s="15" t="s">
        <v>955</v>
      </c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>
        <v>1000</v>
      </c>
      <c r="BG1240" s="14"/>
      <c r="BH1240" s="14"/>
      <c r="BI1240" s="14"/>
      <c r="BJ1240" s="14"/>
      <c r="BK1240" s="14"/>
      <c r="BL1240" s="14"/>
      <c r="BM1240" s="14"/>
      <c r="BN1240" s="14">
        <v>1000</v>
      </c>
      <c r="BO1240" s="14"/>
      <c r="BP1240" s="14"/>
      <c r="BQ1240" s="14">
        <v>1000</v>
      </c>
    </row>
    <row r="1241" spans="1:69" x14ac:dyDescent="0.25">
      <c r="A1241" s="15" t="s">
        <v>958</v>
      </c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>
        <v>1000</v>
      </c>
      <c r="BG1241" s="14"/>
      <c r="BH1241" s="14"/>
      <c r="BI1241" s="14"/>
      <c r="BJ1241" s="14"/>
      <c r="BK1241" s="14"/>
      <c r="BL1241" s="14"/>
      <c r="BM1241" s="14"/>
      <c r="BN1241" s="14">
        <v>1000</v>
      </c>
      <c r="BO1241" s="14"/>
      <c r="BP1241" s="14"/>
      <c r="BQ1241" s="14">
        <v>1000</v>
      </c>
    </row>
    <row r="1242" spans="1:69" x14ac:dyDescent="0.25">
      <c r="A1242" s="15" t="s">
        <v>961</v>
      </c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>
        <v>800</v>
      </c>
      <c r="BG1242" s="14"/>
      <c r="BH1242" s="14"/>
      <c r="BI1242" s="14"/>
      <c r="BJ1242" s="14"/>
      <c r="BK1242" s="14"/>
      <c r="BL1242" s="14"/>
      <c r="BM1242" s="14"/>
      <c r="BN1242" s="14">
        <v>800</v>
      </c>
      <c r="BO1242" s="14"/>
      <c r="BP1242" s="14"/>
      <c r="BQ1242" s="14">
        <v>800</v>
      </c>
    </row>
    <row r="1243" spans="1:69" x14ac:dyDescent="0.25">
      <c r="A1243" s="15" t="s">
        <v>962</v>
      </c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>
        <v>800</v>
      </c>
      <c r="BG1243" s="14"/>
      <c r="BH1243" s="14"/>
      <c r="BI1243" s="14"/>
      <c r="BJ1243" s="14"/>
      <c r="BK1243" s="14"/>
      <c r="BL1243" s="14"/>
      <c r="BM1243" s="14"/>
      <c r="BN1243" s="14">
        <v>800</v>
      </c>
      <c r="BO1243" s="14"/>
      <c r="BP1243" s="14"/>
      <c r="BQ1243" s="14">
        <v>800</v>
      </c>
    </row>
    <row r="1244" spans="1:69" x14ac:dyDescent="0.25">
      <c r="A1244" s="15" t="s">
        <v>996</v>
      </c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>
        <v>800</v>
      </c>
      <c r="BG1244" s="14"/>
      <c r="BH1244" s="14"/>
      <c r="BI1244" s="14"/>
      <c r="BJ1244" s="14"/>
      <c r="BK1244" s="14"/>
      <c r="BL1244" s="14"/>
      <c r="BM1244" s="14"/>
      <c r="BN1244" s="14">
        <v>800</v>
      </c>
      <c r="BO1244" s="14"/>
      <c r="BP1244" s="14"/>
      <c r="BQ1244" s="14">
        <v>800</v>
      </c>
    </row>
    <row r="1245" spans="1:69" x14ac:dyDescent="0.25">
      <c r="A1245" s="15" t="s">
        <v>1006</v>
      </c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>
        <v>1600</v>
      </c>
      <c r="BG1245" s="14"/>
      <c r="BH1245" s="14"/>
      <c r="BI1245" s="14"/>
      <c r="BJ1245" s="14"/>
      <c r="BK1245" s="14"/>
      <c r="BL1245" s="14"/>
      <c r="BM1245" s="14"/>
      <c r="BN1245" s="14">
        <v>1600</v>
      </c>
      <c r="BO1245" s="14"/>
      <c r="BP1245" s="14"/>
      <c r="BQ1245" s="14">
        <v>1600</v>
      </c>
    </row>
    <row r="1246" spans="1:69" x14ac:dyDescent="0.25">
      <c r="A1246" s="15" t="s">
        <v>1008</v>
      </c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>
        <v>800</v>
      </c>
      <c r="BG1246" s="14"/>
      <c r="BH1246" s="14"/>
      <c r="BI1246" s="14"/>
      <c r="BJ1246" s="14"/>
      <c r="BK1246" s="14"/>
      <c r="BL1246" s="14"/>
      <c r="BM1246" s="14"/>
      <c r="BN1246" s="14">
        <v>800</v>
      </c>
      <c r="BO1246" s="14"/>
      <c r="BP1246" s="14"/>
      <c r="BQ1246" s="14">
        <v>800</v>
      </c>
    </row>
    <row r="1247" spans="1:69" x14ac:dyDescent="0.25">
      <c r="A1247" s="15" t="s">
        <v>1009</v>
      </c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>
        <v>800</v>
      </c>
      <c r="BG1247" s="14"/>
      <c r="BH1247" s="14"/>
      <c r="BI1247" s="14"/>
      <c r="BJ1247" s="14"/>
      <c r="BK1247" s="14"/>
      <c r="BL1247" s="14"/>
      <c r="BM1247" s="14"/>
      <c r="BN1247" s="14">
        <v>800</v>
      </c>
      <c r="BO1247" s="14"/>
      <c r="BP1247" s="14"/>
      <c r="BQ1247" s="14">
        <v>800</v>
      </c>
    </row>
    <row r="1248" spans="1:69" x14ac:dyDescent="0.25">
      <c r="A1248" s="15" t="s">
        <v>1062</v>
      </c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>
        <v>1000</v>
      </c>
      <c r="BG1248" s="14"/>
      <c r="BH1248" s="14"/>
      <c r="BI1248" s="14"/>
      <c r="BJ1248" s="14"/>
      <c r="BK1248" s="14"/>
      <c r="BL1248" s="14"/>
      <c r="BM1248" s="14"/>
      <c r="BN1248" s="14">
        <v>1000</v>
      </c>
      <c r="BO1248" s="14"/>
      <c r="BP1248" s="14"/>
      <c r="BQ1248" s="14">
        <v>1000</v>
      </c>
    </row>
    <row r="1249" spans="1:69" x14ac:dyDescent="0.25">
      <c r="A1249" s="15" t="s">
        <v>1252</v>
      </c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>
        <v>475.04</v>
      </c>
      <c r="Q1249" s="14"/>
      <c r="R1249" s="14"/>
      <c r="S1249" s="14"/>
      <c r="T1249" s="14"/>
      <c r="U1249" s="14"/>
      <c r="V1249" s="14"/>
      <c r="W1249" s="14">
        <v>475.04</v>
      </c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>
        <v>864.81</v>
      </c>
      <c r="AY1249" s="14"/>
      <c r="AZ1249" s="14"/>
      <c r="BA1249" s="14"/>
      <c r="BB1249" s="14"/>
      <c r="BC1249" s="14"/>
      <c r="BD1249" s="14">
        <v>864.81</v>
      </c>
      <c r="BE1249" s="14"/>
      <c r="BF1249" s="14"/>
      <c r="BG1249" s="14"/>
      <c r="BH1249" s="14"/>
      <c r="BI1249" s="14"/>
      <c r="BJ1249" s="14"/>
      <c r="BK1249" s="14"/>
      <c r="BL1249" s="14"/>
      <c r="BM1249" s="14"/>
      <c r="BN1249" s="14"/>
      <c r="BO1249" s="14"/>
      <c r="BP1249" s="14"/>
      <c r="BQ1249" s="14">
        <v>1339.85</v>
      </c>
    </row>
    <row r="1250" spans="1:69" x14ac:dyDescent="0.25">
      <c r="A1250" s="15" t="s">
        <v>1253</v>
      </c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>
        <v>692.4</v>
      </c>
      <c r="Q1250" s="14"/>
      <c r="R1250" s="14"/>
      <c r="S1250" s="14"/>
      <c r="T1250" s="14"/>
      <c r="U1250" s="14"/>
      <c r="V1250" s="14"/>
      <c r="W1250" s="14">
        <v>692.4</v>
      </c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  <c r="BI1250" s="14"/>
      <c r="BJ1250" s="14"/>
      <c r="BK1250" s="14"/>
      <c r="BL1250" s="14"/>
      <c r="BM1250" s="14"/>
      <c r="BN1250" s="14"/>
      <c r="BO1250" s="14"/>
      <c r="BP1250" s="14"/>
      <c r="BQ1250" s="14">
        <v>692.4</v>
      </c>
    </row>
    <row r="1251" spans="1:69" x14ac:dyDescent="0.25">
      <c r="A1251" s="15" t="s">
        <v>1254</v>
      </c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>
        <v>1438.24</v>
      </c>
      <c r="Q1251" s="14"/>
      <c r="R1251" s="14"/>
      <c r="S1251" s="14"/>
      <c r="T1251" s="14"/>
      <c r="U1251" s="14"/>
      <c r="V1251" s="14"/>
      <c r="W1251" s="14">
        <v>1438.24</v>
      </c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  <c r="BI1251" s="14"/>
      <c r="BJ1251" s="14"/>
      <c r="BK1251" s="14"/>
      <c r="BL1251" s="14"/>
      <c r="BM1251" s="14"/>
      <c r="BN1251" s="14"/>
      <c r="BO1251" s="14"/>
      <c r="BP1251" s="14"/>
      <c r="BQ1251" s="14">
        <v>1438.24</v>
      </c>
    </row>
    <row r="1252" spans="1:69" x14ac:dyDescent="0.25">
      <c r="A1252" s="15" t="s">
        <v>1255</v>
      </c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>
        <v>223.86</v>
      </c>
      <c r="Q1252" s="14"/>
      <c r="R1252" s="14"/>
      <c r="S1252" s="14"/>
      <c r="T1252" s="14"/>
      <c r="U1252" s="14"/>
      <c r="V1252" s="14"/>
      <c r="W1252" s="14">
        <v>223.86</v>
      </c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  <c r="BI1252" s="14"/>
      <c r="BJ1252" s="14"/>
      <c r="BK1252" s="14"/>
      <c r="BL1252" s="14"/>
      <c r="BM1252" s="14"/>
      <c r="BN1252" s="14"/>
      <c r="BO1252" s="14"/>
      <c r="BP1252" s="14"/>
      <c r="BQ1252" s="14">
        <v>223.86</v>
      </c>
    </row>
    <row r="1253" spans="1:69" x14ac:dyDescent="0.25">
      <c r="A1253" s="15" t="s">
        <v>1384</v>
      </c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>
        <v>1000</v>
      </c>
      <c r="BG1253" s="14"/>
      <c r="BH1253" s="14"/>
      <c r="BI1253" s="14"/>
      <c r="BJ1253" s="14"/>
      <c r="BK1253" s="14"/>
      <c r="BL1253" s="14"/>
      <c r="BM1253" s="14"/>
      <c r="BN1253" s="14">
        <v>1000</v>
      </c>
      <c r="BO1253" s="14"/>
      <c r="BP1253" s="14"/>
      <c r="BQ1253" s="14">
        <v>1000</v>
      </c>
    </row>
    <row r="1254" spans="1:69" x14ac:dyDescent="0.25">
      <c r="A1254" s="15" t="s">
        <v>1392</v>
      </c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>
        <v>800</v>
      </c>
      <c r="BG1254" s="14"/>
      <c r="BH1254" s="14"/>
      <c r="BI1254" s="14"/>
      <c r="BJ1254" s="14"/>
      <c r="BK1254" s="14"/>
      <c r="BL1254" s="14"/>
      <c r="BM1254" s="14"/>
      <c r="BN1254" s="14">
        <v>800</v>
      </c>
      <c r="BO1254" s="14"/>
      <c r="BP1254" s="14"/>
      <c r="BQ1254" s="14">
        <v>800</v>
      </c>
    </row>
    <row r="1255" spans="1:69" x14ac:dyDescent="0.25">
      <c r="A1255" s="15" t="s">
        <v>1393</v>
      </c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>
        <v>1000</v>
      </c>
      <c r="BG1255" s="14"/>
      <c r="BH1255" s="14"/>
      <c r="BI1255" s="14"/>
      <c r="BJ1255" s="14"/>
      <c r="BK1255" s="14"/>
      <c r="BL1255" s="14"/>
      <c r="BM1255" s="14"/>
      <c r="BN1255" s="14">
        <v>1000</v>
      </c>
      <c r="BO1255" s="14"/>
      <c r="BP1255" s="14"/>
      <c r="BQ1255" s="14">
        <v>1000</v>
      </c>
    </row>
    <row r="1256" spans="1:69" x14ac:dyDescent="0.25">
      <c r="A1256" s="15" t="s">
        <v>1395</v>
      </c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>
        <v>800</v>
      </c>
      <c r="BG1256" s="14"/>
      <c r="BH1256" s="14"/>
      <c r="BI1256" s="14"/>
      <c r="BJ1256" s="14"/>
      <c r="BK1256" s="14"/>
      <c r="BL1256" s="14"/>
      <c r="BM1256" s="14"/>
      <c r="BN1256" s="14">
        <v>800</v>
      </c>
      <c r="BO1256" s="14"/>
      <c r="BP1256" s="14"/>
      <c r="BQ1256" s="14">
        <v>800</v>
      </c>
    </row>
    <row r="1257" spans="1:69" x14ac:dyDescent="0.25">
      <c r="A1257" s="13" t="s">
        <v>17</v>
      </c>
      <c r="B1257" s="14"/>
      <c r="C1257" s="14"/>
      <c r="D1257" s="14"/>
      <c r="E1257" s="14"/>
      <c r="F1257" s="14"/>
      <c r="G1257" s="14"/>
      <c r="H1257" s="14">
        <v>1085.5999999999999</v>
      </c>
      <c r="I1257" s="14">
        <v>1085.5999999999999</v>
      </c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>
        <v>1249.44</v>
      </c>
      <c r="V1257" s="14"/>
      <c r="W1257" s="14">
        <v>1249.44</v>
      </c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  <c r="BI1257" s="14"/>
      <c r="BJ1257" s="14"/>
      <c r="BK1257" s="14">
        <v>2560</v>
      </c>
      <c r="BL1257" s="14"/>
      <c r="BM1257" s="14"/>
      <c r="BN1257" s="14">
        <v>2560</v>
      </c>
      <c r="BO1257" s="14"/>
      <c r="BP1257" s="14"/>
      <c r="BQ1257" s="14">
        <v>4895.04</v>
      </c>
    </row>
    <row r="1258" spans="1:69" x14ac:dyDescent="0.25">
      <c r="A1258" s="15" t="s">
        <v>473</v>
      </c>
      <c r="B1258" s="14"/>
      <c r="C1258" s="14"/>
      <c r="D1258" s="14"/>
      <c r="E1258" s="14"/>
      <c r="F1258" s="14"/>
      <c r="G1258" s="14"/>
      <c r="H1258" s="14">
        <v>88.5</v>
      </c>
      <c r="I1258" s="14">
        <v>88.5</v>
      </c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  <c r="BI1258" s="14"/>
      <c r="BJ1258" s="14"/>
      <c r="BK1258" s="14"/>
      <c r="BL1258" s="14"/>
      <c r="BM1258" s="14"/>
      <c r="BN1258" s="14"/>
      <c r="BO1258" s="14"/>
      <c r="BP1258" s="14"/>
      <c r="BQ1258" s="14">
        <v>88.5</v>
      </c>
    </row>
    <row r="1259" spans="1:69" x14ac:dyDescent="0.25">
      <c r="A1259" s="15" t="s">
        <v>474</v>
      </c>
      <c r="B1259" s="14"/>
      <c r="C1259" s="14"/>
      <c r="D1259" s="14"/>
      <c r="E1259" s="14"/>
      <c r="F1259" s="14"/>
      <c r="G1259" s="14"/>
      <c r="H1259" s="14">
        <v>88.5</v>
      </c>
      <c r="I1259" s="14">
        <v>88.5</v>
      </c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  <c r="BI1259" s="14"/>
      <c r="BJ1259" s="14"/>
      <c r="BK1259" s="14"/>
      <c r="BL1259" s="14"/>
      <c r="BM1259" s="14"/>
      <c r="BN1259" s="14"/>
      <c r="BO1259" s="14"/>
      <c r="BP1259" s="14"/>
      <c r="BQ1259" s="14">
        <v>88.5</v>
      </c>
    </row>
    <row r="1260" spans="1:69" x14ac:dyDescent="0.25">
      <c r="A1260" s="15" t="s">
        <v>591</v>
      </c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  <c r="BI1260" s="14"/>
      <c r="BJ1260" s="14"/>
      <c r="BK1260" s="14">
        <v>320</v>
      </c>
      <c r="BL1260" s="14"/>
      <c r="BM1260" s="14"/>
      <c r="BN1260" s="14">
        <v>320</v>
      </c>
      <c r="BO1260" s="14"/>
      <c r="BP1260" s="14"/>
      <c r="BQ1260" s="14">
        <v>320</v>
      </c>
    </row>
    <row r="1261" spans="1:69" x14ac:dyDescent="0.25">
      <c r="A1261" s="15" t="s">
        <v>592</v>
      </c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  <c r="BI1261" s="14"/>
      <c r="BJ1261" s="14"/>
      <c r="BK1261" s="14">
        <v>320</v>
      </c>
      <c r="BL1261" s="14"/>
      <c r="BM1261" s="14"/>
      <c r="BN1261" s="14">
        <v>320</v>
      </c>
      <c r="BO1261" s="14"/>
      <c r="BP1261" s="14"/>
      <c r="BQ1261" s="14">
        <v>320</v>
      </c>
    </row>
    <row r="1262" spans="1:69" x14ac:dyDescent="0.25">
      <c r="A1262" s="15" t="s">
        <v>666</v>
      </c>
      <c r="B1262" s="14"/>
      <c r="C1262" s="14"/>
      <c r="D1262" s="14"/>
      <c r="E1262" s="14"/>
      <c r="F1262" s="14"/>
      <c r="G1262" s="14"/>
      <c r="H1262" s="14">
        <v>88.5</v>
      </c>
      <c r="I1262" s="14">
        <v>88.5</v>
      </c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  <c r="BI1262" s="14"/>
      <c r="BJ1262" s="14"/>
      <c r="BK1262" s="14"/>
      <c r="BL1262" s="14"/>
      <c r="BM1262" s="14"/>
      <c r="BN1262" s="14"/>
      <c r="BO1262" s="14"/>
      <c r="BP1262" s="14"/>
      <c r="BQ1262" s="14">
        <v>88.5</v>
      </c>
    </row>
    <row r="1263" spans="1:69" x14ac:dyDescent="0.25">
      <c r="A1263" s="15" t="s">
        <v>667</v>
      </c>
      <c r="B1263" s="14"/>
      <c r="C1263" s="14"/>
      <c r="D1263" s="14"/>
      <c r="E1263" s="14"/>
      <c r="F1263" s="14"/>
      <c r="G1263" s="14"/>
      <c r="H1263" s="14">
        <v>200.6</v>
      </c>
      <c r="I1263" s="14">
        <v>200.6</v>
      </c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  <c r="BI1263" s="14"/>
      <c r="BJ1263" s="14"/>
      <c r="BK1263" s="14"/>
      <c r="BL1263" s="14"/>
      <c r="BM1263" s="14"/>
      <c r="BN1263" s="14"/>
      <c r="BO1263" s="14"/>
      <c r="BP1263" s="14"/>
      <c r="BQ1263" s="14">
        <v>200.6</v>
      </c>
    </row>
    <row r="1264" spans="1:69" x14ac:dyDescent="0.25">
      <c r="A1264" s="15" t="s">
        <v>668</v>
      </c>
      <c r="B1264" s="14"/>
      <c r="C1264" s="14"/>
      <c r="D1264" s="14"/>
      <c r="E1264" s="14"/>
      <c r="F1264" s="14"/>
      <c r="G1264" s="14"/>
      <c r="H1264" s="14">
        <v>531</v>
      </c>
      <c r="I1264" s="14">
        <v>531</v>
      </c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  <c r="BI1264" s="14"/>
      <c r="BJ1264" s="14"/>
      <c r="BK1264" s="14"/>
      <c r="BL1264" s="14"/>
      <c r="BM1264" s="14"/>
      <c r="BN1264" s="14"/>
      <c r="BO1264" s="14"/>
      <c r="BP1264" s="14"/>
      <c r="BQ1264" s="14">
        <v>531</v>
      </c>
    </row>
    <row r="1265" spans="1:69" x14ac:dyDescent="0.25">
      <c r="A1265" s="15" t="s">
        <v>669</v>
      </c>
      <c r="B1265" s="14"/>
      <c r="C1265" s="14"/>
      <c r="D1265" s="14"/>
      <c r="E1265" s="14"/>
      <c r="F1265" s="14"/>
      <c r="G1265" s="14"/>
      <c r="H1265" s="14">
        <v>88.5</v>
      </c>
      <c r="I1265" s="14">
        <v>88.5</v>
      </c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  <c r="BI1265" s="14"/>
      <c r="BJ1265" s="14"/>
      <c r="BK1265" s="14"/>
      <c r="BL1265" s="14"/>
      <c r="BM1265" s="14"/>
      <c r="BN1265" s="14"/>
      <c r="BO1265" s="14"/>
      <c r="BP1265" s="14"/>
      <c r="BQ1265" s="14">
        <v>88.5</v>
      </c>
    </row>
    <row r="1266" spans="1:69" x14ac:dyDescent="0.25">
      <c r="A1266" s="15" t="s">
        <v>914</v>
      </c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  <c r="BI1266" s="14"/>
      <c r="BJ1266" s="14"/>
      <c r="BK1266" s="14">
        <v>320</v>
      </c>
      <c r="BL1266" s="14"/>
      <c r="BM1266" s="14"/>
      <c r="BN1266" s="14">
        <v>320</v>
      </c>
      <c r="BO1266" s="14"/>
      <c r="BP1266" s="14"/>
      <c r="BQ1266" s="14">
        <v>320</v>
      </c>
    </row>
    <row r="1267" spans="1:69" x14ac:dyDescent="0.25">
      <c r="A1267" s="15" t="s">
        <v>926</v>
      </c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  <c r="BI1267" s="14"/>
      <c r="BJ1267" s="14"/>
      <c r="BK1267" s="14">
        <v>320</v>
      </c>
      <c r="BL1267" s="14"/>
      <c r="BM1267" s="14"/>
      <c r="BN1267" s="14">
        <v>320</v>
      </c>
      <c r="BO1267" s="14"/>
      <c r="BP1267" s="14"/>
      <c r="BQ1267" s="14">
        <v>320</v>
      </c>
    </row>
    <row r="1268" spans="1:69" x14ac:dyDescent="0.25">
      <c r="A1268" s="15" t="s">
        <v>928</v>
      </c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  <c r="BI1268" s="14"/>
      <c r="BJ1268" s="14"/>
      <c r="BK1268" s="14">
        <v>320</v>
      </c>
      <c r="BL1268" s="14"/>
      <c r="BM1268" s="14"/>
      <c r="BN1268" s="14">
        <v>320</v>
      </c>
      <c r="BO1268" s="14"/>
      <c r="BP1268" s="14"/>
      <c r="BQ1268" s="14">
        <v>320</v>
      </c>
    </row>
    <row r="1269" spans="1:69" x14ac:dyDescent="0.25">
      <c r="A1269" s="15" t="s">
        <v>929</v>
      </c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>
        <v>320</v>
      </c>
      <c r="BL1269" s="14"/>
      <c r="BM1269" s="14"/>
      <c r="BN1269" s="14">
        <v>320</v>
      </c>
      <c r="BO1269" s="14"/>
      <c r="BP1269" s="14"/>
      <c r="BQ1269" s="14">
        <v>320</v>
      </c>
    </row>
    <row r="1270" spans="1:69" x14ac:dyDescent="0.25">
      <c r="A1270" s="15" t="s">
        <v>930</v>
      </c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  <c r="BI1270" s="14"/>
      <c r="BJ1270" s="14"/>
      <c r="BK1270" s="14">
        <v>320</v>
      </c>
      <c r="BL1270" s="14"/>
      <c r="BM1270" s="14"/>
      <c r="BN1270" s="14">
        <v>320</v>
      </c>
      <c r="BO1270" s="14"/>
      <c r="BP1270" s="14"/>
      <c r="BQ1270" s="14">
        <v>320</v>
      </c>
    </row>
    <row r="1271" spans="1:69" x14ac:dyDescent="0.25">
      <c r="A1271" s="15" t="s">
        <v>931</v>
      </c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  <c r="BI1271" s="14"/>
      <c r="BJ1271" s="14"/>
      <c r="BK1271" s="14">
        <v>320</v>
      </c>
      <c r="BL1271" s="14"/>
      <c r="BM1271" s="14"/>
      <c r="BN1271" s="14">
        <v>320</v>
      </c>
      <c r="BO1271" s="14"/>
      <c r="BP1271" s="14"/>
      <c r="BQ1271" s="14">
        <v>320</v>
      </c>
    </row>
    <row r="1272" spans="1:69" x14ac:dyDescent="0.25">
      <c r="A1272" s="15" t="s">
        <v>1170</v>
      </c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>
        <v>380.04</v>
      </c>
      <c r="V1272" s="14"/>
      <c r="W1272" s="14">
        <v>380.04</v>
      </c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  <c r="BI1272" s="14"/>
      <c r="BJ1272" s="14"/>
      <c r="BK1272" s="14"/>
      <c r="BL1272" s="14"/>
      <c r="BM1272" s="14"/>
      <c r="BN1272" s="14"/>
      <c r="BO1272" s="14"/>
      <c r="BP1272" s="14"/>
      <c r="BQ1272" s="14">
        <v>380.04</v>
      </c>
    </row>
    <row r="1273" spans="1:69" x14ac:dyDescent="0.25">
      <c r="A1273" s="15" t="s">
        <v>1171</v>
      </c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>
        <v>869.4</v>
      </c>
      <c r="V1273" s="14"/>
      <c r="W1273" s="14">
        <v>869.4</v>
      </c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  <c r="BI1273" s="14"/>
      <c r="BJ1273" s="14"/>
      <c r="BK1273" s="14"/>
      <c r="BL1273" s="14"/>
      <c r="BM1273" s="14"/>
      <c r="BN1273" s="14"/>
      <c r="BO1273" s="14"/>
      <c r="BP1273" s="14"/>
      <c r="BQ1273" s="14">
        <v>869.4</v>
      </c>
    </row>
    <row r="1274" spans="1:69" x14ac:dyDescent="0.25">
      <c r="A1274" s="13" t="s">
        <v>475</v>
      </c>
      <c r="B1274" s="14">
        <v>591.20000000000005</v>
      </c>
      <c r="C1274" s="14"/>
      <c r="D1274" s="14"/>
      <c r="E1274" s="14"/>
      <c r="F1274" s="14"/>
      <c r="G1274" s="14"/>
      <c r="H1274" s="14"/>
      <c r="I1274" s="14">
        <v>591.20000000000005</v>
      </c>
      <c r="J1274" s="14"/>
      <c r="K1274" s="14"/>
      <c r="L1274" s="14"/>
      <c r="M1274" s="14"/>
      <c r="N1274" s="14"/>
      <c r="O1274" s="14">
        <v>368.56</v>
      </c>
      <c r="P1274" s="14"/>
      <c r="Q1274" s="14"/>
      <c r="R1274" s="14"/>
      <c r="S1274" s="14"/>
      <c r="T1274" s="14"/>
      <c r="U1274" s="14"/>
      <c r="V1274" s="14"/>
      <c r="W1274" s="14">
        <v>368.56</v>
      </c>
      <c r="X1274" s="14">
        <v>14973.45</v>
      </c>
      <c r="Y1274" s="14"/>
      <c r="Z1274" s="14"/>
      <c r="AA1274" s="14"/>
      <c r="AB1274" s="14"/>
      <c r="AC1274" s="14"/>
      <c r="AD1274" s="14"/>
      <c r="AE1274" s="14">
        <v>14973.45</v>
      </c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>
        <v>1696.2</v>
      </c>
      <c r="AX1274" s="14"/>
      <c r="AY1274" s="14"/>
      <c r="AZ1274" s="14"/>
      <c r="BA1274" s="14"/>
      <c r="BB1274" s="14"/>
      <c r="BC1274" s="14"/>
      <c r="BD1274" s="14">
        <v>1696.2</v>
      </c>
      <c r="BE1274" s="14"/>
      <c r="BF1274" s="14"/>
      <c r="BG1274" s="14"/>
      <c r="BH1274" s="14"/>
      <c r="BI1274" s="14"/>
      <c r="BJ1274" s="14"/>
      <c r="BK1274" s="14"/>
      <c r="BL1274" s="14"/>
      <c r="BM1274" s="14"/>
      <c r="BN1274" s="14"/>
      <c r="BO1274" s="14"/>
      <c r="BP1274" s="14"/>
      <c r="BQ1274" s="14">
        <v>17629.41</v>
      </c>
    </row>
    <row r="1275" spans="1:69" x14ac:dyDescent="0.25">
      <c r="A1275" s="15" t="s">
        <v>476</v>
      </c>
      <c r="B1275" s="14">
        <v>195.3</v>
      </c>
      <c r="C1275" s="14"/>
      <c r="D1275" s="14"/>
      <c r="E1275" s="14"/>
      <c r="F1275" s="14"/>
      <c r="G1275" s="14"/>
      <c r="H1275" s="14"/>
      <c r="I1275" s="14">
        <v>195.3</v>
      </c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  <c r="BI1275" s="14"/>
      <c r="BJ1275" s="14"/>
      <c r="BK1275" s="14"/>
      <c r="BL1275" s="14"/>
      <c r="BM1275" s="14"/>
      <c r="BN1275" s="14"/>
      <c r="BO1275" s="14"/>
      <c r="BP1275" s="14"/>
      <c r="BQ1275" s="14">
        <v>195.3</v>
      </c>
    </row>
    <row r="1276" spans="1:69" x14ac:dyDescent="0.25">
      <c r="A1276" s="15" t="s">
        <v>634</v>
      </c>
      <c r="B1276" s="14">
        <v>195.3</v>
      </c>
      <c r="C1276" s="14"/>
      <c r="D1276" s="14"/>
      <c r="E1276" s="14"/>
      <c r="F1276" s="14"/>
      <c r="G1276" s="14"/>
      <c r="H1276" s="14"/>
      <c r="I1276" s="14">
        <v>195.3</v>
      </c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>
        <v>1327.64</v>
      </c>
      <c r="AX1276" s="14"/>
      <c r="AY1276" s="14"/>
      <c r="AZ1276" s="14"/>
      <c r="BA1276" s="14"/>
      <c r="BB1276" s="14"/>
      <c r="BC1276" s="14"/>
      <c r="BD1276" s="14">
        <v>1327.64</v>
      </c>
      <c r="BE1276" s="14"/>
      <c r="BF1276" s="14"/>
      <c r="BG1276" s="14"/>
      <c r="BH1276" s="14"/>
      <c r="BI1276" s="14"/>
      <c r="BJ1276" s="14"/>
      <c r="BK1276" s="14"/>
      <c r="BL1276" s="14"/>
      <c r="BM1276" s="14"/>
      <c r="BN1276" s="14"/>
      <c r="BO1276" s="14"/>
      <c r="BP1276" s="14"/>
      <c r="BQ1276" s="14">
        <v>1522.94</v>
      </c>
    </row>
    <row r="1277" spans="1:69" x14ac:dyDescent="0.25">
      <c r="A1277" s="15" t="s">
        <v>678</v>
      </c>
      <c r="B1277" s="14">
        <v>100.3</v>
      </c>
      <c r="C1277" s="14"/>
      <c r="D1277" s="14"/>
      <c r="E1277" s="14"/>
      <c r="F1277" s="14"/>
      <c r="G1277" s="14"/>
      <c r="H1277" s="14"/>
      <c r="I1277" s="14">
        <v>100.3</v>
      </c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  <c r="BI1277" s="14"/>
      <c r="BJ1277" s="14"/>
      <c r="BK1277" s="14"/>
      <c r="BL1277" s="14"/>
      <c r="BM1277" s="14"/>
      <c r="BN1277" s="14"/>
      <c r="BO1277" s="14"/>
      <c r="BP1277" s="14"/>
      <c r="BQ1277" s="14">
        <v>100.3</v>
      </c>
    </row>
    <row r="1278" spans="1:69" x14ac:dyDescent="0.25">
      <c r="A1278" s="15" t="s">
        <v>679</v>
      </c>
      <c r="B1278" s="14">
        <v>100.3</v>
      </c>
      <c r="C1278" s="14"/>
      <c r="D1278" s="14"/>
      <c r="E1278" s="14"/>
      <c r="F1278" s="14"/>
      <c r="G1278" s="14"/>
      <c r="H1278" s="14"/>
      <c r="I1278" s="14">
        <v>100.3</v>
      </c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  <c r="BI1278" s="14"/>
      <c r="BJ1278" s="14"/>
      <c r="BK1278" s="14"/>
      <c r="BL1278" s="14"/>
      <c r="BM1278" s="14"/>
      <c r="BN1278" s="14"/>
      <c r="BO1278" s="14"/>
      <c r="BP1278" s="14"/>
      <c r="BQ1278" s="14">
        <v>100.3</v>
      </c>
    </row>
    <row r="1279" spans="1:69" x14ac:dyDescent="0.25">
      <c r="A1279" s="15" t="s">
        <v>804</v>
      </c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>
        <v>5767.63</v>
      </c>
      <c r="Y1279" s="14"/>
      <c r="Z1279" s="14"/>
      <c r="AA1279" s="14"/>
      <c r="AB1279" s="14"/>
      <c r="AC1279" s="14"/>
      <c r="AD1279" s="14"/>
      <c r="AE1279" s="14">
        <v>5767.63</v>
      </c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  <c r="BI1279" s="14"/>
      <c r="BJ1279" s="14"/>
      <c r="BK1279" s="14"/>
      <c r="BL1279" s="14"/>
      <c r="BM1279" s="14"/>
      <c r="BN1279" s="14"/>
      <c r="BO1279" s="14"/>
      <c r="BP1279" s="14"/>
      <c r="BQ1279" s="14">
        <v>5767.63</v>
      </c>
    </row>
    <row r="1280" spans="1:69" x14ac:dyDescent="0.25">
      <c r="A1280" s="15" t="s">
        <v>822</v>
      </c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>
        <v>4568.41</v>
      </c>
      <c r="Y1280" s="14"/>
      <c r="Z1280" s="14"/>
      <c r="AA1280" s="14"/>
      <c r="AB1280" s="14"/>
      <c r="AC1280" s="14"/>
      <c r="AD1280" s="14"/>
      <c r="AE1280" s="14">
        <v>4568.41</v>
      </c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  <c r="BI1280" s="14"/>
      <c r="BJ1280" s="14"/>
      <c r="BK1280" s="14"/>
      <c r="BL1280" s="14"/>
      <c r="BM1280" s="14"/>
      <c r="BN1280" s="14"/>
      <c r="BO1280" s="14"/>
      <c r="BP1280" s="14"/>
      <c r="BQ1280" s="14">
        <v>4568.41</v>
      </c>
    </row>
    <row r="1281" spans="1:69" x14ac:dyDescent="0.25">
      <c r="A1281" s="15" t="s">
        <v>1090</v>
      </c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>
        <v>4561.41</v>
      </c>
      <c r="Y1281" s="14"/>
      <c r="Z1281" s="14"/>
      <c r="AA1281" s="14"/>
      <c r="AB1281" s="14"/>
      <c r="AC1281" s="14"/>
      <c r="AD1281" s="14"/>
      <c r="AE1281" s="14">
        <v>4561.41</v>
      </c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  <c r="BI1281" s="14"/>
      <c r="BJ1281" s="14"/>
      <c r="BK1281" s="14"/>
      <c r="BL1281" s="14"/>
      <c r="BM1281" s="14"/>
      <c r="BN1281" s="14"/>
      <c r="BO1281" s="14"/>
      <c r="BP1281" s="14"/>
      <c r="BQ1281" s="14">
        <v>4561.41</v>
      </c>
    </row>
    <row r="1282" spans="1:69" x14ac:dyDescent="0.25">
      <c r="A1282" s="15" t="s">
        <v>1123</v>
      </c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>
        <v>76</v>
      </c>
      <c r="Y1282" s="14"/>
      <c r="Z1282" s="14"/>
      <c r="AA1282" s="14"/>
      <c r="AB1282" s="14"/>
      <c r="AC1282" s="14"/>
      <c r="AD1282" s="14"/>
      <c r="AE1282" s="14">
        <v>76</v>
      </c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  <c r="BI1282" s="14"/>
      <c r="BJ1282" s="14"/>
      <c r="BK1282" s="14"/>
      <c r="BL1282" s="14"/>
      <c r="BM1282" s="14"/>
      <c r="BN1282" s="14"/>
      <c r="BO1282" s="14"/>
      <c r="BP1282" s="14"/>
      <c r="BQ1282" s="14">
        <v>76</v>
      </c>
    </row>
    <row r="1283" spans="1:69" x14ac:dyDescent="0.25">
      <c r="A1283" s="15" t="s">
        <v>1250</v>
      </c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>
        <v>368.56</v>
      </c>
      <c r="P1283" s="14"/>
      <c r="Q1283" s="14"/>
      <c r="R1283" s="14"/>
      <c r="S1283" s="14"/>
      <c r="T1283" s="14"/>
      <c r="U1283" s="14"/>
      <c r="V1283" s="14"/>
      <c r="W1283" s="14">
        <v>368.56</v>
      </c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>
        <v>368.56</v>
      </c>
      <c r="AX1283" s="14"/>
      <c r="AY1283" s="14"/>
      <c r="AZ1283" s="14"/>
      <c r="BA1283" s="14"/>
      <c r="BB1283" s="14"/>
      <c r="BC1283" s="14"/>
      <c r="BD1283" s="14">
        <v>368.56</v>
      </c>
      <c r="BE1283" s="14"/>
      <c r="BF1283" s="14"/>
      <c r="BG1283" s="14"/>
      <c r="BH1283" s="14"/>
      <c r="BI1283" s="14"/>
      <c r="BJ1283" s="14"/>
      <c r="BK1283" s="14"/>
      <c r="BL1283" s="14"/>
      <c r="BM1283" s="14"/>
      <c r="BN1283" s="14"/>
      <c r="BO1283" s="14"/>
      <c r="BP1283" s="14"/>
      <c r="BQ1283" s="14">
        <v>737.12</v>
      </c>
    </row>
    <row r="1284" spans="1:69" x14ac:dyDescent="0.25">
      <c r="A1284" s="13" t="s">
        <v>74</v>
      </c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>
        <v>1249.44</v>
      </c>
      <c r="V1284" s="14"/>
      <c r="W1284" s="14">
        <v>1249.44</v>
      </c>
      <c r="X1284" s="14"/>
      <c r="Y1284" s="14"/>
      <c r="Z1284" s="14"/>
      <c r="AA1284" s="14"/>
      <c r="AB1284" s="14">
        <v>2781.34</v>
      </c>
      <c r="AC1284" s="14"/>
      <c r="AD1284" s="14"/>
      <c r="AE1284" s="14">
        <v>2781.34</v>
      </c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>
        <v>3831.78</v>
      </c>
      <c r="AV1284" s="14">
        <v>3831.78</v>
      </c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  <c r="BI1284" s="14"/>
      <c r="BJ1284" s="14"/>
      <c r="BK1284" s="14"/>
      <c r="BL1284" s="14"/>
      <c r="BM1284" s="14"/>
      <c r="BN1284" s="14"/>
      <c r="BO1284" s="14"/>
      <c r="BP1284" s="14"/>
      <c r="BQ1284" s="14">
        <v>7862.5600000000013</v>
      </c>
    </row>
    <row r="1285" spans="1:69" x14ac:dyDescent="0.25">
      <c r="A1285" s="15" t="s">
        <v>347</v>
      </c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>
        <v>468</v>
      </c>
      <c r="AV1285" s="14">
        <v>468</v>
      </c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  <c r="BI1285" s="14"/>
      <c r="BJ1285" s="14"/>
      <c r="BK1285" s="14"/>
      <c r="BL1285" s="14"/>
      <c r="BM1285" s="14"/>
      <c r="BN1285" s="14"/>
      <c r="BO1285" s="14"/>
      <c r="BP1285" s="14"/>
      <c r="BQ1285" s="14">
        <v>468</v>
      </c>
    </row>
    <row r="1286" spans="1:69" x14ac:dyDescent="0.25">
      <c r="A1286" s="15" t="s">
        <v>479</v>
      </c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>
        <v>468</v>
      </c>
      <c r="AC1286" s="14"/>
      <c r="AD1286" s="14"/>
      <c r="AE1286" s="14">
        <v>468</v>
      </c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  <c r="BI1286" s="14"/>
      <c r="BJ1286" s="14"/>
      <c r="BK1286" s="14"/>
      <c r="BL1286" s="14"/>
      <c r="BM1286" s="14"/>
      <c r="BN1286" s="14"/>
      <c r="BO1286" s="14"/>
      <c r="BP1286" s="14"/>
      <c r="BQ1286" s="14">
        <v>468</v>
      </c>
    </row>
    <row r="1287" spans="1:69" x14ac:dyDescent="0.25">
      <c r="A1287" s="15" t="s">
        <v>1084</v>
      </c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>
        <v>164.4</v>
      </c>
      <c r="AC1287" s="14"/>
      <c r="AD1287" s="14"/>
      <c r="AE1287" s="14">
        <v>164.4</v>
      </c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  <c r="BI1287" s="14"/>
      <c r="BJ1287" s="14"/>
      <c r="BK1287" s="14"/>
      <c r="BL1287" s="14"/>
      <c r="BM1287" s="14"/>
      <c r="BN1287" s="14"/>
      <c r="BO1287" s="14"/>
      <c r="BP1287" s="14"/>
      <c r="BQ1287" s="14">
        <v>164.4</v>
      </c>
    </row>
    <row r="1288" spans="1:69" x14ac:dyDescent="0.25">
      <c r="A1288" s="15" t="s">
        <v>1100</v>
      </c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>
        <v>148.94</v>
      </c>
      <c r="AC1288" s="14"/>
      <c r="AD1288" s="14"/>
      <c r="AE1288" s="14">
        <v>148.94</v>
      </c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  <c r="BI1288" s="14"/>
      <c r="BJ1288" s="14"/>
      <c r="BK1288" s="14"/>
      <c r="BL1288" s="14"/>
      <c r="BM1288" s="14"/>
      <c r="BN1288" s="14"/>
      <c r="BO1288" s="14"/>
      <c r="BP1288" s="14"/>
      <c r="BQ1288" s="14">
        <v>148.94</v>
      </c>
    </row>
    <row r="1289" spans="1:69" x14ac:dyDescent="0.25">
      <c r="A1289" s="15" t="s">
        <v>1109</v>
      </c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>
        <v>1100</v>
      </c>
      <c r="AC1289" s="14"/>
      <c r="AD1289" s="14"/>
      <c r="AE1289" s="14">
        <v>1100</v>
      </c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  <c r="BI1289" s="14"/>
      <c r="BJ1289" s="14"/>
      <c r="BK1289" s="14"/>
      <c r="BL1289" s="14"/>
      <c r="BM1289" s="14"/>
      <c r="BN1289" s="14"/>
      <c r="BO1289" s="14"/>
      <c r="BP1289" s="14"/>
      <c r="BQ1289" s="14">
        <v>1100</v>
      </c>
    </row>
    <row r="1290" spans="1:69" x14ac:dyDescent="0.25">
      <c r="A1290" s="15" t="s">
        <v>1110</v>
      </c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>
        <v>900</v>
      </c>
      <c r="AC1290" s="14"/>
      <c r="AD1290" s="14"/>
      <c r="AE1290" s="14">
        <v>900</v>
      </c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  <c r="BI1290" s="14"/>
      <c r="BJ1290" s="14"/>
      <c r="BK1290" s="14"/>
      <c r="BL1290" s="14"/>
      <c r="BM1290" s="14"/>
      <c r="BN1290" s="14"/>
      <c r="BO1290" s="14"/>
      <c r="BP1290" s="14"/>
      <c r="BQ1290" s="14">
        <v>900</v>
      </c>
    </row>
    <row r="1291" spans="1:69" x14ac:dyDescent="0.25">
      <c r="A1291" s="15" t="s">
        <v>1256</v>
      </c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>
        <v>624.72</v>
      </c>
      <c r="V1291" s="14"/>
      <c r="W1291" s="14">
        <v>624.72</v>
      </c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  <c r="BI1291" s="14"/>
      <c r="BJ1291" s="14"/>
      <c r="BK1291" s="14"/>
      <c r="BL1291" s="14"/>
      <c r="BM1291" s="14"/>
      <c r="BN1291" s="14"/>
      <c r="BO1291" s="14"/>
      <c r="BP1291" s="14"/>
      <c r="BQ1291" s="14">
        <v>624.72</v>
      </c>
    </row>
    <row r="1292" spans="1:69" x14ac:dyDescent="0.25">
      <c r="A1292" s="15" t="s">
        <v>1257</v>
      </c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>
        <v>624.72</v>
      </c>
      <c r="V1292" s="14"/>
      <c r="W1292" s="14">
        <v>624.72</v>
      </c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  <c r="BI1292" s="14"/>
      <c r="BJ1292" s="14"/>
      <c r="BK1292" s="14"/>
      <c r="BL1292" s="14"/>
      <c r="BM1292" s="14"/>
      <c r="BN1292" s="14"/>
      <c r="BO1292" s="14"/>
      <c r="BP1292" s="14"/>
      <c r="BQ1292" s="14">
        <v>624.72</v>
      </c>
    </row>
    <row r="1293" spans="1:69" x14ac:dyDescent="0.25">
      <c r="A1293" s="15" t="s">
        <v>1265</v>
      </c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>
        <v>3363.78</v>
      </c>
      <c r="AV1293" s="14">
        <v>3363.78</v>
      </c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  <c r="BI1293" s="14"/>
      <c r="BJ1293" s="14"/>
      <c r="BK1293" s="14"/>
      <c r="BL1293" s="14"/>
      <c r="BM1293" s="14"/>
      <c r="BN1293" s="14"/>
      <c r="BO1293" s="14"/>
      <c r="BP1293" s="14"/>
      <c r="BQ1293" s="14">
        <v>3363.78</v>
      </c>
    </row>
    <row r="1294" spans="1:69" x14ac:dyDescent="0.25">
      <c r="A1294" s="13" t="s">
        <v>490</v>
      </c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>
        <v>692.4</v>
      </c>
      <c r="W1294" s="14">
        <v>692.4</v>
      </c>
      <c r="X1294" s="14"/>
      <c r="Y1294" s="14"/>
      <c r="Z1294" s="14"/>
      <c r="AA1294" s="14"/>
      <c r="AB1294" s="14"/>
      <c r="AC1294" s="14"/>
      <c r="AD1294" s="14">
        <v>43665.960000000006</v>
      </c>
      <c r="AE1294" s="14">
        <v>43665.960000000006</v>
      </c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  <c r="BI1294" s="14"/>
      <c r="BJ1294" s="14"/>
      <c r="BK1294" s="14"/>
      <c r="BL1294" s="14">
        <v>3795</v>
      </c>
      <c r="BM1294" s="14"/>
      <c r="BN1294" s="14">
        <v>3795</v>
      </c>
      <c r="BO1294" s="14"/>
      <c r="BP1294" s="14"/>
      <c r="BQ1294" s="14">
        <v>48153.360000000015</v>
      </c>
    </row>
    <row r="1295" spans="1:69" x14ac:dyDescent="0.25">
      <c r="A1295" s="15" t="s">
        <v>328</v>
      </c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>
        <v>14009.910000000002</v>
      </c>
      <c r="AE1295" s="14">
        <v>14009.910000000002</v>
      </c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  <c r="BI1295" s="14"/>
      <c r="BJ1295" s="14"/>
      <c r="BK1295" s="14"/>
      <c r="BL1295" s="14"/>
      <c r="BM1295" s="14"/>
      <c r="BN1295" s="14"/>
      <c r="BO1295" s="14"/>
      <c r="BP1295" s="14"/>
      <c r="BQ1295" s="14">
        <v>14009.910000000002</v>
      </c>
    </row>
    <row r="1296" spans="1:69" x14ac:dyDescent="0.25">
      <c r="A1296" s="15" t="s">
        <v>331</v>
      </c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>
        <v>422</v>
      </c>
      <c r="AE1296" s="14">
        <v>422</v>
      </c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  <c r="BI1296" s="14"/>
      <c r="BJ1296" s="14"/>
      <c r="BK1296" s="14"/>
      <c r="BL1296" s="14"/>
      <c r="BM1296" s="14"/>
      <c r="BN1296" s="14"/>
      <c r="BO1296" s="14"/>
      <c r="BP1296" s="14"/>
      <c r="BQ1296" s="14">
        <v>422</v>
      </c>
    </row>
    <row r="1297" spans="1:69" x14ac:dyDescent="0.25">
      <c r="A1297" s="15" t="s">
        <v>335</v>
      </c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>
        <v>166.44</v>
      </c>
      <c r="AE1297" s="14">
        <v>166.44</v>
      </c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  <c r="BI1297" s="14"/>
      <c r="BJ1297" s="14"/>
      <c r="BK1297" s="14"/>
      <c r="BL1297" s="14"/>
      <c r="BM1297" s="14"/>
      <c r="BN1297" s="14"/>
      <c r="BO1297" s="14"/>
      <c r="BP1297" s="14"/>
      <c r="BQ1297" s="14">
        <v>166.44</v>
      </c>
    </row>
    <row r="1298" spans="1:69" x14ac:dyDescent="0.25">
      <c r="A1298" s="15" t="s">
        <v>483</v>
      </c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>
        <v>2700</v>
      </c>
      <c r="AE1298" s="14">
        <v>2700</v>
      </c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  <c r="BI1298" s="14"/>
      <c r="BJ1298" s="14"/>
      <c r="BK1298" s="14"/>
      <c r="BL1298" s="14"/>
      <c r="BM1298" s="14"/>
      <c r="BN1298" s="14"/>
      <c r="BO1298" s="14"/>
      <c r="BP1298" s="14"/>
      <c r="BQ1298" s="14">
        <v>2700</v>
      </c>
    </row>
    <row r="1299" spans="1:69" x14ac:dyDescent="0.25">
      <c r="A1299" s="15" t="s">
        <v>485</v>
      </c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>
        <v>20.18</v>
      </c>
      <c r="AE1299" s="14">
        <v>20.18</v>
      </c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  <c r="BI1299" s="14"/>
      <c r="BJ1299" s="14"/>
      <c r="BK1299" s="14"/>
      <c r="BL1299" s="14"/>
      <c r="BM1299" s="14"/>
      <c r="BN1299" s="14"/>
      <c r="BO1299" s="14"/>
      <c r="BP1299" s="14"/>
      <c r="BQ1299" s="14">
        <v>20.18</v>
      </c>
    </row>
    <row r="1300" spans="1:69" x14ac:dyDescent="0.25">
      <c r="A1300" s="15" t="s">
        <v>554</v>
      </c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  <c r="BI1300" s="14"/>
      <c r="BJ1300" s="14"/>
      <c r="BK1300" s="14"/>
      <c r="BL1300" s="14">
        <v>885</v>
      </c>
      <c r="BM1300" s="14"/>
      <c r="BN1300" s="14">
        <v>885</v>
      </c>
      <c r="BO1300" s="14"/>
      <c r="BP1300" s="14"/>
      <c r="BQ1300" s="14">
        <v>885</v>
      </c>
    </row>
    <row r="1301" spans="1:69" x14ac:dyDescent="0.25">
      <c r="A1301" s="15" t="s">
        <v>699</v>
      </c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>
        <v>1816.01</v>
      </c>
      <c r="AE1301" s="14">
        <v>1816.01</v>
      </c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  <c r="BI1301" s="14"/>
      <c r="BJ1301" s="14"/>
      <c r="BK1301" s="14"/>
      <c r="BL1301" s="14"/>
      <c r="BM1301" s="14"/>
      <c r="BN1301" s="14"/>
      <c r="BO1301" s="14"/>
      <c r="BP1301" s="14"/>
      <c r="BQ1301" s="14">
        <v>1816.01</v>
      </c>
    </row>
    <row r="1302" spans="1:69" x14ac:dyDescent="0.25">
      <c r="A1302" s="15" t="s">
        <v>701</v>
      </c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>
        <v>488.5</v>
      </c>
      <c r="AE1302" s="14">
        <v>488.5</v>
      </c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  <c r="BI1302" s="14"/>
      <c r="BJ1302" s="14"/>
      <c r="BK1302" s="14"/>
      <c r="BL1302" s="14"/>
      <c r="BM1302" s="14"/>
      <c r="BN1302" s="14"/>
      <c r="BO1302" s="14"/>
      <c r="BP1302" s="14"/>
      <c r="BQ1302" s="14">
        <v>488.5</v>
      </c>
    </row>
    <row r="1303" spans="1:69" x14ac:dyDescent="0.25">
      <c r="A1303" s="15" t="s">
        <v>702</v>
      </c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>
        <v>4057</v>
      </c>
      <c r="AE1303" s="14">
        <v>4057</v>
      </c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  <c r="BI1303" s="14"/>
      <c r="BJ1303" s="14"/>
      <c r="BK1303" s="14"/>
      <c r="BL1303" s="14"/>
      <c r="BM1303" s="14"/>
      <c r="BN1303" s="14"/>
      <c r="BO1303" s="14"/>
      <c r="BP1303" s="14"/>
      <c r="BQ1303" s="14">
        <v>4057</v>
      </c>
    </row>
    <row r="1304" spans="1:69" x14ac:dyDescent="0.25">
      <c r="A1304" s="15" t="s">
        <v>809</v>
      </c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>
        <v>1762</v>
      </c>
      <c r="AE1304" s="14">
        <v>1762</v>
      </c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  <c r="BI1304" s="14"/>
      <c r="BJ1304" s="14"/>
      <c r="BK1304" s="14"/>
      <c r="BL1304" s="14"/>
      <c r="BM1304" s="14"/>
      <c r="BN1304" s="14"/>
      <c r="BO1304" s="14"/>
      <c r="BP1304" s="14"/>
      <c r="BQ1304" s="14">
        <v>1762</v>
      </c>
    </row>
    <row r="1305" spans="1:69" x14ac:dyDescent="0.25">
      <c r="A1305" s="15" t="s">
        <v>951</v>
      </c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  <c r="BI1305" s="14"/>
      <c r="BJ1305" s="14"/>
      <c r="BK1305" s="14"/>
      <c r="BL1305" s="14">
        <v>885</v>
      </c>
      <c r="BM1305" s="14"/>
      <c r="BN1305" s="14">
        <v>885</v>
      </c>
      <c r="BO1305" s="14"/>
      <c r="BP1305" s="14"/>
      <c r="BQ1305" s="14">
        <v>885</v>
      </c>
    </row>
    <row r="1306" spans="1:69" x14ac:dyDescent="0.25">
      <c r="A1306" s="15" t="s">
        <v>973</v>
      </c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  <c r="BI1306" s="14"/>
      <c r="BJ1306" s="14"/>
      <c r="BK1306" s="14"/>
      <c r="BL1306" s="14">
        <v>1000</v>
      </c>
      <c r="BM1306" s="14"/>
      <c r="BN1306" s="14">
        <v>1000</v>
      </c>
      <c r="BO1306" s="14"/>
      <c r="BP1306" s="14"/>
      <c r="BQ1306" s="14">
        <v>1000</v>
      </c>
    </row>
    <row r="1307" spans="1:69" x14ac:dyDescent="0.25">
      <c r="A1307" s="15" t="s">
        <v>1011</v>
      </c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  <c r="BI1307" s="14"/>
      <c r="BJ1307" s="14"/>
      <c r="BK1307" s="14"/>
      <c r="BL1307" s="14">
        <v>845</v>
      </c>
      <c r="BM1307" s="14"/>
      <c r="BN1307" s="14">
        <v>845</v>
      </c>
      <c r="BO1307" s="14"/>
      <c r="BP1307" s="14"/>
      <c r="BQ1307" s="14">
        <v>845</v>
      </c>
    </row>
    <row r="1308" spans="1:69" x14ac:dyDescent="0.25">
      <c r="A1308" s="15" t="s">
        <v>1075</v>
      </c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>
        <v>1664.54</v>
      </c>
      <c r="AE1308" s="14">
        <v>1664.54</v>
      </c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  <c r="BI1308" s="14"/>
      <c r="BJ1308" s="14"/>
      <c r="BK1308" s="14"/>
      <c r="BL1308" s="14"/>
      <c r="BM1308" s="14"/>
      <c r="BN1308" s="14"/>
      <c r="BO1308" s="14"/>
      <c r="BP1308" s="14"/>
      <c r="BQ1308" s="14">
        <v>1664.54</v>
      </c>
    </row>
    <row r="1309" spans="1:69" x14ac:dyDescent="0.25">
      <c r="A1309" s="15" t="s">
        <v>1084</v>
      </c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>
        <v>97.5</v>
      </c>
      <c r="AE1309" s="14">
        <v>97.5</v>
      </c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  <c r="BI1309" s="14"/>
      <c r="BJ1309" s="14"/>
      <c r="BK1309" s="14"/>
      <c r="BL1309" s="14"/>
      <c r="BM1309" s="14"/>
      <c r="BN1309" s="14"/>
      <c r="BO1309" s="14"/>
      <c r="BP1309" s="14"/>
      <c r="BQ1309" s="14">
        <v>97.5</v>
      </c>
    </row>
    <row r="1310" spans="1:69" x14ac:dyDescent="0.25">
      <c r="A1310" s="15" t="s">
        <v>1085</v>
      </c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>
        <v>200.9</v>
      </c>
      <c r="AE1310" s="14">
        <v>200.9</v>
      </c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  <c r="BI1310" s="14"/>
      <c r="BJ1310" s="14"/>
      <c r="BK1310" s="14"/>
      <c r="BL1310" s="14"/>
      <c r="BM1310" s="14"/>
      <c r="BN1310" s="14"/>
      <c r="BO1310" s="14"/>
      <c r="BP1310" s="14"/>
      <c r="BQ1310" s="14">
        <v>200.9</v>
      </c>
    </row>
    <row r="1311" spans="1:69" x14ac:dyDescent="0.25">
      <c r="A1311" s="15" t="s">
        <v>1088</v>
      </c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>
        <v>121.4</v>
      </c>
      <c r="AE1311" s="14">
        <v>121.4</v>
      </c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  <c r="BI1311" s="14"/>
      <c r="BJ1311" s="14"/>
      <c r="BK1311" s="14"/>
      <c r="BL1311" s="14"/>
      <c r="BM1311" s="14"/>
      <c r="BN1311" s="14"/>
      <c r="BO1311" s="14"/>
      <c r="BP1311" s="14"/>
      <c r="BQ1311" s="14">
        <v>121.4</v>
      </c>
    </row>
    <row r="1312" spans="1:69" x14ac:dyDescent="0.25">
      <c r="A1312" s="15" t="s">
        <v>1092</v>
      </c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>
        <v>241.9</v>
      </c>
      <c r="AE1312" s="14">
        <v>241.9</v>
      </c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  <c r="BI1312" s="14"/>
      <c r="BJ1312" s="14"/>
      <c r="BK1312" s="14"/>
      <c r="BL1312" s="14"/>
      <c r="BM1312" s="14"/>
      <c r="BN1312" s="14"/>
      <c r="BO1312" s="14"/>
      <c r="BP1312" s="14"/>
      <c r="BQ1312" s="14">
        <v>241.9</v>
      </c>
    </row>
    <row r="1313" spans="1:69" x14ac:dyDescent="0.25">
      <c r="A1313" s="15" t="s">
        <v>1097</v>
      </c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>
        <v>4285.7000000000007</v>
      </c>
      <c r="AE1313" s="14">
        <v>4285.7000000000007</v>
      </c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  <c r="BI1313" s="14"/>
      <c r="BJ1313" s="14"/>
      <c r="BK1313" s="14"/>
      <c r="BL1313" s="14"/>
      <c r="BM1313" s="14"/>
      <c r="BN1313" s="14"/>
      <c r="BO1313" s="14"/>
      <c r="BP1313" s="14"/>
      <c r="BQ1313" s="14">
        <v>4285.7000000000007</v>
      </c>
    </row>
    <row r="1314" spans="1:69" x14ac:dyDescent="0.25">
      <c r="A1314" s="15" t="s">
        <v>1105</v>
      </c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>
        <v>972.22</v>
      </c>
      <c r="AE1314" s="14">
        <v>972.22</v>
      </c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  <c r="BI1314" s="14"/>
      <c r="BJ1314" s="14"/>
      <c r="BK1314" s="14"/>
      <c r="BL1314" s="14"/>
      <c r="BM1314" s="14"/>
      <c r="BN1314" s="14"/>
      <c r="BO1314" s="14"/>
      <c r="BP1314" s="14"/>
      <c r="BQ1314" s="14">
        <v>972.22</v>
      </c>
    </row>
    <row r="1315" spans="1:69" x14ac:dyDescent="0.25">
      <c r="A1315" s="15" t="s">
        <v>1106</v>
      </c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>
        <v>568.79999999999995</v>
      </c>
      <c r="AE1315" s="14">
        <v>568.79999999999995</v>
      </c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  <c r="BI1315" s="14"/>
      <c r="BJ1315" s="14"/>
      <c r="BK1315" s="14"/>
      <c r="BL1315" s="14"/>
      <c r="BM1315" s="14"/>
      <c r="BN1315" s="14"/>
      <c r="BO1315" s="14"/>
      <c r="BP1315" s="14"/>
      <c r="BQ1315" s="14">
        <v>568.79999999999995</v>
      </c>
    </row>
    <row r="1316" spans="1:69" x14ac:dyDescent="0.25">
      <c r="A1316" s="15" t="s">
        <v>1117</v>
      </c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>
        <v>270</v>
      </c>
      <c r="AE1316" s="14">
        <v>270</v>
      </c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  <c r="BI1316" s="14"/>
      <c r="BJ1316" s="14"/>
      <c r="BK1316" s="14"/>
      <c r="BL1316" s="14"/>
      <c r="BM1316" s="14"/>
      <c r="BN1316" s="14"/>
      <c r="BO1316" s="14"/>
      <c r="BP1316" s="14"/>
      <c r="BQ1316" s="14">
        <v>270</v>
      </c>
    </row>
    <row r="1317" spans="1:69" x14ac:dyDescent="0.25">
      <c r="A1317" s="15" t="s">
        <v>1119</v>
      </c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>
        <v>580.5</v>
      </c>
      <c r="AE1317" s="14">
        <v>580.5</v>
      </c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  <c r="BI1317" s="14"/>
      <c r="BJ1317" s="14"/>
      <c r="BK1317" s="14"/>
      <c r="BL1317" s="14"/>
      <c r="BM1317" s="14"/>
      <c r="BN1317" s="14"/>
      <c r="BO1317" s="14"/>
      <c r="BP1317" s="14"/>
      <c r="BQ1317" s="14">
        <v>580.5</v>
      </c>
    </row>
    <row r="1318" spans="1:69" x14ac:dyDescent="0.25">
      <c r="A1318" s="15" t="s">
        <v>1128</v>
      </c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>
        <v>230.33</v>
      </c>
      <c r="AE1318" s="14">
        <v>230.33</v>
      </c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  <c r="BI1318" s="14"/>
      <c r="BJ1318" s="14"/>
      <c r="BK1318" s="14"/>
      <c r="BL1318" s="14"/>
      <c r="BM1318" s="14"/>
      <c r="BN1318" s="14"/>
      <c r="BO1318" s="14"/>
      <c r="BP1318" s="14"/>
      <c r="BQ1318" s="14">
        <v>230.33</v>
      </c>
    </row>
    <row r="1319" spans="1:69" x14ac:dyDescent="0.25">
      <c r="A1319" s="15" t="s">
        <v>1139</v>
      </c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>
        <v>33.6</v>
      </c>
      <c r="AE1319" s="14">
        <v>33.6</v>
      </c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  <c r="BI1319" s="14"/>
      <c r="BJ1319" s="14"/>
      <c r="BK1319" s="14"/>
      <c r="BL1319" s="14"/>
      <c r="BM1319" s="14"/>
      <c r="BN1319" s="14"/>
      <c r="BO1319" s="14"/>
      <c r="BP1319" s="14"/>
      <c r="BQ1319" s="14">
        <v>33.6</v>
      </c>
    </row>
    <row r="1320" spans="1:69" x14ac:dyDescent="0.25">
      <c r="A1320" s="15" t="s">
        <v>1140</v>
      </c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>
        <v>4498.03</v>
      </c>
      <c r="AE1320" s="14">
        <v>4498.03</v>
      </c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  <c r="BI1320" s="14"/>
      <c r="BJ1320" s="14"/>
      <c r="BK1320" s="14"/>
      <c r="BL1320" s="14"/>
      <c r="BM1320" s="14"/>
      <c r="BN1320" s="14"/>
      <c r="BO1320" s="14"/>
      <c r="BP1320" s="14"/>
      <c r="BQ1320" s="14">
        <v>4498.03</v>
      </c>
    </row>
    <row r="1321" spans="1:69" x14ac:dyDescent="0.25">
      <c r="A1321" s="15" t="s">
        <v>1146</v>
      </c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>
        <v>2358.5</v>
      </c>
      <c r="AE1321" s="14">
        <v>2358.5</v>
      </c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  <c r="BI1321" s="14"/>
      <c r="BJ1321" s="14"/>
      <c r="BK1321" s="14"/>
      <c r="BL1321" s="14"/>
      <c r="BM1321" s="14"/>
      <c r="BN1321" s="14"/>
      <c r="BO1321" s="14"/>
      <c r="BP1321" s="14"/>
      <c r="BQ1321" s="14">
        <v>2358.5</v>
      </c>
    </row>
    <row r="1322" spans="1:69" x14ac:dyDescent="0.25">
      <c r="A1322" s="15" t="s">
        <v>1220</v>
      </c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>
        <v>692.4</v>
      </c>
      <c r="W1322" s="14">
        <v>692.4</v>
      </c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  <c r="BI1322" s="14"/>
      <c r="BJ1322" s="14"/>
      <c r="BK1322" s="14"/>
      <c r="BL1322" s="14"/>
      <c r="BM1322" s="14"/>
      <c r="BN1322" s="14"/>
      <c r="BO1322" s="14"/>
      <c r="BP1322" s="14"/>
      <c r="BQ1322" s="14">
        <v>692.4</v>
      </c>
    </row>
    <row r="1323" spans="1:69" x14ac:dyDescent="0.25">
      <c r="A1323" s="15" t="s">
        <v>1341</v>
      </c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>
        <v>2100</v>
      </c>
      <c r="AE1323" s="14">
        <v>2100</v>
      </c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  <c r="BI1323" s="14"/>
      <c r="BJ1323" s="14"/>
      <c r="BK1323" s="14"/>
      <c r="BL1323" s="14"/>
      <c r="BM1323" s="14"/>
      <c r="BN1323" s="14"/>
      <c r="BO1323" s="14"/>
      <c r="BP1323" s="14"/>
      <c r="BQ1323" s="14">
        <v>2100</v>
      </c>
    </row>
    <row r="1324" spans="1:69" x14ac:dyDescent="0.25">
      <c r="A1324" s="15" t="s">
        <v>1398</v>
      </c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  <c r="BI1324" s="14"/>
      <c r="BJ1324" s="14"/>
      <c r="BK1324" s="14"/>
      <c r="BL1324" s="14">
        <v>180</v>
      </c>
      <c r="BM1324" s="14"/>
      <c r="BN1324" s="14">
        <v>180</v>
      </c>
      <c r="BO1324" s="14"/>
      <c r="BP1324" s="14"/>
      <c r="BQ1324" s="14">
        <v>180</v>
      </c>
    </row>
    <row r="1325" spans="1:69" x14ac:dyDescent="0.25">
      <c r="A1325" s="13" t="s">
        <v>107</v>
      </c>
      <c r="B1325" s="14"/>
      <c r="C1325" s="14"/>
      <c r="D1325" s="14">
        <v>354</v>
      </c>
      <c r="E1325" s="14"/>
      <c r="F1325" s="14"/>
      <c r="G1325" s="14"/>
      <c r="H1325" s="14"/>
      <c r="I1325" s="14">
        <v>354</v>
      </c>
      <c r="J1325" s="14"/>
      <c r="K1325" s="14"/>
      <c r="L1325" s="14">
        <v>2654.36</v>
      </c>
      <c r="M1325" s="14"/>
      <c r="N1325" s="14">
        <v>2654.36</v>
      </c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>
        <v>12137.949999999999</v>
      </c>
      <c r="AR1325" s="14"/>
      <c r="AS1325" s="14"/>
      <c r="AT1325" s="14"/>
      <c r="AU1325" s="14"/>
      <c r="AV1325" s="14">
        <v>12137.949999999999</v>
      </c>
      <c r="AW1325" s="14"/>
      <c r="AX1325" s="14"/>
      <c r="AY1325" s="14">
        <v>2874.36</v>
      </c>
      <c r="AZ1325" s="14"/>
      <c r="BA1325" s="14"/>
      <c r="BB1325" s="14"/>
      <c r="BC1325" s="14"/>
      <c r="BD1325" s="14">
        <v>2874.36</v>
      </c>
      <c r="BE1325" s="14"/>
      <c r="BF1325" s="14"/>
      <c r="BG1325" s="14"/>
      <c r="BH1325" s="14"/>
      <c r="BI1325" s="14"/>
      <c r="BJ1325" s="14"/>
      <c r="BK1325" s="14"/>
      <c r="BL1325" s="14"/>
      <c r="BM1325" s="14"/>
      <c r="BN1325" s="14"/>
      <c r="BO1325" s="14"/>
      <c r="BP1325" s="14"/>
      <c r="BQ1325" s="14">
        <v>18020.669999999998</v>
      </c>
    </row>
    <row r="1326" spans="1:69" x14ac:dyDescent="0.25">
      <c r="A1326" s="15" t="s">
        <v>142</v>
      </c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>
        <v>633.16999999999996</v>
      </c>
      <c r="AZ1326" s="14"/>
      <c r="BA1326" s="14"/>
      <c r="BB1326" s="14"/>
      <c r="BC1326" s="14"/>
      <c r="BD1326" s="14">
        <v>633.16999999999996</v>
      </c>
      <c r="BE1326" s="14"/>
      <c r="BF1326" s="14"/>
      <c r="BG1326" s="14"/>
      <c r="BH1326" s="14"/>
      <c r="BI1326" s="14"/>
      <c r="BJ1326" s="14"/>
      <c r="BK1326" s="14"/>
      <c r="BL1326" s="14"/>
      <c r="BM1326" s="14"/>
      <c r="BN1326" s="14"/>
      <c r="BO1326" s="14"/>
      <c r="BP1326" s="14"/>
      <c r="BQ1326" s="14">
        <v>633.16999999999996</v>
      </c>
    </row>
    <row r="1327" spans="1:69" x14ac:dyDescent="0.25">
      <c r="A1327" s="15" t="s">
        <v>304</v>
      </c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>
        <v>2654.36</v>
      </c>
      <c r="M1327" s="14"/>
      <c r="N1327" s="14">
        <v>2654.36</v>
      </c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  <c r="BI1327" s="14"/>
      <c r="BJ1327" s="14"/>
      <c r="BK1327" s="14"/>
      <c r="BL1327" s="14"/>
      <c r="BM1327" s="14"/>
      <c r="BN1327" s="14"/>
      <c r="BO1327" s="14"/>
      <c r="BP1327" s="14"/>
      <c r="BQ1327" s="14">
        <v>2654.36</v>
      </c>
    </row>
    <row r="1328" spans="1:69" x14ac:dyDescent="0.25">
      <c r="A1328" s="15" t="s">
        <v>326</v>
      </c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>
        <v>152.80000000000001</v>
      </c>
      <c r="AR1328" s="14"/>
      <c r="AS1328" s="14"/>
      <c r="AT1328" s="14"/>
      <c r="AU1328" s="14"/>
      <c r="AV1328" s="14">
        <v>152.80000000000001</v>
      </c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  <c r="BI1328" s="14"/>
      <c r="BJ1328" s="14"/>
      <c r="BK1328" s="14"/>
      <c r="BL1328" s="14"/>
      <c r="BM1328" s="14"/>
      <c r="BN1328" s="14"/>
      <c r="BO1328" s="14"/>
      <c r="BP1328" s="14"/>
      <c r="BQ1328" s="14">
        <v>152.80000000000001</v>
      </c>
    </row>
    <row r="1329" spans="1:69" x14ac:dyDescent="0.25">
      <c r="A1329" s="15" t="s">
        <v>496</v>
      </c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>
        <v>1500</v>
      </c>
      <c r="AR1329" s="14"/>
      <c r="AS1329" s="14"/>
      <c r="AT1329" s="14"/>
      <c r="AU1329" s="14"/>
      <c r="AV1329" s="14">
        <v>1500</v>
      </c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  <c r="BI1329" s="14"/>
      <c r="BJ1329" s="14"/>
      <c r="BK1329" s="14"/>
      <c r="BL1329" s="14"/>
      <c r="BM1329" s="14"/>
      <c r="BN1329" s="14"/>
      <c r="BO1329" s="14"/>
      <c r="BP1329" s="14"/>
      <c r="BQ1329" s="14">
        <v>1500</v>
      </c>
    </row>
    <row r="1330" spans="1:69" x14ac:dyDescent="0.25">
      <c r="A1330" s="15" t="s">
        <v>696</v>
      </c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>
        <v>3009.09</v>
      </c>
      <c r="AR1330" s="14"/>
      <c r="AS1330" s="14"/>
      <c r="AT1330" s="14"/>
      <c r="AU1330" s="14"/>
      <c r="AV1330" s="14">
        <v>3009.09</v>
      </c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  <c r="BI1330" s="14"/>
      <c r="BJ1330" s="14"/>
      <c r="BK1330" s="14"/>
      <c r="BL1330" s="14"/>
      <c r="BM1330" s="14"/>
      <c r="BN1330" s="14"/>
      <c r="BO1330" s="14"/>
      <c r="BP1330" s="14"/>
      <c r="BQ1330" s="14">
        <v>3009.09</v>
      </c>
    </row>
    <row r="1331" spans="1:69" x14ac:dyDescent="0.25">
      <c r="A1331" s="15" t="s">
        <v>1072</v>
      </c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>
        <v>3500</v>
      </c>
      <c r="AR1331" s="14"/>
      <c r="AS1331" s="14"/>
      <c r="AT1331" s="14"/>
      <c r="AU1331" s="14"/>
      <c r="AV1331" s="14">
        <v>3500</v>
      </c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  <c r="BI1331" s="14"/>
      <c r="BJ1331" s="14"/>
      <c r="BK1331" s="14"/>
      <c r="BL1331" s="14"/>
      <c r="BM1331" s="14"/>
      <c r="BN1331" s="14"/>
      <c r="BO1331" s="14"/>
      <c r="BP1331" s="14"/>
      <c r="BQ1331" s="14">
        <v>3500</v>
      </c>
    </row>
    <row r="1332" spans="1:69" x14ac:dyDescent="0.25">
      <c r="A1332" s="15" t="s">
        <v>1073</v>
      </c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>
        <v>700</v>
      </c>
      <c r="AR1332" s="14"/>
      <c r="AS1332" s="14"/>
      <c r="AT1332" s="14"/>
      <c r="AU1332" s="14"/>
      <c r="AV1332" s="14">
        <v>700</v>
      </c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  <c r="BI1332" s="14"/>
      <c r="BJ1332" s="14"/>
      <c r="BK1332" s="14"/>
      <c r="BL1332" s="14"/>
      <c r="BM1332" s="14"/>
      <c r="BN1332" s="14"/>
      <c r="BO1332" s="14"/>
      <c r="BP1332" s="14"/>
      <c r="BQ1332" s="14">
        <v>700</v>
      </c>
    </row>
    <row r="1333" spans="1:69" x14ac:dyDescent="0.25">
      <c r="A1333" s="15" t="s">
        <v>1264</v>
      </c>
      <c r="B1333" s="14"/>
      <c r="C1333" s="14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>
        <v>3276.06</v>
      </c>
      <c r="AR1333" s="14"/>
      <c r="AS1333" s="14"/>
      <c r="AT1333" s="14"/>
      <c r="AU1333" s="14"/>
      <c r="AV1333" s="14">
        <v>3276.06</v>
      </c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  <c r="BI1333" s="14"/>
      <c r="BJ1333" s="14"/>
      <c r="BK1333" s="14"/>
      <c r="BL1333" s="14"/>
      <c r="BM1333" s="14"/>
      <c r="BN1333" s="14"/>
      <c r="BO1333" s="14"/>
      <c r="BP1333" s="14"/>
      <c r="BQ1333" s="14">
        <v>3276.06</v>
      </c>
    </row>
    <row r="1334" spans="1:69" x14ac:dyDescent="0.25">
      <c r="A1334" s="15" t="s">
        <v>1294</v>
      </c>
      <c r="B1334" s="14"/>
      <c r="C1334" s="14"/>
      <c r="D1334" s="14">
        <v>354</v>
      </c>
      <c r="E1334" s="14"/>
      <c r="F1334" s="14"/>
      <c r="G1334" s="14"/>
      <c r="H1334" s="14"/>
      <c r="I1334" s="14">
        <v>354</v>
      </c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  <c r="BI1334" s="14"/>
      <c r="BJ1334" s="14"/>
      <c r="BK1334" s="14"/>
      <c r="BL1334" s="14"/>
      <c r="BM1334" s="14"/>
      <c r="BN1334" s="14"/>
      <c r="BO1334" s="14"/>
      <c r="BP1334" s="14"/>
      <c r="BQ1334" s="14">
        <v>354</v>
      </c>
    </row>
    <row r="1335" spans="1:69" x14ac:dyDescent="0.25">
      <c r="A1335" s="15" t="s">
        <v>1335</v>
      </c>
      <c r="B1335" s="14"/>
      <c r="C1335" s="14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>
        <v>1280.8499999999999</v>
      </c>
      <c r="AZ1335" s="14"/>
      <c r="BA1335" s="14"/>
      <c r="BB1335" s="14"/>
      <c r="BC1335" s="14"/>
      <c r="BD1335" s="14">
        <v>1280.8499999999999</v>
      </c>
      <c r="BE1335" s="14"/>
      <c r="BF1335" s="14"/>
      <c r="BG1335" s="14"/>
      <c r="BH1335" s="14"/>
      <c r="BI1335" s="14"/>
      <c r="BJ1335" s="14"/>
      <c r="BK1335" s="14"/>
      <c r="BL1335" s="14"/>
      <c r="BM1335" s="14"/>
      <c r="BN1335" s="14"/>
      <c r="BO1335" s="14"/>
      <c r="BP1335" s="14"/>
      <c r="BQ1335" s="14">
        <v>1280.8499999999999</v>
      </c>
    </row>
    <row r="1336" spans="1:69" x14ac:dyDescent="0.25">
      <c r="A1336" s="15" t="s">
        <v>1336</v>
      </c>
      <c r="B1336" s="14"/>
      <c r="C1336" s="14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>
        <v>960.34</v>
      </c>
      <c r="AZ1336" s="14"/>
      <c r="BA1336" s="14"/>
      <c r="BB1336" s="14"/>
      <c r="BC1336" s="14"/>
      <c r="BD1336" s="14">
        <v>960.34</v>
      </c>
      <c r="BE1336" s="14"/>
      <c r="BF1336" s="14"/>
      <c r="BG1336" s="14"/>
      <c r="BH1336" s="14"/>
      <c r="BI1336" s="14"/>
      <c r="BJ1336" s="14"/>
      <c r="BK1336" s="14"/>
      <c r="BL1336" s="14"/>
      <c r="BM1336" s="14"/>
      <c r="BN1336" s="14"/>
      <c r="BO1336" s="14"/>
      <c r="BP1336" s="14"/>
      <c r="BQ1336" s="14">
        <v>960.34</v>
      </c>
    </row>
    <row r="1337" spans="1:69" x14ac:dyDescent="0.25">
      <c r="A1337" s="13" t="s">
        <v>71</v>
      </c>
      <c r="B1337" s="14"/>
      <c r="C1337" s="14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>
        <v>8000</v>
      </c>
      <c r="AA1337" s="14"/>
      <c r="AB1337" s="14"/>
      <c r="AC1337" s="14"/>
      <c r="AD1337" s="14"/>
      <c r="AE1337" s="14">
        <v>8000</v>
      </c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>
        <v>1000</v>
      </c>
      <c r="BH1337" s="14"/>
      <c r="BI1337" s="14"/>
      <c r="BJ1337" s="14"/>
      <c r="BK1337" s="14"/>
      <c r="BL1337" s="14"/>
      <c r="BM1337" s="14"/>
      <c r="BN1337" s="14">
        <v>1000</v>
      </c>
      <c r="BO1337" s="14"/>
      <c r="BP1337" s="14"/>
      <c r="BQ1337" s="14">
        <v>9000</v>
      </c>
    </row>
    <row r="1338" spans="1:69" x14ac:dyDescent="0.25">
      <c r="A1338" s="15" t="s">
        <v>717</v>
      </c>
      <c r="B1338" s="14"/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>
        <v>1000</v>
      </c>
      <c r="BH1338" s="14"/>
      <c r="BI1338" s="14"/>
      <c r="BJ1338" s="14"/>
      <c r="BK1338" s="14"/>
      <c r="BL1338" s="14"/>
      <c r="BM1338" s="14"/>
      <c r="BN1338" s="14">
        <v>1000</v>
      </c>
      <c r="BO1338" s="14"/>
      <c r="BP1338" s="14"/>
      <c r="BQ1338" s="14">
        <v>1000</v>
      </c>
    </row>
    <row r="1339" spans="1:69" x14ac:dyDescent="0.25">
      <c r="A1339" s="15" t="s">
        <v>1356</v>
      </c>
      <c r="B1339" s="14"/>
      <c r="C1339" s="14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>
        <v>8000</v>
      </c>
      <c r="AA1339" s="14"/>
      <c r="AB1339" s="14"/>
      <c r="AC1339" s="14"/>
      <c r="AD1339" s="14"/>
      <c r="AE1339" s="14">
        <v>8000</v>
      </c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  <c r="BI1339" s="14"/>
      <c r="BJ1339" s="14"/>
      <c r="BK1339" s="14"/>
      <c r="BL1339" s="14"/>
      <c r="BM1339" s="14"/>
      <c r="BN1339" s="14"/>
      <c r="BO1339" s="14"/>
      <c r="BP1339" s="14"/>
      <c r="BQ1339" s="14">
        <v>8000</v>
      </c>
    </row>
    <row r="1340" spans="1:69" x14ac:dyDescent="0.25">
      <c r="A1340" s="13" t="s">
        <v>42</v>
      </c>
      <c r="B1340" s="14"/>
      <c r="C1340" s="14">
        <v>696.8</v>
      </c>
      <c r="D1340" s="14"/>
      <c r="E1340" s="14"/>
      <c r="F1340" s="14"/>
      <c r="G1340" s="14"/>
      <c r="H1340" s="14"/>
      <c r="I1340" s="14">
        <v>696.8</v>
      </c>
      <c r="J1340" s="14"/>
      <c r="K1340" s="14"/>
      <c r="L1340" s="14"/>
      <c r="M1340" s="14"/>
      <c r="N1340" s="14"/>
      <c r="O1340" s="14"/>
      <c r="P1340" s="14">
        <v>1494.59</v>
      </c>
      <c r="Q1340" s="14"/>
      <c r="R1340" s="14"/>
      <c r="S1340" s="14"/>
      <c r="T1340" s="14"/>
      <c r="U1340" s="14"/>
      <c r="V1340" s="14"/>
      <c r="W1340" s="14">
        <v>1494.59</v>
      </c>
      <c r="X1340" s="14"/>
      <c r="Y1340" s="14">
        <v>19989.389999999996</v>
      </c>
      <c r="Z1340" s="14"/>
      <c r="AA1340" s="14"/>
      <c r="AB1340" s="14"/>
      <c r="AC1340" s="14"/>
      <c r="AD1340" s="14"/>
      <c r="AE1340" s="14">
        <v>19989.389999999996</v>
      </c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>
        <v>6573.9000000000005</v>
      </c>
      <c r="AY1340" s="14"/>
      <c r="AZ1340" s="14"/>
      <c r="BA1340" s="14"/>
      <c r="BB1340" s="14"/>
      <c r="BC1340" s="14"/>
      <c r="BD1340" s="14">
        <v>6573.9000000000005</v>
      </c>
      <c r="BE1340" s="14"/>
      <c r="BF1340" s="14">
        <v>13000</v>
      </c>
      <c r="BG1340" s="14"/>
      <c r="BH1340" s="14"/>
      <c r="BI1340" s="14"/>
      <c r="BJ1340" s="14"/>
      <c r="BK1340" s="14"/>
      <c r="BL1340" s="14"/>
      <c r="BM1340" s="14"/>
      <c r="BN1340" s="14">
        <v>13000</v>
      </c>
      <c r="BO1340" s="14"/>
      <c r="BP1340" s="14"/>
      <c r="BQ1340" s="14">
        <v>41754.68</v>
      </c>
    </row>
    <row r="1341" spans="1:69" x14ac:dyDescent="0.25">
      <c r="A1341" s="15" t="s">
        <v>329</v>
      </c>
      <c r="B1341" s="14"/>
      <c r="C1341" s="14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>
        <v>7000</v>
      </c>
      <c r="Z1341" s="14"/>
      <c r="AA1341" s="14"/>
      <c r="AB1341" s="14"/>
      <c r="AC1341" s="14"/>
      <c r="AD1341" s="14"/>
      <c r="AE1341" s="14">
        <v>7000</v>
      </c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  <c r="BM1341" s="14"/>
      <c r="BN1341" s="14"/>
      <c r="BO1341" s="14"/>
      <c r="BP1341" s="14"/>
      <c r="BQ1341" s="14">
        <v>7000</v>
      </c>
    </row>
    <row r="1342" spans="1:69" x14ac:dyDescent="0.25">
      <c r="A1342" s="15" t="s">
        <v>331</v>
      </c>
      <c r="B1342" s="14"/>
      <c r="C1342" s="14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>
        <v>1912</v>
      </c>
      <c r="Z1342" s="14"/>
      <c r="AA1342" s="14"/>
      <c r="AB1342" s="14"/>
      <c r="AC1342" s="14"/>
      <c r="AD1342" s="14"/>
      <c r="AE1342" s="14">
        <v>1912</v>
      </c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  <c r="BI1342" s="14"/>
      <c r="BJ1342" s="14"/>
      <c r="BK1342" s="14"/>
      <c r="BL1342" s="14"/>
      <c r="BM1342" s="14"/>
      <c r="BN1342" s="14"/>
      <c r="BO1342" s="14"/>
      <c r="BP1342" s="14"/>
      <c r="BQ1342" s="14">
        <v>1912</v>
      </c>
    </row>
    <row r="1343" spans="1:69" x14ac:dyDescent="0.25">
      <c r="A1343" s="15" t="s">
        <v>337</v>
      </c>
      <c r="B1343" s="14"/>
      <c r="C1343" s="14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>
        <v>250</v>
      </c>
      <c r="Z1343" s="14"/>
      <c r="AA1343" s="14"/>
      <c r="AB1343" s="14"/>
      <c r="AC1343" s="14"/>
      <c r="AD1343" s="14"/>
      <c r="AE1343" s="14">
        <v>250</v>
      </c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  <c r="BI1343" s="14"/>
      <c r="BJ1343" s="14"/>
      <c r="BK1343" s="14"/>
      <c r="BL1343" s="14"/>
      <c r="BM1343" s="14"/>
      <c r="BN1343" s="14"/>
      <c r="BO1343" s="14"/>
      <c r="BP1343" s="14"/>
      <c r="BQ1343" s="14">
        <v>250</v>
      </c>
    </row>
    <row r="1344" spans="1:69" x14ac:dyDescent="0.25">
      <c r="A1344" s="15" t="s">
        <v>758</v>
      </c>
      <c r="B1344" s="14"/>
      <c r="C1344" s="14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>
        <v>1000</v>
      </c>
      <c r="BG1344" s="14"/>
      <c r="BH1344" s="14"/>
      <c r="BI1344" s="14"/>
      <c r="BJ1344" s="14"/>
      <c r="BK1344" s="14"/>
      <c r="BL1344" s="14"/>
      <c r="BM1344" s="14"/>
      <c r="BN1344" s="14">
        <v>1000</v>
      </c>
      <c r="BO1344" s="14"/>
      <c r="BP1344" s="14"/>
      <c r="BQ1344" s="14">
        <v>1000</v>
      </c>
    </row>
    <row r="1345" spans="1:69" x14ac:dyDescent="0.25">
      <c r="A1345" s="15" t="s">
        <v>759</v>
      </c>
      <c r="B1345" s="14"/>
      <c r="C1345" s="14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>
        <v>1000</v>
      </c>
      <c r="BG1345" s="14"/>
      <c r="BH1345" s="14"/>
      <c r="BI1345" s="14"/>
      <c r="BJ1345" s="14"/>
      <c r="BK1345" s="14"/>
      <c r="BL1345" s="14"/>
      <c r="BM1345" s="14"/>
      <c r="BN1345" s="14">
        <v>1000</v>
      </c>
      <c r="BO1345" s="14"/>
      <c r="BP1345" s="14"/>
      <c r="BQ1345" s="14">
        <v>1000</v>
      </c>
    </row>
    <row r="1346" spans="1:69" x14ac:dyDescent="0.25">
      <c r="A1346" s="15" t="s">
        <v>760</v>
      </c>
      <c r="B1346" s="14"/>
      <c r="C1346" s="14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>
        <v>1000</v>
      </c>
      <c r="BG1346" s="14"/>
      <c r="BH1346" s="14"/>
      <c r="BI1346" s="14"/>
      <c r="BJ1346" s="14"/>
      <c r="BK1346" s="14"/>
      <c r="BL1346" s="14"/>
      <c r="BM1346" s="14"/>
      <c r="BN1346" s="14">
        <v>1000</v>
      </c>
      <c r="BO1346" s="14"/>
      <c r="BP1346" s="14"/>
      <c r="BQ1346" s="14">
        <v>1000</v>
      </c>
    </row>
    <row r="1347" spans="1:69" x14ac:dyDescent="0.25">
      <c r="A1347" s="15" t="s">
        <v>761</v>
      </c>
      <c r="B1347" s="14"/>
      <c r="C1347" s="14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>
        <v>1000</v>
      </c>
      <c r="BG1347" s="14"/>
      <c r="BH1347" s="14"/>
      <c r="BI1347" s="14"/>
      <c r="BJ1347" s="14"/>
      <c r="BK1347" s="14"/>
      <c r="BL1347" s="14"/>
      <c r="BM1347" s="14"/>
      <c r="BN1347" s="14">
        <v>1000</v>
      </c>
      <c r="BO1347" s="14"/>
      <c r="BP1347" s="14"/>
      <c r="BQ1347" s="14">
        <v>1000</v>
      </c>
    </row>
    <row r="1348" spans="1:69" x14ac:dyDescent="0.25">
      <c r="A1348" s="15" t="s">
        <v>762</v>
      </c>
      <c r="B1348" s="14"/>
      <c r="C1348" s="14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>
        <v>1000</v>
      </c>
      <c r="BG1348" s="14"/>
      <c r="BH1348" s="14"/>
      <c r="BI1348" s="14"/>
      <c r="BJ1348" s="14"/>
      <c r="BK1348" s="14"/>
      <c r="BL1348" s="14"/>
      <c r="BM1348" s="14"/>
      <c r="BN1348" s="14">
        <v>1000</v>
      </c>
      <c r="BO1348" s="14"/>
      <c r="BP1348" s="14"/>
      <c r="BQ1348" s="14">
        <v>1000</v>
      </c>
    </row>
    <row r="1349" spans="1:69" x14ac:dyDescent="0.25">
      <c r="A1349" s="15" t="s">
        <v>763</v>
      </c>
      <c r="B1349" s="14"/>
      <c r="C1349" s="14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>
        <v>1000</v>
      </c>
      <c r="BG1349" s="14"/>
      <c r="BH1349" s="14"/>
      <c r="BI1349" s="14"/>
      <c r="BJ1349" s="14"/>
      <c r="BK1349" s="14"/>
      <c r="BL1349" s="14"/>
      <c r="BM1349" s="14"/>
      <c r="BN1349" s="14">
        <v>1000</v>
      </c>
      <c r="BO1349" s="14"/>
      <c r="BP1349" s="14"/>
      <c r="BQ1349" s="14">
        <v>1000</v>
      </c>
    </row>
    <row r="1350" spans="1:69" x14ac:dyDescent="0.25">
      <c r="A1350" s="15" t="s">
        <v>918</v>
      </c>
      <c r="B1350" s="14"/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>
        <v>1000</v>
      </c>
      <c r="BG1350" s="14"/>
      <c r="BH1350" s="14"/>
      <c r="BI1350" s="14"/>
      <c r="BJ1350" s="14"/>
      <c r="BK1350" s="14"/>
      <c r="BL1350" s="14"/>
      <c r="BM1350" s="14"/>
      <c r="BN1350" s="14">
        <v>1000</v>
      </c>
      <c r="BO1350" s="14"/>
      <c r="BP1350" s="14"/>
      <c r="BQ1350" s="14">
        <v>1000</v>
      </c>
    </row>
    <row r="1351" spans="1:69" x14ac:dyDescent="0.25">
      <c r="A1351" s="15" t="s">
        <v>919</v>
      </c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>
        <v>1000</v>
      </c>
      <c r="BG1351" s="14"/>
      <c r="BH1351" s="14"/>
      <c r="BI1351" s="14"/>
      <c r="BJ1351" s="14"/>
      <c r="BK1351" s="14"/>
      <c r="BL1351" s="14"/>
      <c r="BM1351" s="14"/>
      <c r="BN1351" s="14">
        <v>1000</v>
      </c>
      <c r="BO1351" s="14"/>
      <c r="BP1351" s="14"/>
      <c r="BQ1351" s="14">
        <v>1000</v>
      </c>
    </row>
    <row r="1352" spans="1:69" x14ac:dyDescent="0.25">
      <c r="A1352" s="15" t="s">
        <v>920</v>
      </c>
      <c r="B1352" s="14"/>
      <c r="C1352" s="14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>
        <v>1000</v>
      </c>
      <c r="BG1352" s="14"/>
      <c r="BH1352" s="14"/>
      <c r="BI1352" s="14"/>
      <c r="BJ1352" s="14"/>
      <c r="BK1352" s="14"/>
      <c r="BL1352" s="14"/>
      <c r="BM1352" s="14"/>
      <c r="BN1352" s="14">
        <v>1000</v>
      </c>
      <c r="BO1352" s="14"/>
      <c r="BP1352" s="14"/>
      <c r="BQ1352" s="14">
        <v>1000</v>
      </c>
    </row>
    <row r="1353" spans="1:69" x14ac:dyDescent="0.25">
      <c r="A1353" s="15" t="s">
        <v>921</v>
      </c>
      <c r="B1353" s="14"/>
      <c r="C1353" s="14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>
        <v>1000</v>
      </c>
      <c r="BG1353" s="14"/>
      <c r="BH1353" s="14"/>
      <c r="BI1353" s="14"/>
      <c r="BJ1353" s="14"/>
      <c r="BK1353" s="14"/>
      <c r="BL1353" s="14"/>
      <c r="BM1353" s="14"/>
      <c r="BN1353" s="14">
        <v>1000</v>
      </c>
      <c r="BO1353" s="14"/>
      <c r="BP1353" s="14"/>
      <c r="BQ1353" s="14">
        <v>1000</v>
      </c>
    </row>
    <row r="1354" spans="1:69" x14ac:dyDescent="0.25">
      <c r="A1354" s="15" t="s">
        <v>950</v>
      </c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>
        <v>1000</v>
      </c>
      <c r="BG1354" s="14"/>
      <c r="BH1354" s="14"/>
      <c r="BI1354" s="14"/>
      <c r="BJ1354" s="14"/>
      <c r="BK1354" s="14"/>
      <c r="BL1354" s="14"/>
      <c r="BM1354" s="14"/>
      <c r="BN1354" s="14">
        <v>1000</v>
      </c>
      <c r="BO1354" s="14"/>
      <c r="BP1354" s="14"/>
      <c r="BQ1354" s="14">
        <v>1000</v>
      </c>
    </row>
    <row r="1355" spans="1:69" x14ac:dyDescent="0.25">
      <c r="A1355" s="15" t="s">
        <v>1091</v>
      </c>
      <c r="B1355" s="14"/>
      <c r="C1355" s="14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>
        <v>360</v>
      </c>
      <c r="Z1355" s="14"/>
      <c r="AA1355" s="14"/>
      <c r="AB1355" s="14"/>
      <c r="AC1355" s="14"/>
      <c r="AD1355" s="14"/>
      <c r="AE1355" s="14">
        <v>360</v>
      </c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  <c r="BI1355" s="14"/>
      <c r="BJ1355" s="14"/>
      <c r="BK1355" s="14"/>
      <c r="BL1355" s="14"/>
      <c r="BM1355" s="14"/>
      <c r="BN1355" s="14"/>
      <c r="BO1355" s="14"/>
      <c r="BP1355" s="14"/>
      <c r="BQ1355" s="14">
        <v>360</v>
      </c>
    </row>
    <row r="1356" spans="1:69" x14ac:dyDescent="0.25">
      <c r="A1356" s="15" t="s">
        <v>1093</v>
      </c>
      <c r="B1356" s="14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>
        <v>2321.71</v>
      </c>
      <c r="Z1356" s="14"/>
      <c r="AA1356" s="14"/>
      <c r="AB1356" s="14"/>
      <c r="AC1356" s="14"/>
      <c r="AD1356" s="14"/>
      <c r="AE1356" s="14">
        <v>2321.71</v>
      </c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  <c r="BI1356" s="14"/>
      <c r="BJ1356" s="14"/>
      <c r="BK1356" s="14"/>
      <c r="BL1356" s="14"/>
      <c r="BM1356" s="14"/>
      <c r="BN1356" s="14"/>
      <c r="BO1356" s="14"/>
      <c r="BP1356" s="14"/>
      <c r="BQ1356" s="14">
        <v>2321.71</v>
      </c>
    </row>
    <row r="1357" spans="1:69" x14ac:dyDescent="0.25">
      <c r="A1357" s="15" t="s">
        <v>1097</v>
      </c>
      <c r="B1357" s="14"/>
      <c r="C1357" s="14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>
        <v>4789.92</v>
      </c>
      <c r="Z1357" s="14"/>
      <c r="AA1357" s="14"/>
      <c r="AB1357" s="14"/>
      <c r="AC1357" s="14"/>
      <c r="AD1357" s="14"/>
      <c r="AE1357" s="14">
        <v>4789.92</v>
      </c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  <c r="BI1357" s="14"/>
      <c r="BJ1357" s="14"/>
      <c r="BK1357" s="14"/>
      <c r="BL1357" s="14"/>
      <c r="BM1357" s="14"/>
      <c r="BN1357" s="14"/>
      <c r="BO1357" s="14"/>
      <c r="BP1357" s="14"/>
      <c r="BQ1357" s="14">
        <v>4789.92</v>
      </c>
    </row>
    <row r="1358" spans="1:69" x14ac:dyDescent="0.25">
      <c r="A1358" s="15" t="s">
        <v>1187</v>
      </c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>
        <v>274.77999999999997</v>
      </c>
      <c r="Q1358" s="14"/>
      <c r="R1358" s="14"/>
      <c r="S1358" s="14"/>
      <c r="T1358" s="14"/>
      <c r="U1358" s="14"/>
      <c r="V1358" s="14"/>
      <c r="W1358" s="14">
        <v>274.77999999999997</v>
      </c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>
        <v>864.22</v>
      </c>
      <c r="AY1358" s="14"/>
      <c r="AZ1358" s="14"/>
      <c r="BA1358" s="14"/>
      <c r="BB1358" s="14"/>
      <c r="BC1358" s="14"/>
      <c r="BD1358" s="14">
        <v>864.22</v>
      </c>
      <c r="BE1358" s="14"/>
      <c r="BF1358" s="14"/>
      <c r="BG1358" s="14"/>
      <c r="BH1358" s="14"/>
      <c r="BI1358" s="14"/>
      <c r="BJ1358" s="14"/>
      <c r="BK1358" s="14"/>
      <c r="BL1358" s="14"/>
      <c r="BM1358" s="14"/>
      <c r="BN1358" s="14"/>
      <c r="BO1358" s="14"/>
      <c r="BP1358" s="14"/>
      <c r="BQ1358" s="14">
        <v>1139</v>
      </c>
    </row>
    <row r="1359" spans="1:69" x14ac:dyDescent="0.25">
      <c r="A1359" s="15" t="s">
        <v>1188</v>
      </c>
      <c r="B1359" s="14"/>
      <c r="C1359" s="14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>
        <v>245.28</v>
      </c>
      <c r="Q1359" s="14"/>
      <c r="R1359" s="14"/>
      <c r="S1359" s="14"/>
      <c r="T1359" s="14"/>
      <c r="U1359" s="14"/>
      <c r="V1359" s="14"/>
      <c r="W1359" s="14">
        <v>245.28</v>
      </c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>
        <v>761.73</v>
      </c>
      <c r="AY1359" s="14"/>
      <c r="AZ1359" s="14"/>
      <c r="BA1359" s="14"/>
      <c r="BB1359" s="14"/>
      <c r="BC1359" s="14"/>
      <c r="BD1359" s="14">
        <v>761.73</v>
      </c>
      <c r="BE1359" s="14"/>
      <c r="BF1359" s="14"/>
      <c r="BG1359" s="14"/>
      <c r="BH1359" s="14"/>
      <c r="BI1359" s="14"/>
      <c r="BJ1359" s="14"/>
      <c r="BK1359" s="14"/>
      <c r="BL1359" s="14"/>
      <c r="BM1359" s="14"/>
      <c r="BN1359" s="14"/>
      <c r="BO1359" s="14"/>
      <c r="BP1359" s="14"/>
      <c r="BQ1359" s="14">
        <v>1007.01</v>
      </c>
    </row>
    <row r="1360" spans="1:69" x14ac:dyDescent="0.25">
      <c r="A1360" s="15" t="s">
        <v>1189</v>
      </c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>
        <v>174.48</v>
      </c>
      <c r="Q1360" s="14"/>
      <c r="R1360" s="14"/>
      <c r="S1360" s="14"/>
      <c r="T1360" s="14"/>
      <c r="U1360" s="14"/>
      <c r="V1360" s="14"/>
      <c r="W1360" s="14">
        <v>174.48</v>
      </c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>
        <v>516.4</v>
      </c>
      <c r="AY1360" s="14"/>
      <c r="AZ1360" s="14"/>
      <c r="BA1360" s="14"/>
      <c r="BB1360" s="14"/>
      <c r="BC1360" s="14"/>
      <c r="BD1360" s="14">
        <v>516.4</v>
      </c>
      <c r="BE1360" s="14"/>
      <c r="BF1360" s="14"/>
      <c r="BG1360" s="14"/>
      <c r="BH1360" s="14"/>
      <c r="BI1360" s="14"/>
      <c r="BJ1360" s="14"/>
      <c r="BK1360" s="14"/>
      <c r="BL1360" s="14"/>
      <c r="BM1360" s="14"/>
      <c r="BN1360" s="14"/>
      <c r="BO1360" s="14"/>
      <c r="BP1360" s="14"/>
      <c r="BQ1360" s="14">
        <v>690.88</v>
      </c>
    </row>
    <row r="1361" spans="1:69" x14ac:dyDescent="0.25">
      <c r="A1361" s="15" t="s">
        <v>1190</v>
      </c>
      <c r="B1361" s="14"/>
      <c r="C1361" s="14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>
        <v>174.48</v>
      </c>
      <c r="Q1361" s="14"/>
      <c r="R1361" s="14"/>
      <c r="S1361" s="14"/>
      <c r="T1361" s="14"/>
      <c r="U1361" s="14"/>
      <c r="V1361" s="14"/>
      <c r="W1361" s="14">
        <v>174.48</v>
      </c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>
        <v>819.22</v>
      </c>
      <c r="AY1361" s="14"/>
      <c r="AZ1361" s="14"/>
      <c r="BA1361" s="14"/>
      <c r="BB1361" s="14"/>
      <c r="BC1361" s="14"/>
      <c r="BD1361" s="14">
        <v>819.22</v>
      </c>
      <c r="BE1361" s="14"/>
      <c r="BF1361" s="14"/>
      <c r="BG1361" s="14"/>
      <c r="BH1361" s="14"/>
      <c r="BI1361" s="14"/>
      <c r="BJ1361" s="14"/>
      <c r="BK1361" s="14"/>
      <c r="BL1361" s="14"/>
      <c r="BM1361" s="14"/>
      <c r="BN1361" s="14"/>
      <c r="BO1361" s="14"/>
      <c r="BP1361" s="14"/>
      <c r="BQ1361" s="14">
        <v>993.7</v>
      </c>
    </row>
    <row r="1362" spans="1:69" x14ac:dyDescent="0.25">
      <c r="A1362" s="15" t="s">
        <v>1191</v>
      </c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>
        <v>271.37</v>
      </c>
      <c r="Q1362" s="14"/>
      <c r="R1362" s="14"/>
      <c r="S1362" s="14"/>
      <c r="T1362" s="14"/>
      <c r="U1362" s="14"/>
      <c r="V1362" s="14"/>
      <c r="W1362" s="14">
        <v>271.37</v>
      </c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>
        <v>872.3</v>
      </c>
      <c r="AY1362" s="14"/>
      <c r="AZ1362" s="14"/>
      <c r="BA1362" s="14"/>
      <c r="BB1362" s="14"/>
      <c r="BC1362" s="14"/>
      <c r="BD1362" s="14">
        <v>872.3</v>
      </c>
      <c r="BE1362" s="14"/>
      <c r="BF1362" s="14"/>
      <c r="BG1362" s="14"/>
      <c r="BH1362" s="14"/>
      <c r="BI1362" s="14"/>
      <c r="BJ1362" s="14"/>
      <c r="BK1362" s="14"/>
      <c r="BL1362" s="14"/>
      <c r="BM1362" s="14"/>
      <c r="BN1362" s="14"/>
      <c r="BO1362" s="14"/>
      <c r="BP1362" s="14"/>
      <c r="BQ1362" s="14">
        <v>1143.67</v>
      </c>
    </row>
    <row r="1363" spans="1:69" x14ac:dyDescent="0.25">
      <c r="A1363" s="15" t="s">
        <v>1192</v>
      </c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>
        <v>354.2</v>
      </c>
      <c r="Q1363" s="14"/>
      <c r="R1363" s="14"/>
      <c r="S1363" s="14"/>
      <c r="T1363" s="14"/>
      <c r="U1363" s="14"/>
      <c r="V1363" s="14"/>
      <c r="W1363" s="14">
        <v>354.2</v>
      </c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>
        <v>903.64</v>
      </c>
      <c r="AY1363" s="14"/>
      <c r="AZ1363" s="14"/>
      <c r="BA1363" s="14"/>
      <c r="BB1363" s="14"/>
      <c r="BC1363" s="14"/>
      <c r="BD1363" s="14">
        <v>903.64</v>
      </c>
      <c r="BE1363" s="14"/>
      <c r="BF1363" s="14"/>
      <c r="BG1363" s="14"/>
      <c r="BH1363" s="14"/>
      <c r="BI1363" s="14"/>
      <c r="BJ1363" s="14"/>
      <c r="BK1363" s="14"/>
      <c r="BL1363" s="14"/>
      <c r="BM1363" s="14"/>
      <c r="BN1363" s="14"/>
      <c r="BO1363" s="14"/>
      <c r="BP1363" s="14"/>
      <c r="BQ1363" s="14">
        <v>1257.8399999999999</v>
      </c>
    </row>
    <row r="1364" spans="1:69" x14ac:dyDescent="0.25">
      <c r="A1364" s="15" t="s">
        <v>1283</v>
      </c>
      <c r="B1364" s="14"/>
      <c r="C1364" s="14">
        <v>395.9</v>
      </c>
      <c r="D1364" s="14"/>
      <c r="E1364" s="14"/>
      <c r="F1364" s="14"/>
      <c r="G1364" s="14"/>
      <c r="H1364" s="14"/>
      <c r="I1364" s="14">
        <v>395.9</v>
      </c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>
        <v>1836.39</v>
      </c>
      <c r="AY1364" s="14"/>
      <c r="AZ1364" s="14"/>
      <c r="BA1364" s="14"/>
      <c r="BB1364" s="14"/>
      <c r="BC1364" s="14"/>
      <c r="BD1364" s="14">
        <v>1836.39</v>
      </c>
      <c r="BE1364" s="14"/>
      <c r="BF1364" s="14"/>
      <c r="BG1364" s="14"/>
      <c r="BH1364" s="14"/>
      <c r="BI1364" s="14"/>
      <c r="BJ1364" s="14"/>
      <c r="BK1364" s="14"/>
      <c r="BL1364" s="14"/>
      <c r="BM1364" s="14"/>
      <c r="BN1364" s="14"/>
      <c r="BO1364" s="14"/>
      <c r="BP1364" s="14"/>
      <c r="BQ1364" s="14">
        <v>2232.29</v>
      </c>
    </row>
    <row r="1365" spans="1:69" x14ac:dyDescent="0.25">
      <c r="A1365" s="15" t="s">
        <v>1292</v>
      </c>
      <c r="B1365" s="14"/>
      <c r="C1365" s="14">
        <v>300.89999999999998</v>
      </c>
      <c r="D1365" s="14"/>
      <c r="E1365" s="14"/>
      <c r="F1365" s="14"/>
      <c r="G1365" s="14"/>
      <c r="H1365" s="14"/>
      <c r="I1365" s="14">
        <v>300.89999999999998</v>
      </c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  <c r="BI1365" s="14"/>
      <c r="BJ1365" s="14"/>
      <c r="BK1365" s="14"/>
      <c r="BL1365" s="14"/>
      <c r="BM1365" s="14"/>
      <c r="BN1365" s="14"/>
      <c r="BO1365" s="14"/>
      <c r="BP1365" s="14"/>
      <c r="BQ1365" s="14">
        <v>300.89999999999998</v>
      </c>
    </row>
    <row r="1366" spans="1:69" x14ac:dyDescent="0.25">
      <c r="A1366" s="15" t="s">
        <v>1341</v>
      </c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>
        <v>2526.46</v>
      </c>
      <c r="Z1366" s="14"/>
      <c r="AA1366" s="14"/>
      <c r="AB1366" s="14"/>
      <c r="AC1366" s="14"/>
      <c r="AD1366" s="14"/>
      <c r="AE1366" s="14">
        <v>2526.46</v>
      </c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  <c r="BI1366" s="14"/>
      <c r="BJ1366" s="14"/>
      <c r="BK1366" s="14"/>
      <c r="BL1366" s="14"/>
      <c r="BM1366" s="14"/>
      <c r="BN1366" s="14"/>
      <c r="BO1366" s="14"/>
      <c r="BP1366" s="14"/>
      <c r="BQ1366" s="14">
        <v>2526.46</v>
      </c>
    </row>
    <row r="1367" spans="1:69" x14ac:dyDescent="0.25">
      <c r="A1367" s="15" t="s">
        <v>1369</v>
      </c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>
        <v>1000</v>
      </c>
      <c r="BG1367" s="14"/>
      <c r="BH1367" s="14"/>
      <c r="BI1367" s="14"/>
      <c r="BJ1367" s="14"/>
      <c r="BK1367" s="14"/>
      <c r="BL1367" s="14"/>
      <c r="BM1367" s="14"/>
      <c r="BN1367" s="14">
        <v>1000</v>
      </c>
      <c r="BO1367" s="14"/>
      <c r="BP1367" s="14"/>
      <c r="BQ1367" s="14">
        <v>1000</v>
      </c>
    </row>
    <row r="1368" spans="1:69" x14ac:dyDescent="0.25">
      <c r="A1368" s="15" t="s">
        <v>1370</v>
      </c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>
        <v>1000</v>
      </c>
      <c r="BG1368" s="14"/>
      <c r="BH1368" s="14"/>
      <c r="BI1368" s="14"/>
      <c r="BJ1368" s="14"/>
      <c r="BK1368" s="14"/>
      <c r="BL1368" s="14"/>
      <c r="BM1368" s="14"/>
      <c r="BN1368" s="14">
        <v>1000</v>
      </c>
      <c r="BO1368" s="14"/>
      <c r="BP1368" s="14"/>
      <c r="BQ1368" s="14">
        <v>1000</v>
      </c>
    </row>
    <row r="1369" spans="1:69" x14ac:dyDescent="0.25">
      <c r="A1369" s="15" t="s">
        <v>1512</v>
      </c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>
        <v>829.3</v>
      </c>
      <c r="Z1369" s="14"/>
      <c r="AA1369" s="14"/>
      <c r="AB1369" s="14"/>
      <c r="AC1369" s="14"/>
      <c r="AD1369" s="14"/>
      <c r="AE1369" s="14">
        <v>829.3</v>
      </c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  <c r="BI1369" s="14"/>
      <c r="BJ1369" s="14"/>
      <c r="BK1369" s="14"/>
      <c r="BL1369" s="14"/>
      <c r="BM1369" s="14"/>
      <c r="BN1369" s="14"/>
      <c r="BO1369" s="14"/>
      <c r="BP1369" s="14"/>
      <c r="BQ1369" s="14">
        <v>829.3</v>
      </c>
    </row>
    <row r="1370" spans="1:69" x14ac:dyDescent="0.25">
      <c r="A1370" s="13" t="s">
        <v>64</v>
      </c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>
        <v>427.58</v>
      </c>
      <c r="Q1370" s="14"/>
      <c r="R1370" s="14"/>
      <c r="S1370" s="14"/>
      <c r="T1370" s="14"/>
      <c r="U1370" s="14"/>
      <c r="V1370" s="14"/>
      <c r="W1370" s="14">
        <v>427.58</v>
      </c>
      <c r="X1370" s="14"/>
      <c r="Y1370" s="14">
        <v>39279.08</v>
      </c>
      <c r="Z1370" s="14"/>
      <c r="AA1370" s="14"/>
      <c r="AB1370" s="14"/>
      <c r="AC1370" s="14"/>
      <c r="AD1370" s="14"/>
      <c r="AE1370" s="14">
        <v>39279.08</v>
      </c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>
        <v>1600</v>
      </c>
      <c r="BG1370" s="14"/>
      <c r="BH1370" s="14"/>
      <c r="BI1370" s="14"/>
      <c r="BJ1370" s="14"/>
      <c r="BK1370" s="14"/>
      <c r="BL1370" s="14"/>
      <c r="BM1370" s="14"/>
      <c r="BN1370" s="14">
        <v>1600</v>
      </c>
      <c r="BO1370" s="14"/>
      <c r="BP1370" s="14"/>
      <c r="BQ1370" s="14">
        <v>41306.659999999996</v>
      </c>
    </row>
    <row r="1371" spans="1:69" x14ac:dyDescent="0.25">
      <c r="A1371" s="15" t="s">
        <v>328</v>
      </c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>
        <v>8486.93</v>
      </c>
      <c r="Z1371" s="14"/>
      <c r="AA1371" s="14"/>
      <c r="AB1371" s="14"/>
      <c r="AC1371" s="14"/>
      <c r="AD1371" s="14"/>
      <c r="AE1371" s="14">
        <v>8486.93</v>
      </c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  <c r="BI1371" s="14"/>
      <c r="BJ1371" s="14"/>
      <c r="BK1371" s="14"/>
      <c r="BL1371" s="14"/>
      <c r="BM1371" s="14"/>
      <c r="BN1371" s="14"/>
      <c r="BO1371" s="14"/>
      <c r="BP1371" s="14"/>
      <c r="BQ1371" s="14">
        <v>8486.93</v>
      </c>
    </row>
    <row r="1372" spans="1:69" x14ac:dyDescent="0.25">
      <c r="A1372" s="15" t="s">
        <v>331</v>
      </c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>
        <v>365</v>
      </c>
      <c r="Z1372" s="14"/>
      <c r="AA1372" s="14"/>
      <c r="AB1372" s="14"/>
      <c r="AC1372" s="14"/>
      <c r="AD1372" s="14"/>
      <c r="AE1372" s="14">
        <v>365</v>
      </c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  <c r="BI1372" s="14"/>
      <c r="BJ1372" s="14"/>
      <c r="BK1372" s="14"/>
      <c r="BL1372" s="14"/>
      <c r="BM1372" s="14"/>
      <c r="BN1372" s="14"/>
      <c r="BO1372" s="14"/>
      <c r="BP1372" s="14"/>
      <c r="BQ1372" s="14">
        <v>365</v>
      </c>
    </row>
    <row r="1373" spans="1:69" x14ac:dyDescent="0.25">
      <c r="A1373" s="15" t="s">
        <v>337</v>
      </c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>
        <v>594</v>
      </c>
      <c r="Z1373" s="14"/>
      <c r="AA1373" s="14"/>
      <c r="AB1373" s="14"/>
      <c r="AC1373" s="14"/>
      <c r="AD1373" s="14"/>
      <c r="AE1373" s="14">
        <v>594</v>
      </c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  <c r="BI1373" s="14"/>
      <c r="BJ1373" s="14"/>
      <c r="BK1373" s="14"/>
      <c r="BL1373" s="14"/>
      <c r="BM1373" s="14"/>
      <c r="BN1373" s="14"/>
      <c r="BO1373" s="14"/>
      <c r="BP1373" s="14"/>
      <c r="BQ1373" s="14">
        <v>594</v>
      </c>
    </row>
    <row r="1374" spans="1:69" x14ac:dyDescent="0.25">
      <c r="A1374" s="15" t="s">
        <v>485</v>
      </c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>
        <v>110.7</v>
      </c>
      <c r="Z1374" s="14"/>
      <c r="AA1374" s="14"/>
      <c r="AB1374" s="14"/>
      <c r="AC1374" s="14"/>
      <c r="AD1374" s="14"/>
      <c r="AE1374" s="14">
        <v>110.7</v>
      </c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  <c r="BM1374" s="14"/>
      <c r="BN1374" s="14"/>
      <c r="BO1374" s="14"/>
      <c r="BP1374" s="14"/>
      <c r="BQ1374" s="14">
        <v>110.7</v>
      </c>
    </row>
    <row r="1375" spans="1:69" x14ac:dyDescent="0.25">
      <c r="A1375" s="15" t="s">
        <v>777</v>
      </c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>
        <v>800</v>
      </c>
      <c r="BG1375" s="14"/>
      <c r="BH1375" s="14"/>
      <c r="BI1375" s="14"/>
      <c r="BJ1375" s="14"/>
      <c r="BK1375" s="14"/>
      <c r="BL1375" s="14"/>
      <c r="BM1375" s="14"/>
      <c r="BN1375" s="14">
        <v>800</v>
      </c>
      <c r="BO1375" s="14"/>
      <c r="BP1375" s="14"/>
      <c r="BQ1375" s="14">
        <v>800</v>
      </c>
    </row>
    <row r="1376" spans="1:69" x14ac:dyDescent="0.25">
      <c r="A1376" s="15" t="s">
        <v>659</v>
      </c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>
        <v>427.58</v>
      </c>
      <c r="Q1376" s="14"/>
      <c r="R1376" s="14"/>
      <c r="S1376" s="14"/>
      <c r="T1376" s="14"/>
      <c r="U1376" s="14"/>
      <c r="V1376" s="14"/>
      <c r="W1376" s="14">
        <v>427.58</v>
      </c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  <c r="BI1376" s="14"/>
      <c r="BJ1376" s="14"/>
      <c r="BK1376" s="14"/>
      <c r="BL1376" s="14"/>
      <c r="BM1376" s="14"/>
      <c r="BN1376" s="14"/>
      <c r="BO1376" s="14"/>
      <c r="BP1376" s="14"/>
      <c r="BQ1376" s="14">
        <v>427.58</v>
      </c>
    </row>
    <row r="1377" spans="1:69" x14ac:dyDescent="0.25">
      <c r="A1377" s="15" t="s">
        <v>697</v>
      </c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>
        <v>7355.06</v>
      </c>
      <c r="Z1377" s="14"/>
      <c r="AA1377" s="14"/>
      <c r="AB1377" s="14"/>
      <c r="AC1377" s="14"/>
      <c r="AD1377" s="14"/>
      <c r="AE1377" s="14">
        <v>7355.06</v>
      </c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  <c r="BI1377" s="14"/>
      <c r="BJ1377" s="14"/>
      <c r="BK1377" s="14"/>
      <c r="BL1377" s="14"/>
      <c r="BM1377" s="14"/>
      <c r="BN1377" s="14"/>
      <c r="BO1377" s="14"/>
      <c r="BP1377" s="14"/>
      <c r="BQ1377" s="14">
        <v>7355.06</v>
      </c>
    </row>
    <row r="1378" spans="1:69" x14ac:dyDescent="0.25">
      <c r="A1378" s="15" t="s">
        <v>700</v>
      </c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>
        <v>960.12</v>
      </c>
      <c r="Z1378" s="14"/>
      <c r="AA1378" s="14"/>
      <c r="AB1378" s="14"/>
      <c r="AC1378" s="14"/>
      <c r="AD1378" s="14"/>
      <c r="AE1378" s="14">
        <v>960.12</v>
      </c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  <c r="BI1378" s="14"/>
      <c r="BJ1378" s="14"/>
      <c r="BK1378" s="14"/>
      <c r="BL1378" s="14"/>
      <c r="BM1378" s="14"/>
      <c r="BN1378" s="14"/>
      <c r="BO1378" s="14"/>
      <c r="BP1378" s="14"/>
      <c r="BQ1378" s="14">
        <v>960.12</v>
      </c>
    </row>
    <row r="1379" spans="1:69" x14ac:dyDescent="0.25">
      <c r="A1379" s="15" t="s">
        <v>803</v>
      </c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>
        <v>525.71</v>
      </c>
      <c r="Z1379" s="14"/>
      <c r="AA1379" s="14"/>
      <c r="AB1379" s="14"/>
      <c r="AC1379" s="14"/>
      <c r="AD1379" s="14"/>
      <c r="AE1379" s="14">
        <v>525.71</v>
      </c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  <c r="BI1379" s="14"/>
      <c r="BJ1379" s="14"/>
      <c r="BK1379" s="14"/>
      <c r="BL1379" s="14"/>
      <c r="BM1379" s="14"/>
      <c r="BN1379" s="14"/>
      <c r="BO1379" s="14"/>
      <c r="BP1379" s="14"/>
      <c r="BQ1379" s="14">
        <v>525.71</v>
      </c>
    </row>
    <row r="1380" spans="1:69" x14ac:dyDescent="0.25">
      <c r="A1380" s="15" t="s">
        <v>805</v>
      </c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>
        <v>1310.1199999999999</v>
      </c>
      <c r="Z1380" s="14"/>
      <c r="AA1380" s="14"/>
      <c r="AB1380" s="14"/>
      <c r="AC1380" s="14"/>
      <c r="AD1380" s="14"/>
      <c r="AE1380" s="14">
        <v>1310.1199999999999</v>
      </c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  <c r="BI1380" s="14"/>
      <c r="BJ1380" s="14"/>
      <c r="BK1380" s="14"/>
      <c r="BL1380" s="14"/>
      <c r="BM1380" s="14"/>
      <c r="BN1380" s="14"/>
      <c r="BO1380" s="14"/>
      <c r="BP1380" s="14"/>
      <c r="BQ1380" s="14">
        <v>1310.1199999999999</v>
      </c>
    </row>
    <row r="1381" spans="1:69" x14ac:dyDescent="0.25">
      <c r="A1381" s="15" t="s">
        <v>813</v>
      </c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>
        <v>1319.32</v>
      </c>
      <c r="Z1381" s="14"/>
      <c r="AA1381" s="14"/>
      <c r="AB1381" s="14"/>
      <c r="AC1381" s="14"/>
      <c r="AD1381" s="14"/>
      <c r="AE1381" s="14">
        <v>1319.32</v>
      </c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  <c r="BI1381" s="14"/>
      <c r="BJ1381" s="14"/>
      <c r="BK1381" s="14"/>
      <c r="BL1381" s="14"/>
      <c r="BM1381" s="14"/>
      <c r="BN1381" s="14"/>
      <c r="BO1381" s="14"/>
      <c r="BP1381" s="14"/>
      <c r="BQ1381" s="14">
        <v>1319.32</v>
      </c>
    </row>
    <row r="1382" spans="1:69" x14ac:dyDescent="0.25">
      <c r="A1382" s="15" t="s">
        <v>814</v>
      </c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>
        <v>4389.46</v>
      </c>
      <c r="Z1382" s="14"/>
      <c r="AA1382" s="14"/>
      <c r="AB1382" s="14"/>
      <c r="AC1382" s="14"/>
      <c r="AD1382" s="14"/>
      <c r="AE1382" s="14">
        <v>4389.46</v>
      </c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  <c r="BI1382" s="14"/>
      <c r="BJ1382" s="14"/>
      <c r="BK1382" s="14"/>
      <c r="BL1382" s="14"/>
      <c r="BM1382" s="14"/>
      <c r="BN1382" s="14"/>
      <c r="BO1382" s="14"/>
      <c r="BP1382" s="14"/>
      <c r="BQ1382" s="14">
        <v>4389.46</v>
      </c>
    </row>
    <row r="1383" spans="1:69" x14ac:dyDescent="0.25">
      <c r="A1383" s="15" t="s">
        <v>821</v>
      </c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>
        <v>112.88</v>
      </c>
      <c r="Z1383" s="14"/>
      <c r="AA1383" s="14"/>
      <c r="AB1383" s="14"/>
      <c r="AC1383" s="14"/>
      <c r="AD1383" s="14"/>
      <c r="AE1383" s="14">
        <v>112.88</v>
      </c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  <c r="BI1383" s="14"/>
      <c r="BJ1383" s="14"/>
      <c r="BK1383" s="14"/>
      <c r="BL1383" s="14"/>
      <c r="BM1383" s="14"/>
      <c r="BN1383" s="14"/>
      <c r="BO1383" s="14"/>
      <c r="BP1383" s="14"/>
      <c r="BQ1383" s="14">
        <v>112.88</v>
      </c>
    </row>
    <row r="1384" spans="1:69" x14ac:dyDescent="0.25">
      <c r="A1384" s="15" t="s">
        <v>824</v>
      </c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>
        <v>1686.38</v>
      </c>
      <c r="Z1384" s="14"/>
      <c r="AA1384" s="14"/>
      <c r="AB1384" s="14"/>
      <c r="AC1384" s="14"/>
      <c r="AD1384" s="14"/>
      <c r="AE1384" s="14">
        <v>1686.38</v>
      </c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  <c r="BI1384" s="14"/>
      <c r="BJ1384" s="14"/>
      <c r="BK1384" s="14"/>
      <c r="BL1384" s="14"/>
      <c r="BM1384" s="14"/>
      <c r="BN1384" s="14"/>
      <c r="BO1384" s="14"/>
      <c r="BP1384" s="14"/>
      <c r="BQ1384" s="14">
        <v>1686.38</v>
      </c>
    </row>
    <row r="1385" spans="1:69" x14ac:dyDescent="0.25">
      <c r="A1385" s="15" t="s">
        <v>825</v>
      </c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>
        <v>3276.96</v>
      </c>
      <c r="Z1385" s="14"/>
      <c r="AA1385" s="14"/>
      <c r="AB1385" s="14"/>
      <c r="AC1385" s="14"/>
      <c r="AD1385" s="14"/>
      <c r="AE1385" s="14">
        <v>3276.96</v>
      </c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  <c r="BI1385" s="14"/>
      <c r="BJ1385" s="14"/>
      <c r="BK1385" s="14"/>
      <c r="BL1385" s="14"/>
      <c r="BM1385" s="14"/>
      <c r="BN1385" s="14"/>
      <c r="BO1385" s="14"/>
      <c r="BP1385" s="14"/>
      <c r="BQ1385" s="14">
        <v>3276.96</v>
      </c>
    </row>
    <row r="1386" spans="1:69" x14ac:dyDescent="0.25">
      <c r="A1386" s="15" t="s">
        <v>826</v>
      </c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>
        <v>605.5</v>
      </c>
      <c r="Z1386" s="14"/>
      <c r="AA1386" s="14"/>
      <c r="AB1386" s="14"/>
      <c r="AC1386" s="14"/>
      <c r="AD1386" s="14"/>
      <c r="AE1386" s="14">
        <v>605.5</v>
      </c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  <c r="BI1386" s="14"/>
      <c r="BJ1386" s="14"/>
      <c r="BK1386" s="14"/>
      <c r="BL1386" s="14"/>
      <c r="BM1386" s="14"/>
      <c r="BN1386" s="14"/>
      <c r="BO1386" s="14"/>
      <c r="BP1386" s="14"/>
      <c r="BQ1386" s="14">
        <v>605.5</v>
      </c>
    </row>
    <row r="1387" spans="1:69" x14ac:dyDescent="0.25">
      <c r="A1387" s="15" t="s">
        <v>829</v>
      </c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>
        <v>322.51</v>
      </c>
      <c r="Z1387" s="14"/>
      <c r="AA1387" s="14"/>
      <c r="AB1387" s="14"/>
      <c r="AC1387" s="14"/>
      <c r="AD1387" s="14"/>
      <c r="AE1387" s="14">
        <v>322.51</v>
      </c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  <c r="BM1387" s="14"/>
      <c r="BN1387" s="14"/>
      <c r="BO1387" s="14"/>
      <c r="BP1387" s="14"/>
      <c r="BQ1387" s="14">
        <v>322.51</v>
      </c>
    </row>
    <row r="1388" spans="1:69" x14ac:dyDescent="0.25">
      <c r="A1388" s="15" t="s">
        <v>830</v>
      </c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>
        <v>4199.42</v>
      </c>
      <c r="Z1388" s="14"/>
      <c r="AA1388" s="14"/>
      <c r="AB1388" s="14"/>
      <c r="AC1388" s="14"/>
      <c r="AD1388" s="14"/>
      <c r="AE1388" s="14">
        <v>4199.42</v>
      </c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  <c r="BI1388" s="14"/>
      <c r="BJ1388" s="14"/>
      <c r="BK1388" s="14"/>
      <c r="BL1388" s="14"/>
      <c r="BM1388" s="14"/>
      <c r="BN1388" s="14"/>
      <c r="BO1388" s="14"/>
      <c r="BP1388" s="14"/>
      <c r="BQ1388" s="14">
        <v>4199.42</v>
      </c>
    </row>
    <row r="1389" spans="1:69" x14ac:dyDescent="0.25">
      <c r="A1389" s="15" t="s">
        <v>834</v>
      </c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>
        <v>971.80000000000007</v>
      </c>
      <c r="Z1389" s="14"/>
      <c r="AA1389" s="14"/>
      <c r="AB1389" s="14"/>
      <c r="AC1389" s="14"/>
      <c r="AD1389" s="14"/>
      <c r="AE1389" s="14">
        <v>971.80000000000007</v>
      </c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  <c r="BI1389" s="14"/>
      <c r="BJ1389" s="14"/>
      <c r="BK1389" s="14"/>
      <c r="BL1389" s="14"/>
      <c r="BM1389" s="14"/>
      <c r="BN1389" s="14"/>
      <c r="BO1389" s="14"/>
      <c r="BP1389" s="14"/>
      <c r="BQ1389" s="14">
        <v>971.80000000000007</v>
      </c>
    </row>
    <row r="1390" spans="1:69" x14ac:dyDescent="0.25">
      <c r="A1390" s="15" t="s">
        <v>835</v>
      </c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>
        <v>643.02</v>
      </c>
      <c r="Z1390" s="14"/>
      <c r="AA1390" s="14"/>
      <c r="AB1390" s="14"/>
      <c r="AC1390" s="14"/>
      <c r="AD1390" s="14"/>
      <c r="AE1390" s="14">
        <v>643.02</v>
      </c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  <c r="BI1390" s="14"/>
      <c r="BJ1390" s="14"/>
      <c r="BK1390" s="14"/>
      <c r="BL1390" s="14"/>
      <c r="BM1390" s="14"/>
      <c r="BN1390" s="14"/>
      <c r="BO1390" s="14"/>
      <c r="BP1390" s="14"/>
      <c r="BQ1390" s="14">
        <v>643.02</v>
      </c>
    </row>
    <row r="1391" spans="1:69" x14ac:dyDescent="0.25">
      <c r="A1391" s="15" t="s">
        <v>870</v>
      </c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>
        <v>800</v>
      </c>
      <c r="BG1391" s="14"/>
      <c r="BH1391" s="14"/>
      <c r="BI1391" s="14"/>
      <c r="BJ1391" s="14"/>
      <c r="BK1391" s="14"/>
      <c r="BL1391" s="14"/>
      <c r="BM1391" s="14"/>
      <c r="BN1391" s="14">
        <v>800</v>
      </c>
      <c r="BO1391" s="14"/>
      <c r="BP1391" s="14"/>
      <c r="BQ1391" s="14">
        <v>800</v>
      </c>
    </row>
    <row r="1392" spans="1:69" x14ac:dyDescent="0.25">
      <c r="A1392" s="15" t="s">
        <v>1074</v>
      </c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>
        <v>423</v>
      </c>
      <c r="Z1392" s="14"/>
      <c r="AA1392" s="14"/>
      <c r="AB1392" s="14"/>
      <c r="AC1392" s="14"/>
      <c r="AD1392" s="14"/>
      <c r="AE1392" s="14">
        <v>423</v>
      </c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  <c r="BI1392" s="14"/>
      <c r="BJ1392" s="14"/>
      <c r="BK1392" s="14"/>
      <c r="BL1392" s="14"/>
      <c r="BM1392" s="14"/>
      <c r="BN1392" s="14"/>
      <c r="BO1392" s="14"/>
      <c r="BP1392" s="14"/>
      <c r="BQ1392" s="14">
        <v>423</v>
      </c>
    </row>
    <row r="1393" spans="1:69" x14ac:dyDescent="0.25">
      <c r="A1393" s="15" t="s">
        <v>1106</v>
      </c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>
        <v>781.8</v>
      </c>
      <c r="Z1393" s="14"/>
      <c r="AA1393" s="14"/>
      <c r="AB1393" s="14"/>
      <c r="AC1393" s="14"/>
      <c r="AD1393" s="14"/>
      <c r="AE1393" s="14">
        <v>781.8</v>
      </c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  <c r="BI1393" s="14"/>
      <c r="BJ1393" s="14"/>
      <c r="BK1393" s="14"/>
      <c r="BL1393" s="14"/>
      <c r="BM1393" s="14"/>
      <c r="BN1393" s="14"/>
      <c r="BO1393" s="14"/>
      <c r="BP1393" s="14"/>
      <c r="BQ1393" s="14">
        <v>781.8</v>
      </c>
    </row>
    <row r="1394" spans="1:69" x14ac:dyDescent="0.25">
      <c r="A1394" s="15" t="s">
        <v>1118</v>
      </c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>
        <v>79.5</v>
      </c>
      <c r="Z1394" s="14"/>
      <c r="AA1394" s="14"/>
      <c r="AB1394" s="14"/>
      <c r="AC1394" s="14"/>
      <c r="AD1394" s="14"/>
      <c r="AE1394" s="14">
        <v>79.5</v>
      </c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  <c r="BI1394" s="14"/>
      <c r="BJ1394" s="14"/>
      <c r="BK1394" s="14"/>
      <c r="BL1394" s="14"/>
      <c r="BM1394" s="14"/>
      <c r="BN1394" s="14"/>
      <c r="BO1394" s="14"/>
      <c r="BP1394" s="14"/>
      <c r="BQ1394" s="14">
        <v>79.5</v>
      </c>
    </row>
    <row r="1395" spans="1:69" x14ac:dyDescent="0.25">
      <c r="A1395" s="15" t="s">
        <v>1151</v>
      </c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>
        <v>759.89</v>
      </c>
      <c r="Z1395" s="14"/>
      <c r="AA1395" s="14"/>
      <c r="AB1395" s="14"/>
      <c r="AC1395" s="14"/>
      <c r="AD1395" s="14"/>
      <c r="AE1395" s="14">
        <v>759.89</v>
      </c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  <c r="BI1395" s="14"/>
      <c r="BJ1395" s="14"/>
      <c r="BK1395" s="14"/>
      <c r="BL1395" s="14"/>
      <c r="BM1395" s="14"/>
      <c r="BN1395" s="14"/>
      <c r="BO1395" s="14"/>
      <c r="BP1395" s="14"/>
      <c r="BQ1395" s="14">
        <v>759.89</v>
      </c>
    </row>
    <row r="1396" spans="1:69" x14ac:dyDescent="0.25">
      <c r="A1396" s="13" t="s">
        <v>20</v>
      </c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4">
        <v>3128.43</v>
      </c>
      <c r="M1396" s="14"/>
      <c r="N1396" s="14">
        <v>3128.43</v>
      </c>
      <c r="O1396" s="14"/>
      <c r="P1396" s="14"/>
      <c r="Q1396" s="14">
        <v>593.04</v>
      </c>
      <c r="R1396" s="14"/>
      <c r="S1396" s="14"/>
      <c r="T1396" s="14"/>
      <c r="U1396" s="14"/>
      <c r="V1396" s="14"/>
      <c r="W1396" s="14">
        <v>593.04</v>
      </c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>
        <v>534.57000000000005</v>
      </c>
      <c r="AZ1396" s="14"/>
      <c r="BA1396" s="14"/>
      <c r="BB1396" s="14"/>
      <c r="BC1396" s="14"/>
      <c r="BD1396" s="14">
        <v>534.57000000000005</v>
      </c>
      <c r="BE1396" s="14"/>
      <c r="BF1396" s="14"/>
      <c r="BG1396" s="14">
        <v>4900</v>
      </c>
      <c r="BH1396" s="14"/>
      <c r="BI1396" s="14"/>
      <c r="BJ1396" s="14"/>
      <c r="BK1396" s="14"/>
      <c r="BL1396" s="14"/>
      <c r="BM1396" s="14"/>
      <c r="BN1396" s="14">
        <v>4900</v>
      </c>
      <c r="BO1396" s="14"/>
      <c r="BP1396" s="14"/>
      <c r="BQ1396" s="14">
        <v>9156.0400000000009</v>
      </c>
    </row>
    <row r="1397" spans="1:69" x14ac:dyDescent="0.25">
      <c r="A1397" s="15" t="s">
        <v>787</v>
      </c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>
        <v>450</v>
      </c>
      <c r="BH1397" s="14"/>
      <c r="BI1397" s="14"/>
      <c r="BJ1397" s="14"/>
      <c r="BK1397" s="14"/>
      <c r="BL1397" s="14"/>
      <c r="BM1397" s="14"/>
      <c r="BN1397" s="14">
        <v>450</v>
      </c>
      <c r="BO1397" s="14"/>
      <c r="BP1397" s="14"/>
      <c r="BQ1397" s="14">
        <v>450</v>
      </c>
    </row>
    <row r="1398" spans="1:69" x14ac:dyDescent="0.25">
      <c r="A1398" s="15" t="s">
        <v>499</v>
      </c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>
        <v>450</v>
      </c>
      <c r="BH1398" s="14"/>
      <c r="BI1398" s="14"/>
      <c r="BJ1398" s="14"/>
      <c r="BK1398" s="14"/>
      <c r="BL1398" s="14"/>
      <c r="BM1398" s="14"/>
      <c r="BN1398" s="14">
        <v>450</v>
      </c>
      <c r="BO1398" s="14"/>
      <c r="BP1398" s="14"/>
      <c r="BQ1398" s="14">
        <v>450</v>
      </c>
    </row>
    <row r="1399" spans="1:69" x14ac:dyDescent="0.25">
      <c r="A1399" s="15" t="s">
        <v>500</v>
      </c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>
        <v>450</v>
      </c>
      <c r="BH1399" s="14"/>
      <c r="BI1399" s="14"/>
      <c r="BJ1399" s="14"/>
      <c r="BK1399" s="14"/>
      <c r="BL1399" s="14"/>
      <c r="BM1399" s="14"/>
      <c r="BN1399" s="14">
        <v>450</v>
      </c>
      <c r="BO1399" s="14"/>
      <c r="BP1399" s="14"/>
      <c r="BQ1399" s="14">
        <v>450</v>
      </c>
    </row>
    <row r="1400" spans="1:69" x14ac:dyDescent="0.25">
      <c r="A1400" s="15" t="s">
        <v>551</v>
      </c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>
        <v>1000</v>
      </c>
      <c r="BH1400" s="14"/>
      <c r="BI1400" s="14"/>
      <c r="BJ1400" s="14"/>
      <c r="BK1400" s="14"/>
      <c r="BL1400" s="14"/>
      <c r="BM1400" s="14"/>
      <c r="BN1400" s="14">
        <v>1000</v>
      </c>
      <c r="BO1400" s="14"/>
      <c r="BP1400" s="14"/>
      <c r="BQ1400" s="14">
        <v>1000</v>
      </c>
    </row>
    <row r="1401" spans="1:69" x14ac:dyDescent="0.25">
      <c r="A1401" s="15" t="s">
        <v>601</v>
      </c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>
        <v>593.04</v>
      </c>
      <c r="R1401" s="14"/>
      <c r="S1401" s="14"/>
      <c r="T1401" s="14"/>
      <c r="U1401" s="14"/>
      <c r="V1401" s="14"/>
      <c r="W1401" s="14">
        <v>593.04</v>
      </c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>
        <v>534.57000000000005</v>
      </c>
      <c r="AZ1401" s="14"/>
      <c r="BA1401" s="14"/>
      <c r="BB1401" s="14"/>
      <c r="BC1401" s="14"/>
      <c r="BD1401" s="14">
        <v>534.57000000000005</v>
      </c>
      <c r="BE1401" s="14"/>
      <c r="BF1401" s="14"/>
      <c r="BG1401" s="14"/>
      <c r="BH1401" s="14"/>
      <c r="BI1401" s="14"/>
      <c r="BJ1401" s="14"/>
      <c r="BK1401" s="14"/>
      <c r="BL1401" s="14"/>
      <c r="BM1401" s="14"/>
      <c r="BN1401" s="14"/>
      <c r="BO1401" s="14"/>
      <c r="BP1401" s="14"/>
      <c r="BQ1401" s="14">
        <v>1127.6100000000001</v>
      </c>
    </row>
    <row r="1402" spans="1:69" x14ac:dyDescent="0.25">
      <c r="A1402" s="15" t="s">
        <v>927</v>
      </c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>
        <v>750</v>
      </c>
      <c r="BH1402" s="14"/>
      <c r="BI1402" s="14"/>
      <c r="BJ1402" s="14"/>
      <c r="BK1402" s="14"/>
      <c r="BL1402" s="14"/>
      <c r="BM1402" s="14"/>
      <c r="BN1402" s="14">
        <v>750</v>
      </c>
      <c r="BO1402" s="14"/>
      <c r="BP1402" s="14"/>
      <c r="BQ1402" s="14">
        <v>750</v>
      </c>
    </row>
    <row r="1403" spans="1:69" x14ac:dyDescent="0.25">
      <c r="A1403" s="15" t="s">
        <v>992</v>
      </c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>
        <v>750</v>
      </c>
      <c r="BH1403" s="14"/>
      <c r="BI1403" s="14"/>
      <c r="BJ1403" s="14"/>
      <c r="BK1403" s="14"/>
      <c r="BL1403" s="14"/>
      <c r="BM1403" s="14"/>
      <c r="BN1403" s="14">
        <v>750</v>
      </c>
      <c r="BO1403" s="14"/>
      <c r="BP1403" s="14"/>
      <c r="BQ1403" s="14">
        <v>750</v>
      </c>
    </row>
    <row r="1404" spans="1:69" x14ac:dyDescent="0.25">
      <c r="A1404" s="15" t="s">
        <v>1390</v>
      </c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>
        <v>450</v>
      </c>
      <c r="BH1404" s="14"/>
      <c r="BI1404" s="14"/>
      <c r="BJ1404" s="14"/>
      <c r="BK1404" s="14"/>
      <c r="BL1404" s="14"/>
      <c r="BM1404" s="14"/>
      <c r="BN1404" s="14">
        <v>450</v>
      </c>
      <c r="BO1404" s="14"/>
      <c r="BP1404" s="14"/>
      <c r="BQ1404" s="14">
        <v>450</v>
      </c>
    </row>
    <row r="1405" spans="1:69" x14ac:dyDescent="0.25">
      <c r="A1405" s="15" t="s">
        <v>1391</v>
      </c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>
        <v>600</v>
      </c>
      <c r="BH1405" s="14"/>
      <c r="BI1405" s="14"/>
      <c r="BJ1405" s="14"/>
      <c r="BK1405" s="14"/>
      <c r="BL1405" s="14"/>
      <c r="BM1405" s="14"/>
      <c r="BN1405" s="14">
        <v>600</v>
      </c>
      <c r="BO1405" s="14"/>
      <c r="BP1405" s="14"/>
      <c r="BQ1405" s="14">
        <v>600</v>
      </c>
    </row>
    <row r="1406" spans="1:69" x14ac:dyDescent="0.25">
      <c r="A1406" s="15" t="s">
        <v>1468</v>
      </c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4">
        <v>3128.43</v>
      </c>
      <c r="M1406" s="14"/>
      <c r="N1406" s="14">
        <v>3128.43</v>
      </c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  <c r="BI1406" s="14"/>
      <c r="BJ1406" s="14"/>
      <c r="BK1406" s="14"/>
      <c r="BL1406" s="14"/>
      <c r="BM1406" s="14"/>
      <c r="BN1406" s="14"/>
      <c r="BO1406" s="14"/>
      <c r="BP1406" s="14"/>
      <c r="BQ1406" s="14">
        <v>3128.43</v>
      </c>
    </row>
    <row r="1407" spans="1:69" x14ac:dyDescent="0.25">
      <c r="A1407" s="13" t="s">
        <v>77</v>
      </c>
      <c r="B1407" s="14"/>
      <c r="C1407" s="14">
        <v>501.5</v>
      </c>
      <c r="D1407" s="14"/>
      <c r="E1407" s="14"/>
      <c r="F1407" s="14"/>
      <c r="G1407" s="14"/>
      <c r="H1407" s="14"/>
      <c r="I1407" s="14">
        <v>501.5</v>
      </c>
      <c r="J1407" s="14"/>
      <c r="K1407" s="14"/>
      <c r="L1407" s="14"/>
      <c r="M1407" s="14"/>
      <c r="N1407" s="14"/>
      <c r="O1407" s="14"/>
      <c r="P1407" s="14">
        <v>4113.82</v>
      </c>
      <c r="Q1407" s="14"/>
      <c r="R1407" s="14"/>
      <c r="S1407" s="14"/>
      <c r="T1407" s="14"/>
      <c r="U1407" s="14"/>
      <c r="V1407" s="14"/>
      <c r="W1407" s="14">
        <v>4113.82</v>
      </c>
      <c r="X1407" s="14"/>
      <c r="Y1407" s="14">
        <v>1340</v>
      </c>
      <c r="Z1407" s="14"/>
      <c r="AA1407" s="14"/>
      <c r="AB1407" s="14"/>
      <c r="AC1407" s="14"/>
      <c r="AD1407" s="14"/>
      <c r="AE1407" s="14">
        <v>1340</v>
      </c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>
        <v>1526.1599999999999</v>
      </c>
      <c r="AY1407" s="14"/>
      <c r="AZ1407" s="14"/>
      <c r="BA1407" s="14"/>
      <c r="BB1407" s="14"/>
      <c r="BC1407" s="14"/>
      <c r="BD1407" s="14">
        <v>1526.1599999999999</v>
      </c>
      <c r="BE1407" s="14"/>
      <c r="BF1407" s="14">
        <v>19350</v>
      </c>
      <c r="BG1407" s="14"/>
      <c r="BH1407" s="14"/>
      <c r="BI1407" s="14"/>
      <c r="BJ1407" s="14"/>
      <c r="BK1407" s="14"/>
      <c r="BL1407" s="14"/>
      <c r="BM1407" s="14"/>
      <c r="BN1407" s="14">
        <v>19350</v>
      </c>
      <c r="BO1407" s="14"/>
      <c r="BP1407" s="14"/>
      <c r="BQ1407" s="14">
        <v>26831.48</v>
      </c>
    </row>
    <row r="1408" spans="1:69" x14ac:dyDescent="0.25">
      <c r="A1408" s="15" t="s">
        <v>328</v>
      </c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>
        <v>605</v>
      </c>
      <c r="Z1408" s="14"/>
      <c r="AA1408" s="14"/>
      <c r="AB1408" s="14"/>
      <c r="AC1408" s="14"/>
      <c r="AD1408" s="14"/>
      <c r="AE1408" s="14">
        <v>605</v>
      </c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  <c r="BM1408" s="14"/>
      <c r="BN1408" s="14"/>
      <c r="BO1408" s="14"/>
      <c r="BP1408" s="14"/>
      <c r="BQ1408" s="14">
        <v>605</v>
      </c>
    </row>
    <row r="1409" spans="1:69" x14ac:dyDescent="0.25">
      <c r="A1409" s="15" t="s">
        <v>337</v>
      </c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>
        <v>58.8</v>
      </c>
      <c r="Z1409" s="14"/>
      <c r="AA1409" s="14"/>
      <c r="AB1409" s="14"/>
      <c r="AC1409" s="14"/>
      <c r="AD1409" s="14"/>
      <c r="AE1409" s="14">
        <v>58.8</v>
      </c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  <c r="BI1409" s="14"/>
      <c r="BJ1409" s="14"/>
      <c r="BK1409" s="14"/>
      <c r="BL1409" s="14"/>
      <c r="BM1409" s="14"/>
      <c r="BN1409" s="14"/>
      <c r="BO1409" s="14"/>
      <c r="BP1409" s="14"/>
      <c r="BQ1409" s="14">
        <v>58.8</v>
      </c>
    </row>
    <row r="1410" spans="1:69" x14ac:dyDescent="0.25">
      <c r="A1410" s="15" t="s">
        <v>485</v>
      </c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>
        <v>104</v>
      </c>
      <c r="Z1410" s="14"/>
      <c r="AA1410" s="14"/>
      <c r="AB1410" s="14"/>
      <c r="AC1410" s="14"/>
      <c r="AD1410" s="14"/>
      <c r="AE1410" s="14">
        <v>104</v>
      </c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  <c r="BI1410" s="14"/>
      <c r="BJ1410" s="14"/>
      <c r="BK1410" s="14"/>
      <c r="BL1410" s="14"/>
      <c r="BM1410" s="14"/>
      <c r="BN1410" s="14"/>
      <c r="BO1410" s="14"/>
      <c r="BP1410" s="14"/>
      <c r="BQ1410" s="14">
        <v>104</v>
      </c>
    </row>
    <row r="1411" spans="1:69" x14ac:dyDescent="0.25">
      <c r="A1411" s="15" t="s">
        <v>788</v>
      </c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>
        <v>1000</v>
      </c>
      <c r="BG1411" s="14"/>
      <c r="BH1411" s="14"/>
      <c r="BI1411" s="14"/>
      <c r="BJ1411" s="14"/>
      <c r="BK1411" s="14"/>
      <c r="BL1411" s="14"/>
      <c r="BM1411" s="14"/>
      <c r="BN1411" s="14">
        <v>1000</v>
      </c>
      <c r="BO1411" s="14"/>
      <c r="BP1411" s="14"/>
      <c r="BQ1411" s="14">
        <v>1000</v>
      </c>
    </row>
    <row r="1412" spans="1:69" x14ac:dyDescent="0.25">
      <c r="A1412" s="15" t="s">
        <v>510</v>
      </c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>
        <v>400</v>
      </c>
      <c r="BG1412" s="14"/>
      <c r="BH1412" s="14"/>
      <c r="BI1412" s="14"/>
      <c r="BJ1412" s="14"/>
      <c r="BK1412" s="14"/>
      <c r="BL1412" s="14"/>
      <c r="BM1412" s="14"/>
      <c r="BN1412" s="14">
        <v>400</v>
      </c>
      <c r="BO1412" s="14"/>
      <c r="BP1412" s="14"/>
      <c r="BQ1412" s="14">
        <v>400</v>
      </c>
    </row>
    <row r="1413" spans="1:69" x14ac:dyDescent="0.25">
      <c r="A1413" s="15" t="s">
        <v>511</v>
      </c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>
        <v>400</v>
      </c>
      <c r="BG1413" s="14"/>
      <c r="BH1413" s="14"/>
      <c r="BI1413" s="14"/>
      <c r="BJ1413" s="14"/>
      <c r="BK1413" s="14"/>
      <c r="BL1413" s="14"/>
      <c r="BM1413" s="14"/>
      <c r="BN1413" s="14">
        <v>400</v>
      </c>
      <c r="BO1413" s="14"/>
      <c r="BP1413" s="14"/>
      <c r="BQ1413" s="14">
        <v>400</v>
      </c>
    </row>
    <row r="1414" spans="1:69" x14ac:dyDescent="0.25">
      <c r="A1414" s="15" t="s">
        <v>529</v>
      </c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>
        <v>1000</v>
      </c>
      <c r="BG1414" s="14"/>
      <c r="BH1414" s="14"/>
      <c r="BI1414" s="14"/>
      <c r="BJ1414" s="14"/>
      <c r="BK1414" s="14"/>
      <c r="BL1414" s="14"/>
      <c r="BM1414" s="14"/>
      <c r="BN1414" s="14">
        <v>1000</v>
      </c>
      <c r="BO1414" s="14"/>
      <c r="BP1414" s="14"/>
      <c r="BQ1414" s="14">
        <v>1000</v>
      </c>
    </row>
    <row r="1415" spans="1:69" x14ac:dyDescent="0.25">
      <c r="A1415" s="15" t="s">
        <v>567</v>
      </c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>
        <v>1000</v>
      </c>
      <c r="BG1415" s="14"/>
      <c r="BH1415" s="14"/>
      <c r="BI1415" s="14"/>
      <c r="BJ1415" s="14"/>
      <c r="BK1415" s="14"/>
      <c r="BL1415" s="14"/>
      <c r="BM1415" s="14"/>
      <c r="BN1415" s="14">
        <v>1000</v>
      </c>
      <c r="BO1415" s="14"/>
      <c r="BP1415" s="14"/>
      <c r="BQ1415" s="14">
        <v>1000</v>
      </c>
    </row>
    <row r="1416" spans="1:69" x14ac:dyDescent="0.25">
      <c r="A1416" s="15" t="s">
        <v>681</v>
      </c>
      <c r="B1416" s="14"/>
      <c r="C1416" s="14">
        <v>501.5</v>
      </c>
      <c r="D1416" s="14"/>
      <c r="E1416" s="14"/>
      <c r="F1416" s="14"/>
      <c r="G1416" s="14"/>
      <c r="H1416" s="14"/>
      <c r="I1416" s="14">
        <v>501.5</v>
      </c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  <c r="BI1416" s="14"/>
      <c r="BJ1416" s="14"/>
      <c r="BK1416" s="14"/>
      <c r="BL1416" s="14"/>
      <c r="BM1416" s="14"/>
      <c r="BN1416" s="14"/>
      <c r="BO1416" s="14"/>
      <c r="BP1416" s="14"/>
      <c r="BQ1416" s="14">
        <v>501.5</v>
      </c>
    </row>
    <row r="1417" spans="1:69" x14ac:dyDescent="0.25">
      <c r="A1417" s="15" t="s">
        <v>861</v>
      </c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>
        <v>1000</v>
      </c>
      <c r="BG1417" s="14"/>
      <c r="BH1417" s="14"/>
      <c r="BI1417" s="14"/>
      <c r="BJ1417" s="14"/>
      <c r="BK1417" s="14"/>
      <c r="BL1417" s="14"/>
      <c r="BM1417" s="14"/>
      <c r="BN1417" s="14">
        <v>1000</v>
      </c>
      <c r="BO1417" s="14"/>
      <c r="BP1417" s="14"/>
      <c r="BQ1417" s="14">
        <v>1000</v>
      </c>
    </row>
    <row r="1418" spans="1:69" x14ac:dyDescent="0.25">
      <c r="A1418" s="15" t="s">
        <v>862</v>
      </c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4"/>
      <c r="AO1418" s="14"/>
      <c r="AP1418" s="14"/>
      <c r="AQ1418" s="14"/>
      <c r="AR1418" s="14"/>
      <c r="AS1418" s="14"/>
      <c r="AT1418" s="14"/>
      <c r="AU1418" s="14"/>
      <c r="AV1418" s="14"/>
      <c r="AW1418" s="14"/>
      <c r="AX1418" s="14"/>
      <c r="AY1418" s="14"/>
      <c r="AZ1418" s="14"/>
      <c r="BA1418" s="14"/>
      <c r="BB1418" s="14"/>
      <c r="BC1418" s="14"/>
      <c r="BD1418" s="14"/>
      <c r="BE1418" s="14"/>
      <c r="BF1418" s="14">
        <v>1000</v>
      </c>
      <c r="BG1418" s="14"/>
      <c r="BH1418" s="14"/>
      <c r="BI1418" s="14"/>
      <c r="BJ1418" s="14"/>
      <c r="BK1418" s="14"/>
      <c r="BL1418" s="14"/>
      <c r="BM1418" s="14"/>
      <c r="BN1418" s="14">
        <v>1000</v>
      </c>
      <c r="BO1418" s="14"/>
      <c r="BP1418" s="14"/>
      <c r="BQ1418" s="14">
        <v>1000</v>
      </c>
    </row>
    <row r="1419" spans="1:69" x14ac:dyDescent="0.25">
      <c r="A1419" s="15" t="s">
        <v>863</v>
      </c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F1419" s="14"/>
      <c r="AG1419" s="14"/>
      <c r="AH1419" s="14"/>
      <c r="AI1419" s="14"/>
      <c r="AJ1419" s="14"/>
      <c r="AK1419" s="14"/>
      <c r="AL1419" s="14"/>
      <c r="AM1419" s="14"/>
      <c r="AN1419" s="14"/>
      <c r="AO1419" s="14"/>
      <c r="AP1419" s="14"/>
      <c r="AQ1419" s="14"/>
      <c r="AR1419" s="14"/>
      <c r="AS1419" s="14"/>
      <c r="AT1419" s="14"/>
      <c r="AU1419" s="14"/>
      <c r="AV1419" s="14"/>
      <c r="AW1419" s="14"/>
      <c r="AX1419" s="14"/>
      <c r="AY1419" s="14"/>
      <c r="AZ1419" s="14"/>
      <c r="BA1419" s="14"/>
      <c r="BB1419" s="14"/>
      <c r="BC1419" s="14"/>
      <c r="BD1419" s="14"/>
      <c r="BE1419" s="14"/>
      <c r="BF1419" s="14">
        <v>1000</v>
      </c>
      <c r="BG1419" s="14"/>
      <c r="BH1419" s="14"/>
      <c r="BI1419" s="14"/>
      <c r="BJ1419" s="14"/>
      <c r="BK1419" s="14"/>
      <c r="BL1419" s="14"/>
      <c r="BM1419" s="14"/>
      <c r="BN1419" s="14">
        <v>1000</v>
      </c>
      <c r="BO1419" s="14"/>
      <c r="BP1419" s="14"/>
      <c r="BQ1419" s="14">
        <v>1000</v>
      </c>
    </row>
    <row r="1420" spans="1:69" x14ac:dyDescent="0.25">
      <c r="A1420" s="15" t="s">
        <v>873</v>
      </c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F1420" s="14"/>
      <c r="AG1420" s="14"/>
      <c r="AH1420" s="14"/>
      <c r="AI1420" s="14"/>
      <c r="AJ1420" s="14"/>
      <c r="AK1420" s="14"/>
      <c r="AL1420" s="14"/>
      <c r="AM1420" s="14"/>
      <c r="AN1420" s="14"/>
      <c r="AO1420" s="14"/>
      <c r="AP1420" s="14"/>
      <c r="AQ1420" s="14"/>
      <c r="AR1420" s="14"/>
      <c r="AS1420" s="14"/>
      <c r="AT1420" s="14"/>
      <c r="AU1420" s="14"/>
      <c r="AV1420" s="14"/>
      <c r="AW1420" s="14"/>
      <c r="AX1420" s="14"/>
      <c r="AY1420" s="14"/>
      <c r="AZ1420" s="14"/>
      <c r="BA1420" s="14"/>
      <c r="BB1420" s="14"/>
      <c r="BC1420" s="14"/>
      <c r="BD1420" s="14"/>
      <c r="BE1420" s="14"/>
      <c r="BF1420" s="14">
        <v>1000</v>
      </c>
      <c r="BG1420" s="14"/>
      <c r="BH1420" s="14"/>
      <c r="BI1420" s="14"/>
      <c r="BJ1420" s="14"/>
      <c r="BK1420" s="14"/>
      <c r="BL1420" s="14"/>
      <c r="BM1420" s="14"/>
      <c r="BN1420" s="14">
        <v>1000</v>
      </c>
      <c r="BO1420" s="14"/>
      <c r="BP1420" s="14"/>
      <c r="BQ1420" s="14">
        <v>1000</v>
      </c>
    </row>
    <row r="1421" spans="1:69" x14ac:dyDescent="0.25">
      <c r="A1421" s="15" t="s">
        <v>940</v>
      </c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F1421" s="14"/>
      <c r="AG1421" s="14"/>
      <c r="AH1421" s="14"/>
      <c r="AI1421" s="14"/>
      <c r="AJ1421" s="14"/>
      <c r="AK1421" s="14"/>
      <c r="AL1421" s="14"/>
      <c r="AM1421" s="14"/>
      <c r="AN1421" s="14"/>
      <c r="AO1421" s="14"/>
      <c r="AP1421" s="14"/>
      <c r="AQ1421" s="14"/>
      <c r="AR1421" s="14"/>
      <c r="AS1421" s="14"/>
      <c r="AT1421" s="14"/>
      <c r="AU1421" s="14"/>
      <c r="AV1421" s="14"/>
      <c r="AW1421" s="14"/>
      <c r="AX1421" s="14"/>
      <c r="AY1421" s="14"/>
      <c r="AZ1421" s="14"/>
      <c r="BA1421" s="14"/>
      <c r="BB1421" s="14"/>
      <c r="BC1421" s="14"/>
      <c r="BD1421" s="14"/>
      <c r="BE1421" s="14"/>
      <c r="BF1421" s="14">
        <v>1000</v>
      </c>
      <c r="BG1421" s="14"/>
      <c r="BH1421" s="14"/>
      <c r="BI1421" s="14"/>
      <c r="BJ1421" s="14"/>
      <c r="BK1421" s="14"/>
      <c r="BL1421" s="14"/>
      <c r="BM1421" s="14"/>
      <c r="BN1421" s="14">
        <v>1000</v>
      </c>
      <c r="BO1421" s="14"/>
      <c r="BP1421" s="14"/>
      <c r="BQ1421" s="14">
        <v>1000</v>
      </c>
    </row>
    <row r="1422" spans="1:69" x14ac:dyDescent="0.25">
      <c r="A1422" s="15" t="s">
        <v>941</v>
      </c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F1422" s="14"/>
      <c r="AG1422" s="14"/>
      <c r="AH1422" s="14"/>
      <c r="AI1422" s="14"/>
      <c r="AJ1422" s="14"/>
      <c r="AK1422" s="14"/>
      <c r="AL1422" s="14"/>
      <c r="AM1422" s="14"/>
      <c r="AN1422" s="14"/>
      <c r="AO1422" s="14"/>
      <c r="AP1422" s="14"/>
      <c r="AQ1422" s="14"/>
      <c r="AR1422" s="14"/>
      <c r="AS1422" s="14"/>
      <c r="AT1422" s="14"/>
      <c r="AU1422" s="14"/>
      <c r="AV1422" s="14"/>
      <c r="AW1422" s="14"/>
      <c r="AX1422" s="14"/>
      <c r="AY1422" s="14"/>
      <c r="AZ1422" s="14"/>
      <c r="BA1422" s="14"/>
      <c r="BB1422" s="14"/>
      <c r="BC1422" s="14"/>
      <c r="BD1422" s="14"/>
      <c r="BE1422" s="14"/>
      <c r="BF1422" s="14">
        <v>1000</v>
      </c>
      <c r="BG1422" s="14"/>
      <c r="BH1422" s="14"/>
      <c r="BI1422" s="14"/>
      <c r="BJ1422" s="14"/>
      <c r="BK1422" s="14"/>
      <c r="BL1422" s="14"/>
      <c r="BM1422" s="14"/>
      <c r="BN1422" s="14">
        <v>1000</v>
      </c>
      <c r="BO1422" s="14"/>
      <c r="BP1422" s="14"/>
      <c r="BQ1422" s="14">
        <v>1000</v>
      </c>
    </row>
    <row r="1423" spans="1:69" x14ac:dyDescent="0.25">
      <c r="A1423" s="15" t="s">
        <v>942</v>
      </c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F1423" s="14"/>
      <c r="AG1423" s="14"/>
      <c r="AH1423" s="14"/>
      <c r="AI1423" s="14"/>
      <c r="AJ1423" s="14"/>
      <c r="AK1423" s="14"/>
      <c r="AL1423" s="14"/>
      <c r="AM1423" s="14"/>
      <c r="AN1423" s="14"/>
      <c r="AO1423" s="14"/>
      <c r="AP1423" s="14"/>
      <c r="AQ1423" s="14"/>
      <c r="AR1423" s="14"/>
      <c r="AS1423" s="14"/>
      <c r="AT1423" s="14"/>
      <c r="AU1423" s="14"/>
      <c r="AV1423" s="14"/>
      <c r="AW1423" s="14"/>
      <c r="AX1423" s="14"/>
      <c r="AY1423" s="14"/>
      <c r="AZ1423" s="14"/>
      <c r="BA1423" s="14"/>
      <c r="BB1423" s="14"/>
      <c r="BC1423" s="14"/>
      <c r="BD1423" s="14"/>
      <c r="BE1423" s="14"/>
      <c r="BF1423" s="14">
        <v>600</v>
      </c>
      <c r="BG1423" s="14"/>
      <c r="BH1423" s="14"/>
      <c r="BI1423" s="14"/>
      <c r="BJ1423" s="14"/>
      <c r="BK1423" s="14"/>
      <c r="BL1423" s="14"/>
      <c r="BM1423" s="14"/>
      <c r="BN1423" s="14">
        <v>600</v>
      </c>
      <c r="BO1423" s="14"/>
      <c r="BP1423" s="14"/>
      <c r="BQ1423" s="14">
        <v>600</v>
      </c>
    </row>
    <row r="1424" spans="1:69" x14ac:dyDescent="0.25">
      <c r="A1424" s="15" t="s">
        <v>943</v>
      </c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F1424" s="14"/>
      <c r="AG1424" s="14"/>
      <c r="AH1424" s="14"/>
      <c r="AI1424" s="14"/>
      <c r="AJ1424" s="14"/>
      <c r="AK1424" s="14"/>
      <c r="AL1424" s="14"/>
      <c r="AM1424" s="14"/>
      <c r="AN1424" s="14"/>
      <c r="AO1424" s="14"/>
      <c r="AP1424" s="14"/>
      <c r="AQ1424" s="14"/>
      <c r="AR1424" s="14"/>
      <c r="AS1424" s="14"/>
      <c r="AT1424" s="14"/>
      <c r="AU1424" s="14"/>
      <c r="AV1424" s="14"/>
      <c r="AW1424" s="14"/>
      <c r="AX1424" s="14"/>
      <c r="AY1424" s="14"/>
      <c r="AZ1424" s="14"/>
      <c r="BA1424" s="14"/>
      <c r="BB1424" s="14"/>
      <c r="BC1424" s="14"/>
      <c r="BD1424" s="14"/>
      <c r="BE1424" s="14"/>
      <c r="BF1424" s="14">
        <v>600</v>
      </c>
      <c r="BG1424" s="14"/>
      <c r="BH1424" s="14"/>
      <c r="BI1424" s="14"/>
      <c r="BJ1424" s="14"/>
      <c r="BK1424" s="14"/>
      <c r="BL1424" s="14"/>
      <c r="BM1424" s="14"/>
      <c r="BN1424" s="14">
        <v>600</v>
      </c>
      <c r="BO1424" s="14"/>
      <c r="BP1424" s="14"/>
      <c r="BQ1424" s="14">
        <v>600</v>
      </c>
    </row>
    <row r="1425" spans="1:69" x14ac:dyDescent="0.25">
      <c r="A1425" s="15" t="s">
        <v>944</v>
      </c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F1425" s="14"/>
      <c r="AG1425" s="14"/>
      <c r="AH1425" s="14"/>
      <c r="AI1425" s="14"/>
      <c r="AJ1425" s="14"/>
      <c r="AK1425" s="14"/>
      <c r="AL1425" s="14"/>
      <c r="AM1425" s="14"/>
      <c r="AN1425" s="14"/>
      <c r="AO1425" s="14"/>
      <c r="AP1425" s="14"/>
      <c r="AQ1425" s="14"/>
      <c r="AR1425" s="14"/>
      <c r="AS1425" s="14"/>
      <c r="AT1425" s="14"/>
      <c r="AU1425" s="14"/>
      <c r="AV1425" s="14"/>
      <c r="AW1425" s="14"/>
      <c r="AX1425" s="14"/>
      <c r="AY1425" s="14"/>
      <c r="AZ1425" s="14"/>
      <c r="BA1425" s="14"/>
      <c r="BB1425" s="14"/>
      <c r="BC1425" s="14"/>
      <c r="BD1425" s="14"/>
      <c r="BE1425" s="14"/>
      <c r="BF1425" s="14">
        <v>1000</v>
      </c>
      <c r="BG1425" s="14"/>
      <c r="BH1425" s="14"/>
      <c r="BI1425" s="14"/>
      <c r="BJ1425" s="14"/>
      <c r="BK1425" s="14"/>
      <c r="BL1425" s="14"/>
      <c r="BM1425" s="14"/>
      <c r="BN1425" s="14">
        <v>1000</v>
      </c>
      <c r="BO1425" s="14"/>
      <c r="BP1425" s="14"/>
      <c r="BQ1425" s="14">
        <v>1000</v>
      </c>
    </row>
    <row r="1426" spans="1:69" x14ac:dyDescent="0.25">
      <c r="A1426" s="15" t="s">
        <v>1002</v>
      </c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F1426" s="14"/>
      <c r="AG1426" s="14"/>
      <c r="AH1426" s="14"/>
      <c r="AI1426" s="14"/>
      <c r="AJ1426" s="14"/>
      <c r="AK1426" s="14"/>
      <c r="AL1426" s="14"/>
      <c r="AM1426" s="14"/>
      <c r="AN1426" s="14"/>
      <c r="AO1426" s="14"/>
      <c r="AP1426" s="14"/>
      <c r="AQ1426" s="14"/>
      <c r="AR1426" s="14"/>
      <c r="AS1426" s="14"/>
      <c r="AT1426" s="14"/>
      <c r="AU1426" s="14"/>
      <c r="AV1426" s="14"/>
      <c r="AW1426" s="14"/>
      <c r="AX1426" s="14"/>
      <c r="AY1426" s="14"/>
      <c r="AZ1426" s="14"/>
      <c r="BA1426" s="14"/>
      <c r="BB1426" s="14"/>
      <c r="BC1426" s="14"/>
      <c r="BD1426" s="14"/>
      <c r="BE1426" s="14"/>
      <c r="BF1426" s="14">
        <v>150</v>
      </c>
      <c r="BG1426" s="14"/>
      <c r="BH1426" s="14"/>
      <c r="BI1426" s="14"/>
      <c r="BJ1426" s="14"/>
      <c r="BK1426" s="14"/>
      <c r="BL1426" s="14"/>
      <c r="BM1426" s="14"/>
      <c r="BN1426" s="14">
        <v>150</v>
      </c>
      <c r="BO1426" s="14"/>
      <c r="BP1426" s="14"/>
      <c r="BQ1426" s="14">
        <v>150</v>
      </c>
    </row>
    <row r="1427" spans="1:69" x14ac:dyDescent="0.25">
      <c r="A1427" s="15" t="s">
        <v>1003</v>
      </c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F1427" s="14"/>
      <c r="AG1427" s="14"/>
      <c r="AH1427" s="14"/>
      <c r="AI1427" s="14"/>
      <c r="AJ1427" s="14"/>
      <c r="AK1427" s="14"/>
      <c r="AL1427" s="14"/>
      <c r="AM1427" s="14"/>
      <c r="AN1427" s="14"/>
      <c r="AO1427" s="14"/>
      <c r="AP1427" s="14"/>
      <c r="AQ1427" s="14"/>
      <c r="AR1427" s="14"/>
      <c r="AS1427" s="14"/>
      <c r="AT1427" s="14"/>
      <c r="AU1427" s="14"/>
      <c r="AV1427" s="14"/>
      <c r="AW1427" s="14"/>
      <c r="AX1427" s="14"/>
      <c r="AY1427" s="14"/>
      <c r="AZ1427" s="14"/>
      <c r="BA1427" s="14"/>
      <c r="BB1427" s="14"/>
      <c r="BC1427" s="14"/>
      <c r="BD1427" s="14"/>
      <c r="BE1427" s="14"/>
      <c r="BF1427" s="14">
        <v>1000</v>
      </c>
      <c r="BG1427" s="14"/>
      <c r="BH1427" s="14"/>
      <c r="BI1427" s="14"/>
      <c r="BJ1427" s="14"/>
      <c r="BK1427" s="14"/>
      <c r="BL1427" s="14"/>
      <c r="BM1427" s="14"/>
      <c r="BN1427" s="14">
        <v>1000</v>
      </c>
      <c r="BO1427" s="14"/>
      <c r="BP1427" s="14"/>
      <c r="BQ1427" s="14">
        <v>1000</v>
      </c>
    </row>
    <row r="1428" spans="1:69" x14ac:dyDescent="0.25">
      <c r="A1428" s="15" t="s">
        <v>1055</v>
      </c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F1428" s="14"/>
      <c r="AG1428" s="14"/>
      <c r="AH1428" s="14"/>
      <c r="AI1428" s="14"/>
      <c r="AJ1428" s="14"/>
      <c r="AK1428" s="14"/>
      <c r="AL1428" s="14"/>
      <c r="AM1428" s="14"/>
      <c r="AN1428" s="14"/>
      <c r="AO1428" s="14"/>
      <c r="AP1428" s="14"/>
      <c r="AQ1428" s="14"/>
      <c r="AR1428" s="14"/>
      <c r="AS1428" s="14"/>
      <c r="AT1428" s="14"/>
      <c r="AU1428" s="14"/>
      <c r="AV1428" s="14"/>
      <c r="AW1428" s="14"/>
      <c r="AX1428" s="14"/>
      <c r="AY1428" s="14"/>
      <c r="AZ1428" s="14"/>
      <c r="BA1428" s="14"/>
      <c r="BB1428" s="14"/>
      <c r="BC1428" s="14"/>
      <c r="BD1428" s="14"/>
      <c r="BE1428" s="14"/>
      <c r="BF1428" s="14">
        <v>1000</v>
      </c>
      <c r="BG1428" s="14"/>
      <c r="BH1428" s="14"/>
      <c r="BI1428" s="14"/>
      <c r="BJ1428" s="14"/>
      <c r="BK1428" s="14"/>
      <c r="BL1428" s="14"/>
      <c r="BM1428" s="14"/>
      <c r="BN1428" s="14">
        <v>1000</v>
      </c>
      <c r="BO1428" s="14"/>
      <c r="BP1428" s="14"/>
      <c r="BQ1428" s="14">
        <v>1000</v>
      </c>
    </row>
    <row r="1429" spans="1:69" x14ac:dyDescent="0.25">
      <c r="A1429" s="15" t="s">
        <v>1083</v>
      </c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>
        <v>116.57</v>
      </c>
      <c r="Z1429" s="14"/>
      <c r="AA1429" s="14"/>
      <c r="AB1429" s="14"/>
      <c r="AC1429" s="14"/>
      <c r="AD1429" s="14"/>
      <c r="AE1429" s="14">
        <v>116.57</v>
      </c>
      <c r="AF1429" s="14"/>
      <c r="AG1429" s="14"/>
      <c r="AH1429" s="14"/>
      <c r="AI1429" s="14"/>
      <c r="AJ1429" s="14"/>
      <c r="AK1429" s="14"/>
      <c r="AL1429" s="14"/>
      <c r="AM1429" s="14"/>
      <c r="AN1429" s="14"/>
      <c r="AO1429" s="14"/>
      <c r="AP1429" s="14"/>
      <c r="AQ1429" s="14"/>
      <c r="AR1429" s="14"/>
      <c r="AS1429" s="14"/>
      <c r="AT1429" s="14"/>
      <c r="AU1429" s="14"/>
      <c r="AV1429" s="14"/>
      <c r="AW1429" s="14"/>
      <c r="AX1429" s="14"/>
      <c r="AY1429" s="14"/>
      <c r="AZ1429" s="14"/>
      <c r="BA1429" s="14"/>
      <c r="BB1429" s="14"/>
      <c r="BC1429" s="14"/>
      <c r="BD1429" s="14"/>
      <c r="BE1429" s="14"/>
      <c r="BF1429" s="14"/>
      <c r="BG1429" s="14"/>
      <c r="BH1429" s="14"/>
      <c r="BI1429" s="14"/>
      <c r="BJ1429" s="14"/>
      <c r="BK1429" s="14"/>
      <c r="BL1429" s="14"/>
      <c r="BM1429" s="14"/>
      <c r="BN1429" s="14"/>
      <c r="BO1429" s="14"/>
      <c r="BP1429" s="14"/>
      <c r="BQ1429" s="14">
        <v>116.57</v>
      </c>
    </row>
    <row r="1430" spans="1:69" x14ac:dyDescent="0.25">
      <c r="A1430" s="15" t="s">
        <v>1084</v>
      </c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>
        <v>374.94</v>
      </c>
      <c r="Z1430" s="14"/>
      <c r="AA1430" s="14"/>
      <c r="AB1430" s="14"/>
      <c r="AC1430" s="14"/>
      <c r="AD1430" s="14"/>
      <c r="AE1430" s="14">
        <v>374.94</v>
      </c>
      <c r="AF1430" s="14"/>
      <c r="AG1430" s="14"/>
      <c r="AH1430" s="14"/>
      <c r="AI1430" s="14"/>
      <c r="AJ1430" s="14"/>
      <c r="AK1430" s="14"/>
      <c r="AL1430" s="14"/>
      <c r="AM1430" s="14"/>
      <c r="AN1430" s="14"/>
      <c r="AO1430" s="14"/>
      <c r="AP1430" s="14"/>
      <c r="AQ1430" s="14"/>
      <c r="AR1430" s="14"/>
      <c r="AS1430" s="14"/>
      <c r="AT1430" s="14"/>
      <c r="AU1430" s="14"/>
      <c r="AV1430" s="14"/>
      <c r="AW1430" s="14"/>
      <c r="AX1430" s="14"/>
      <c r="AY1430" s="14"/>
      <c r="AZ1430" s="14"/>
      <c r="BA1430" s="14"/>
      <c r="BB1430" s="14"/>
      <c r="BC1430" s="14"/>
      <c r="BD1430" s="14"/>
      <c r="BE1430" s="14"/>
      <c r="BF1430" s="14"/>
      <c r="BG1430" s="14"/>
      <c r="BH1430" s="14"/>
      <c r="BI1430" s="14"/>
      <c r="BJ1430" s="14"/>
      <c r="BK1430" s="14"/>
      <c r="BL1430" s="14"/>
      <c r="BM1430" s="14"/>
      <c r="BN1430" s="14"/>
      <c r="BO1430" s="14"/>
      <c r="BP1430" s="14"/>
      <c r="BQ1430" s="14">
        <v>374.94</v>
      </c>
    </row>
    <row r="1431" spans="1:69" x14ac:dyDescent="0.25">
      <c r="A1431" s="15" t="s">
        <v>1086</v>
      </c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>
        <v>23.5</v>
      </c>
      <c r="Z1431" s="14"/>
      <c r="AA1431" s="14"/>
      <c r="AB1431" s="14"/>
      <c r="AC1431" s="14"/>
      <c r="AD1431" s="14"/>
      <c r="AE1431" s="14">
        <v>23.5</v>
      </c>
      <c r="AF1431" s="14"/>
      <c r="AG1431" s="14"/>
      <c r="AH1431" s="14"/>
      <c r="AI1431" s="14"/>
      <c r="AJ1431" s="14"/>
      <c r="AK1431" s="14"/>
      <c r="AL1431" s="14"/>
      <c r="AM1431" s="14"/>
      <c r="AN1431" s="14"/>
      <c r="AO1431" s="14"/>
      <c r="AP1431" s="14"/>
      <c r="AQ1431" s="14"/>
      <c r="AR1431" s="14"/>
      <c r="AS1431" s="14"/>
      <c r="AT1431" s="14"/>
      <c r="AU1431" s="14"/>
      <c r="AV1431" s="14"/>
      <c r="AW1431" s="14"/>
      <c r="AX1431" s="14"/>
      <c r="AY1431" s="14"/>
      <c r="AZ1431" s="14"/>
      <c r="BA1431" s="14"/>
      <c r="BB1431" s="14"/>
      <c r="BC1431" s="14"/>
      <c r="BD1431" s="14"/>
      <c r="BE1431" s="14"/>
      <c r="BF1431" s="14"/>
      <c r="BG1431" s="14"/>
      <c r="BH1431" s="14"/>
      <c r="BI1431" s="14"/>
      <c r="BJ1431" s="14"/>
      <c r="BK1431" s="14"/>
      <c r="BL1431" s="14"/>
      <c r="BM1431" s="14"/>
      <c r="BN1431" s="14"/>
      <c r="BO1431" s="14"/>
      <c r="BP1431" s="14"/>
      <c r="BQ1431" s="14">
        <v>23.5</v>
      </c>
    </row>
    <row r="1432" spans="1:69" x14ac:dyDescent="0.25">
      <c r="A1432" s="15" t="s">
        <v>1087</v>
      </c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>
        <v>30.49</v>
      </c>
      <c r="Z1432" s="14"/>
      <c r="AA1432" s="14"/>
      <c r="AB1432" s="14"/>
      <c r="AC1432" s="14"/>
      <c r="AD1432" s="14"/>
      <c r="AE1432" s="14">
        <v>30.49</v>
      </c>
      <c r="AF1432" s="14"/>
      <c r="AG1432" s="14"/>
      <c r="AH1432" s="14"/>
      <c r="AI1432" s="14"/>
      <c r="AJ1432" s="14"/>
      <c r="AK1432" s="14"/>
      <c r="AL1432" s="14"/>
      <c r="AM1432" s="14"/>
      <c r="AN1432" s="14"/>
      <c r="AO1432" s="14"/>
      <c r="AP1432" s="14"/>
      <c r="AQ1432" s="14"/>
      <c r="AR1432" s="14"/>
      <c r="AS1432" s="14"/>
      <c r="AT1432" s="14"/>
      <c r="AU1432" s="14"/>
      <c r="AV1432" s="14"/>
      <c r="AW1432" s="14"/>
      <c r="AX1432" s="14"/>
      <c r="AY1432" s="14"/>
      <c r="AZ1432" s="14"/>
      <c r="BA1432" s="14"/>
      <c r="BB1432" s="14"/>
      <c r="BC1432" s="14"/>
      <c r="BD1432" s="14"/>
      <c r="BE1432" s="14"/>
      <c r="BF1432" s="14"/>
      <c r="BG1432" s="14"/>
      <c r="BH1432" s="14"/>
      <c r="BI1432" s="14"/>
      <c r="BJ1432" s="14"/>
      <c r="BK1432" s="14"/>
      <c r="BL1432" s="14"/>
      <c r="BM1432" s="14"/>
      <c r="BN1432" s="14"/>
      <c r="BO1432" s="14"/>
      <c r="BP1432" s="14"/>
      <c r="BQ1432" s="14">
        <v>30.49</v>
      </c>
    </row>
    <row r="1433" spans="1:69" x14ac:dyDescent="0.25">
      <c r="A1433" s="15" t="s">
        <v>1092</v>
      </c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>
        <v>26.7</v>
      </c>
      <c r="Z1433" s="14"/>
      <c r="AA1433" s="14"/>
      <c r="AB1433" s="14"/>
      <c r="AC1433" s="14"/>
      <c r="AD1433" s="14"/>
      <c r="AE1433" s="14">
        <v>26.7</v>
      </c>
      <c r="AF1433" s="14"/>
      <c r="AG1433" s="14"/>
      <c r="AH1433" s="14"/>
      <c r="AI1433" s="14"/>
      <c r="AJ1433" s="14"/>
      <c r="AK1433" s="14"/>
      <c r="AL1433" s="14"/>
      <c r="AM1433" s="14"/>
      <c r="AN1433" s="14"/>
      <c r="AO1433" s="14"/>
      <c r="AP1433" s="14"/>
      <c r="AQ1433" s="14"/>
      <c r="AR1433" s="14"/>
      <c r="AS1433" s="14"/>
      <c r="AT1433" s="14"/>
      <c r="AU1433" s="14"/>
      <c r="AV1433" s="14"/>
      <c r="AW1433" s="14"/>
      <c r="AX1433" s="14"/>
      <c r="AY1433" s="14"/>
      <c r="AZ1433" s="14"/>
      <c r="BA1433" s="14"/>
      <c r="BB1433" s="14"/>
      <c r="BC1433" s="14"/>
      <c r="BD1433" s="14"/>
      <c r="BE1433" s="14"/>
      <c r="BF1433" s="14"/>
      <c r="BG1433" s="14"/>
      <c r="BH1433" s="14"/>
      <c r="BI1433" s="14"/>
      <c r="BJ1433" s="14"/>
      <c r="BK1433" s="14"/>
      <c r="BL1433" s="14"/>
      <c r="BM1433" s="14"/>
      <c r="BN1433" s="14"/>
      <c r="BO1433" s="14"/>
      <c r="BP1433" s="14"/>
      <c r="BQ1433" s="14">
        <v>26.7</v>
      </c>
    </row>
    <row r="1434" spans="1:69" x14ac:dyDescent="0.25">
      <c r="A1434" s="15" t="s">
        <v>1258</v>
      </c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>
        <v>563.54</v>
      </c>
      <c r="Q1434" s="14"/>
      <c r="R1434" s="14"/>
      <c r="S1434" s="14"/>
      <c r="T1434" s="14"/>
      <c r="U1434" s="14"/>
      <c r="V1434" s="14"/>
      <c r="W1434" s="14">
        <v>563.54</v>
      </c>
      <c r="X1434" s="14"/>
      <c r="Y1434" s="14"/>
      <c r="Z1434" s="14"/>
      <c r="AA1434" s="14"/>
      <c r="AB1434" s="14"/>
      <c r="AC1434" s="14"/>
      <c r="AD1434" s="14"/>
      <c r="AE1434" s="14"/>
      <c r="AF1434" s="14"/>
      <c r="AG1434" s="14"/>
      <c r="AH1434" s="14"/>
      <c r="AI1434" s="14"/>
      <c r="AJ1434" s="14"/>
      <c r="AK1434" s="14"/>
      <c r="AL1434" s="14"/>
      <c r="AM1434" s="14"/>
      <c r="AN1434" s="14"/>
      <c r="AO1434" s="14"/>
      <c r="AP1434" s="14"/>
      <c r="AQ1434" s="14"/>
      <c r="AR1434" s="14"/>
      <c r="AS1434" s="14"/>
      <c r="AT1434" s="14"/>
      <c r="AU1434" s="14"/>
      <c r="AV1434" s="14"/>
      <c r="AW1434" s="14"/>
      <c r="AX1434" s="14"/>
      <c r="AY1434" s="14"/>
      <c r="AZ1434" s="14"/>
      <c r="BA1434" s="14"/>
      <c r="BB1434" s="14"/>
      <c r="BC1434" s="14"/>
      <c r="BD1434" s="14"/>
      <c r="BE1434" s="14"/>
      <c r="BF1434" s="14"/>
      <c r="BG1434" s="14"/>
      <c r="BH1434" s="14"/>
      <c r="BI1434" s="14"/>
      <c r="BJ1434" s="14"/>
      <c r="BK1434" s="14"/>
      <c r="BL1434" s="14"/>
      <c r="BM1434" s="14"/>
      <c r="BN1434" s="14"/>
      <c r="BO1434" s="14"/>
      <c r="BP1434" s="14"/>
      <c r="BQ1434" s="14">
        <v>563.54</v>
      </c>
    </row>
    <row r="1435" spans="1:69" x14ac:dyDescent="0.25">
      <c r="A1435" s="15" t="s">
        <v>1259</v>
      </c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>
        <v>719.12</v>
      </c>
      <c r="Q1435" s="14"/>
      <c r="R1435" s="14"/>
      <c r="S1435" s="14"/>
      <c r="T1435" s="14"/>
      <c r="U1435" s="14"/>
      <c r="V1435" s="14"/>
      <c r="W1435" s="14">
        <v>719.12</v>
      </c>
      <c r="X1435" s="14"/>
      <c r="Y1435" s="14"/>
      <c r="Z1435" s="14"/>
      <c r="AA1435" s="14"/>
      <c r="AB1435" s="14"/>
      <c r="AC1435" s="14"/>
      <c r="AD1435" s="14"/>
      <c r="AE1435" s="14"/>
      <c r="AF1435" s="14"/>
      <c r="AG1435" s="14"/>
      <c r="AH1435" s="14"/>
      <c r="AI1435" s="14"/>
      <c r="AJ1435" s="14"/>
      <c r="AK1435" s="14"/>
      <c r="AL1435" s="14"/>
      <c r="AM1435" s="14"/>
      <c r="AN1435" s="14"/>
      <c r="AO1435" s="14"/>
      <c r="AP1435" s="14"/>
      <c r="AQ1435" s="14"/>
      <c r="AR1435" s="14"/>
      <c r="AS1435" s="14"/>
      <c r="AT1435" s="14"/>
      <c r="AU1435" s="14"/>
      <c r="AV1435" s="14"/>
      <c r="AW1435" s="14"/>
      <c r="AX1435" s="14"/>
      <c r="AY1435" s="14"/>
      <c r="AZ1435" s="14"/>
      <c r="BA1435" s="14"/>
      <c r="BB1435" s="14"/>
      <c r="BC1435" s="14"/>
      <c r="BD1435" s="14"/>
      <c r="BE1435" s="14"/>
      <c r="BF1435" s="14"/>
      <c r="BG1435" s="14"/>
      <c r="BH1435" s="14"/>
      <c r="BI1435" s="14"/>
      <c r="BJ1435" s="14"/>
      <c r="BK1435" s="14"/>
      <c r="BL1435" s="14"/>
      <c r="BM1435" s="14"/>
      <c r="BN1435" s="14"/>
      <c r="BO1435" s="14"/>
      <c r="BP1435" s="14"/>
      <c r="BQ1435" s="14">
        <v>719.12</v>
      </c>
    </row>
    <row r="1436" spans="1:69" x14ac:dyDescent="0.25">
      <c r="A1436" s="15" t="s">
        <v>1260</v>
      </c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>
        <v>1630.42</v>
      </c>
      <c r="Q1436" s="14"/>
      <c r="R1436" s="14"/>
      <c r="S1436" s="14"/>
      <c r="T1436" s="14"/>
      <c r="U1436" s="14"/>
      <c r="V1436" s="14"/>
      <c r="W1436" s="14">
        <v>1630.42</v>
      </c>
      <c r="X1436" s="14"/>
      <c r="Y1436" s="14"/>
      <c r="Z1436" s="14"/>
      <c r="AA1436" s="14"/>
      <c r="AB1436" s="14"/>
      <c r="AC1436" s="14"/>
      <c r="AD1436" s="14"/>
      <c r="AE1436" s="14"/>
      <c r="AF1436" s="14"/>
      <c r="AG1436" s="14"/>
      <c r="AH1436" s="14"/>
      <c r="AI1436" s="14"/>
      <c r="AJ1436" s="14"/>
      <c r="AK1436" s="14"/>
      <c r="AL1436" s="14"/>
      <c r="AM1436" s="14"/>
      <c r="AN1436" s="14"/>
      <c r="AO1436" s="14"/>
      <c r="AP1436" s="14"/>
      <c r="AQ1436" s="14"/>
      <c r="AR1436" s="14"/>
      <c r="AS1436" s="14"/>
      <c r="AT1436" s="14"/>
      <c r="AU1436" s="14"/>
      <c r="AV1436" s="14"/>
      <c r="AW1436" s="14"/>
      <c r="AX1436" s="14">
        <v>586.41999999999996</v>
      </c>
      <c r="AY1436" s="14"/>
      <c r="AZ1436" s="14"/>
      <c r="BA1436" s="14"/>
      <c r="BB1436" s="14"/>
      <c r="BC1436" s="14"/>
      <c r="BD1436" s="14">
        <v>586.41999999999996</v>
      </c>
      <c r="BE1436" s="14"/>
      <c r="BF1436" s="14"/>
      <c r="BG1436" s="14"/>
      <c r="BH1436" s="14"/>
      <c r="BI1436" s="14"/>
      <c r="BJ1436" s="14"/>
      <c r="BK1436" s="14"/>
      <c r="BL1436" s="14"/>
      <c r="BM1436" s="14"/>
      <c r="BN1436" s="14"/>
      <c r="BO1436" s="14"/>
      <c r="BP1436" s="14"/>
      <c r="BQ1436" s="14">
        <v>2216.84</v>
      </c>
    </row>
    <row r="1437" spans="1:69" x14ac:dyDescent="0.25">
      <c r="A1437" s="15" t="s">
        <v>1261</v>
      </c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>
        <v>1200.74</v>
      </c>
      <c r="Q1437" s="14"/>
      <c r="R1437" s="14"/>
      <c r="S1437" s="14"/>
      <c r="T1437" s="14"/>
      <c r="U1437" s="14"/>
      <c r="V1437" s="14"/>
      <c r="W1437" s="14">
        <v>1200.74</v>
      </c>
      <c r="X1437" s="14"/>
      <c r="Y1437" s="14"/>
      <c r="Z1437" s="14"/>
      <c r="AA1437" s="14"/>
      <c r="AB1437" s="14"/>
      <c r="AC1437" s="14"/>
      <c r="AD1437" s="14"/>
      <c r="AE1437" s="14"/>
      <c r="AF1437" s="14"/>
      <c r="AG1437" s="14"/>
      <c r="AH1437" s="14"/>
      <c r="AI1437" s="14"/>
      <c r="AJ1437" s="14"/>
      <c r="AK1437" s="14"/>
      <c r="AL1437" s="14"/>
      <c r="AM1437" s="14"/>
      <c r="AN1437" s="14"/>
      <c r="AO1437" s="14"/>
      <c r="AP1437" s="14"/>
      <c r="AQ1437" s="14"/>
      <c r="AR1437" s="14"/>
      <c r="AS1437" s="14"/>
      <c r="AT1437" s="14"/>
      <c r="AU1437" s="14"/>
      <c r="AV1437" s="14"/>
      <c r="AW1437" s="14"/>
      <c r="AX1437" s="14">
        <v>939.74</v>
      </c>
      <c r="AY1437" s="14"/>
      <c r="AZ1437" s="14"/>
      <c r="BA1437" s="14"/>
      <c r="BB1437" s="14"/>
      <c r="BC1437" s="14"/>
      <c r="BD1437" s="14">
        <v>939.74</v>
      </c>
      <c r="BE1437" s="14"/>
      <c r="BF1437" s="14"/>
      <c r="BG1437" s="14"/>
      <c r="BH1437" s="14"/>
      <c r="BI1437" s="14"/>
      <c r="BJ1437" s="14"/>
      <c r="BK1437" s="14"/>
      <c r="BL1437" s="14"/>
      <c r="BM1437" s="14"/>
      <c r="BN1437" s="14"/>
      <c r="BO1437" s="14"/>
      <c r="BP1437" s="14"/>
      <c r="BQ1437" s="14">
        <v>2140.48</v>
      </c>
    </row>
    <row r="1438" spans="1:69" x14ac:dyDescent="0.25">
      <c r="A1438" s="15" t="s">
        <v>1367</v>
      </c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F1438" s="14"/>
      <c r="AG1438" s="14"/>
      <c r="AH1438" s="14"/>
      <c r="AI1438" s="14"/>
      <c r="AJ1438" s="14"/>
      <c r="AK1438" s="14"/>
      <c r="AL1438" s="14"/>
      <c r="AM1438" s="14"/>
      <c r="AN1438" s="14"/>
      <c r="AO1438" s="14"/>
      <c r="AP1438" s="14"/>
      <c r="AQ1438" s="14"/>
      <c r="AR1438" s="14"/>
      <c r="AS1438" s="14"/>
      <c r="AT1438" s="14"/>
      <c r="AU1438" s="14"/>
      <c r="AV1438" s="14"/>
      <c r="AW1438" s="14"/>
      <c r="AX1438" s="14"/>
      <c r="AY1438" s="14"/>
      <c r="AZ1438" s="14"/>
      <c r="BA1438" s="14"/>
      <c r="BB1438" s="14"/>
      <c r="BC1438" s="14"/>
      <c r="BD1438" s="14"/>
      <c r="BE1438" s="14"/>
      <c r="BF1438" s="14">
        <v>1000</v>
      </c>
      <c r="BG1438" s="14"/>
      <c r="BH1438" s="14"/>
      <c r="BI1438" s="14"/>
      <c r="BJ1438" s="14"/>
      <c r="BK1438" s="14"/>
      <c r="BL1438" s="14"/>
      <c r="BM1438" s="14"/>
      <c r="BN1438" s="14">
        <v>1000</v>
      </c>
      <c r="BO1438" s="14"/>
      <c r="BP1438" s="14"/>
      <c r="BQ1438" s="14">
        <v>1000</v>
      </c>
    </row>
    <row r="1439" spans="1:69" x14ac:dyDescent="0.25">
      <c r="A1439" s="15" t="s">
        <v>1372</v>
      </c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F1439" s="14"/>
      <c r="AG1439" s="14"/>
      <c r="AH1439" s="14"/>
      <c r="AI1439" s="14"/>
      <c r="AJ1439" s="14"/>
      <c r="AK1439" s="14"/>
      <c r="AL1439" s="14"/>
      <c r="AM1439" s="14"/>
      <c r="AN1439" s="14"/>
      <c r="AO1439" s="14"/>
      <c r="AP1439" s="14"/>
      <c r="AQ1439" s="14"/>
      <c r="AR1439" s="14"/>
      <c r="AS1439" s="14"/>
      <c r="AT1439" s="14"/>
      <c r="AU1439" s="14"/>
      <c r="AV1439" s="14"/>
      <c r="AW1439" s="14"/>
      <c r="AX1439" s="14"/>
      <c r="AY1439" s="14"/>
      <c r="AZ1439" s="14"/>
      <c r="BA1439" s="14"/>
      <c r="BB1439" s="14"/>
      <c r="BC1439" s="14"/>
      <c r="BD1439" s="14"/>
      <c r="BE1439" s="14"/>
      <c r="BF1439" s="14">
        <v>800</v>
      </c>
      <c r="BG1439" s="14"/>
      <c r="BH1439" s="14"/>
      <c r="BI1439" s="14"/>
      <c r="BJ1439" s="14"/>
      <c r="BK1439" s="14"/>
      <c r="BL1439" s="14"/>
      <c r="BM1439" s="14"/>
      <c r="BN1439" s="14">
        <v>800</v>
      </c>
      <c r="BO1439" s="14"/>
      <c r="BP1439" s="14"/>
      <c r="BQ1439" s="14">
        <v>800</v>
      </c>
    </row>
    <row r="1440" spans="1:69" x14ac:dyDescent="0.25">
      <c r="A1440" s="15" t="s">
        <v>1412</v>
      </c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F1440" s="14"/>
      <c r="AG1440" s="14"/>
      <c r="AH1440" s="14"/>
      <c r="AI1440" s="14"/>
      <c r="AJ1440" s="14"/>
      <c r="AK1440" s="14"/>
      <c r="AL1440" s="14"/>
      <c r="AM1440" s="14"/>
      <c r="AN1440" s="14"/>
      <c r="AO1440" s="14"/>
      <c r="AP1440" s="14"/>
      <c r="AQ1440" s="14"/>
      <c r="AR1440" s="14"/>
      <c r="AS1440" s="14"/>
      <c r="AT1440" s="14"/>
      <c r="AU1440" s="14"/>
      <c r="AV1440" s="14"/>
      <c r="AW1440" s="14"/>
      <c r="AX1440" s="14"/>
      <c r="AY1440" s="14"/>
      <c r="AZ1440" s="14"/>
      <c r="BA1440" s="14"/>
      <c r="BB1440" s="14"/>
      <c r="BC1440" s="14"/>
      <c r="BD1440" s="14"/>
      <c r="BE1440" s="14"/>
      <c r="BF1440" s="14">
        <v>1000</v>
      </c>
      <c r="BG1440" s="14"/>
      <c r="BH1440" s="14"/>
      <c r="BI1440" s="14"/>
      <c r="BJ1440" s="14"/>
      <c r="BK1440" s="14"/>
      <c r="BL1440" s="14"/>
      <c r="BM1440" s="14"/>
      <c r="BN1440" s="14">
        <v>1000</v>
      </c>
      <c r="BO1440" s="14"/>
      <c r="BP1440" s="14"/>
      <c r="BQ1440" s="14">
        <v>1000</v>
      </c>
    </row>
    <row r="1441" spans="1:69" x14ac:dyDescent="0.25">
      <c r="A1441" s="15" t="s">
        <v>1416</v>
      </c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F1441" s="14"/>
      <c r="AG1441" s="14"/>
      <c r="AH1441" s="14"/>
      <c r="AI1441" s="14"/>
      <c r="AJ1441" s="14"/>
      <c r="AK1441" s="14"/>
      <c r="AL1441" s="14"/>
      <c r="AM1441" s="14"/>
      <c r="AN1441" s="14"/>
      <c r="AO1441" s="14"/>
      <c r="AP1441" s="14"/>
      <c r="AQ1441" s="14"/>
      <c r="AR1441" s="14"/>
      <c r="AS1441" s="14"/>
      <c r="AT1441" s="14"/>
      <c r="AU1441" s="14"/>
      <c r="AV1441" s="14"/>
      <c r="AW1441" s="14"/>
      <c r="AX1441" s="14"/>
      <c r="AY1441" s="14"/>
      <c r="AZ1441" s="14"/>
      <c r="BA1441" s="14"/>
      <c r="BB1441" s="14"/>
      <c r="BC1441" s="14"/>
      <c r="BD1441" s="14"/>
      <c r="BE1441" s="14"/>
      <c r="BF1441" s="14">
        <v>400</v>
      </c>
      <c r="BG1441" s="14"/>
      <c r="BH1441" s="14"/>
      <c r="BI1441" s="14"/>
      <c r="BJ1441" s="14"/>
      <c r="BK1441" s="14"/>
      <c r="BL1441" s="14"/>
      <c r="BM1441" s="14"/>
      <c r="BN1441" s="14">
        <v>400</v>
      </c>
      <c r="BO1441" s="14"/>
      <c r="BP1441" s="14"/>
      <c r="BQ1441" s="14">
        <v>400</v>
      </c>
    </row>
    <row r="1442" spans="1:69" x14ac:dyDescent="0.25">
      <c r="A1442" s="15" t="s">
        <v>1434</v>
      </c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F1442" s="14"/>
      <c r="AG1442" s="14"/>
      <c r="AH1442" s="14"/>
      <c r="AI1442" s="14"/>
      <c r="AJ1442" s="14"/>
      <c r="AK1442" s="14"/>
      <c r="AL1442" s="14"/>
      <c r="AM1442" s="14"/>
      <c r="AN1442" s="14"/>
      <c r="AO1442" s="14"/>
      <c r="AP1442" s="14"/>
      <c r="AQ1442" s="14"/>
      <c r="AR1442" s="14"/>
      <c r="AS1442" s="14"/>
      <c r="AT1442" s="14"/>
      <c r="AU1442" s="14"/>
      <c r="AV1442" s="14"/>
      <c r="AW1442" s="14"/>
      <c r="AX1442" s="14"/>
      <c r="AY1442" s="14"/>
      <c r="AZ1442" s="14"/>
      <c r="BA1442" s="14"/>
      <c r="BB1442" s="14"/>
      <c r="BC1442" s="14"/>
      <c r="BD1442" s="14"/>
      <c r="BE1442" s="14"/>
      <c r="BF1442" s="14">
        <v>1000</v>
      </c>
      <c r="BG1442" s="14"/>
      <c r="BH1442" s="14"/>
      <c r="BI1442" s="14"/>
      <c r="BJ1442" s="14"/>
      <c r="BK1442" s="14"/>
      <c r="BL1442" s="14"/>
      <c r="BM1442" s="14"/>
      <c r="BN1442" s="14">
        <v>1000</v>
      </c>
      <c r="BO1442" s="14"/>
      <c r="BP1442" s="14"/>
      <c r="BQ1442" s="14">
        <v>1000</v>
      </c>
    </row>
    <row r="1443" spans="1:69" x14ac:dyDescent="0.25">
      <c r="A1443" s="15" t="s">
        <v>1447</v>
      </c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F1443" s="14"/>
      <c r="AG1443" s="14"/>
      <c r="AH1443" s="14"/>
      <c r="AI1443" s="14"/>
      <c r="AJ1443" s="14"/>
      <c r="AK1443" s="14"/>
      <c r="AL1443" s="14"/>
      <c r="AM1443" s="14"/>
      <c r="AN1443" s="14"/>
      <c r="AO1443" s="14"/>
      <c r="AP1443" s="14"/>
      <c r="AQ1443" s="14"/>
      <c r="AR1443" s="14"/>
      <c r="AS1443" s="14"/>
      <c r="AT1443" s="14"/>
      <c r="AU1443" s="14"/>
      <c r="AV1443" s="14"/>
      <c r="AW1443" s="14"/>
      <c r="AX1443" s="14"/>
      <c r="AY1443" s="14"/>
      <c r="AZ1443" s="14"/>
      <c r="BA1443" s="14"/>
      <c r="BB1443" s="14"/>
      <c r="BC1443" s="14"/>
      <c r="BD1443" s="14"/>
      <c r="BE1443" s="14"/>
      <c r="BF1443" s="14">
        <v>1000</v>
      </c>
      <c r="BG1443" s="14"/>
      <c r="BH1443" s="14"/>
      <c r="BI1443" s="14"/>
      <c r="BJ1443" s="14"/>
      <c r="BK1443" s="14"/>
      <c r="BL1443" s="14"/>
      <c r="BM1443" s="14"/>
      <c r="BN1443" s="14">
        <v>1000</v>
      </c>
      <c r="BO1443" s="14"/>
      <c r="BP1443" s="14"/>
      <c r="BQ1443" s="14">
        <v>1000</v>
      </c>
    </row>
    <row r="1444" spans="1:69" x14ac:dyDescent="0.25">
      <c r="A1444" s="13" t="s">
        <v>30</v>
      </c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>
        <v>1336.44</v>
      </c>
      <c r="R1444" s="14"/>
      <c r="S1444" s="14"/>
      <c r="T1444" s="14"/>
      <c r="U1444" s="14"/>
      <c r="V1444" s="14"/>
      <c r="W1444" s="14">
        <v>1336.44</v>
      </c>
      <c r="X1444" s="14"/>
      <c r="Y1444" s="14"/>
      <c r="Z1444" s="14"/>
      <c r="AA1444" s="14"/>
      <c r="AB1444" s="14"/>
      <c r="AC1444" s="14"/>
      <c r="AD1444" s="14"/>
      <c r="AE1444" s="14"/>
      <c r="AF1444" s="14"/>
      <c r="AG1444" s="14"/>
      <c r="AH1444" s="14"/>
      <c r="AI1444" s="14"/>
      <c r="AJ1444" s="14"/>
      <c r="AK1444" s="14"/>
      <c r="AL1444" s="14"/>
      <c r="AM1444" s="14"/>
      <c r="AN1444" s="14"/>
      <c r="AO1444" s="14"/>
      <c r="AP1444" s="14"/>
      <c r="AQ1444" s="14"/>
      <c r="AR1444" s="14"/>
      <c r="AS1444" s="14"/>
      <c r="AT1444" s="14"/>
      <c r="AU1444" s="14"/>
      <c r="AV1444" s="14"/>
      <c r="AW1444" s="14"/>
      <c r="AX1444" s="14"/>
      <c r="AY1444" s="14">
        <v>153.72999999999999</v>
      </c>
      <c r="AZ1444" s="14"/>
      <c r="BA1444" s="14"/>
      <c r="BB1444" s="14"/>
      <c r="BC1444" s="14"/>
      <c r="BD1444" s="14">
        <v>153.72999999999999</v>
      </c>
      <c r="BE1444" s="14"/>
      <c r="BF1444" s="14"/>
      <c r="BG1444" s="14">
        <v>8200</v>
      </c>
      <c r="BH1444" s="14"/>
      <c r="BI1444" s="14"/>
      <c r="BJ1444" s="14"/>
      <c r="BK1444" s="14"/>
      <c r="BL1444" s="14"/>
      <c r="BM1444" s="14"/>
      <c r="BN1444" s="14">
        <v>8200</v>
      </c>
      <c r="BO1444" s="14"/>
      <c r="BP1444" s="14"/>
      <c r="BQ1444" s="14">
        <v>9690.17</v>
      </c>
    </row>
    <row r="1445" spans="1:69" x14ac:dyDescent="0.25">
      <c r="A1445" s="15" t="s">
        <v>501</v>
      </c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F1445" s="14"/>
      <c r="AG1445" s="14"/>
      <c r="AH1445" s="14"/>
      <c r="AI1445" s="14"/>
      <c r="AJ1445" s="14"/>
      <c r="AK1445" s="14"/>
      <c r="AL1445" s="14"/>
      <c r="AM1445" s="14"/>
      <c r="AN1445" s="14"/>
      <c r="AO1445" s="14"/>
      <c r="AP1445" s="14"/>
      <c r="AQ1445" s="14"/>
      <c r="AR1445" s="14"/>
      <c r="AS1445" s="14"/>
      <c r="AT1445" s="14"/>
      <c r="AU1445" s="14"/>
      <c r="AV1445" s="14"/>
      <c r="AW1445" s="14"/>
      <c r="AX1445" s="14"/>
      <c r="AY1445" s="14"/>
      <c r="AZ1445" s="14"/>
      <c r="BA1445" s="14"/>
      <c r="BB1445" s="14"/>
      <c r="BC1445" s="14"/>
      <c r="BD1445" s="14"/>
      <c r="BE1445" s="14"/>
      <c r="BF1445" s="14"/>
      <c r="BG1445" s="14">
        <v>1000</v>
      </c>
      <c r="BH1445" s="14"/>
      <c r="BI1445" s="14"/>
      <c r="BJ1445" s="14"/>
      <c r="BK1445" s="14"/>
      <c r="BL1445" s="14"/>
      <c r="BM1445" s="14"/>
      <c r="BN1445" s="14">
        <v>1000</v>
      </c>
      <c r="BO1445" s="14"/>
      <c r="BP1445" s="14"/>
      <c r="BQ1445" s="14">
        <v>1000</v>
      </c>
    </row>
    <row r="1446" spans="1:69" x14ac:dyDescent="0.25">
      <c r="A1446" s="15" t="s">
        <v>502</v>
      </c>
      <c r="B1446" s="14"/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F1446" s="14"/>
      <c r="AG1446" s="14"/>
      <c r="AH1446" s="14"/>
      <c r="AI1446" s="14"/>
      <c r="AJ1446" s="14"/>
      <c r="AK1446" s="14"/>
      <c r="AL1446" s="14"/>
      <c r="AM1446" s="14"/>
      <c r="AN1446" s="14"/>
      <c r="AO1446" s="14"/>
      <c r="AP1446" s="14"/>
      <c r="AQ1446" s="14"/>
      <c r="AR1446" s="14"/>
      <c r="AS1446" s="14"/>
      <c r="AT1446" s="14"/>
      <c r="AU1446" s="14"/>
      <c r="AV1446" s="14"/>
      <c r="AW1446" s="14"/>
      <c r="AX1446" s="14"/>
      <c r="AY1446" s="14"/>
      <c r="AZ1446" s="14"/>
      <c r="BA1446" s="14"/>
      <c r="BB1446" s="14"/>
      <c r="BC1446" s="14"/>
      <c r="BD1446" s="14"/>
      <c r="BE1446" s="14"/>
      <c r="BF1446" s="14"/>
      <c r="BG1446" s="14">
        <v>1000</v>
      </c>
      <c r="BH1446" s="14"/>
      <c r="BI1446" s="14"/>
      <c r="BJ1446" s="14"/>
      <c r="BK1446" s="14"/>
      <c r="BL1446" s="14"/>
      <c r="BM1446" s="14"/>
      <c r="BN1446" s="14">
        <v>1000</v>
      </c>
      <c r="BO1446" s="14"/>
      <c r="BP1446" s="14"/>
      <c r="BQ1446" s="14">
        <v>1000</v>
      </c>
    </row>
    <row r="1447" spans="1:69" x14ac:dyDescent="0.25">
      <c r="A1447" s="15" t="s">
        <v>652</v>
      </c>
      <c r="B1447" s="14"/>
      <c r="C1447" s="14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>
        <v>300.89999999999998</v>
      </c>
      <c r="R1447" s="14"/>
      <c r="S1447" s="14"/>
      <c r="T1447" s="14"/>
      <c r="U1447" s="14"/>
      <c r="V1447" s="14"/>
      <c r="W1447" s="14">
        <v>300.89999999999998</v>
      </c>
      <c r="X1447" s="14"/>
      <c r="Y1447" s="14"/>
      <c r="Z1447" s="14"/>
      <c r="AA1447" s="14"/>
      <c r="AB1447" s="14"/>
      <c r="AC1447" s="14"/>
      <c r="AD1447" s="14"/>
      <c r="AE1447" s="14"/>
      <c r="AF1447" s="14"/>
      <c r="AG1447" s="14"/>
      <c r="AH1447" s="14"/>
      <c r="AI1447" s="14"/>
      <c r="AJ1447" s="14"/>
      <c r="AK1447" s="14"/>
      <c r="AL1447" s="14"/>
      <c r="AM1447" s="14"/>
      <c r="AN1447" s="14"/>
      <c r="AO1447" s="14"/>
      <c r="AP1447" s="14"/>
      <c r="AQ1447" s="14"/>
      <c r="AR1447" s="14"/>
      <c r="AS1447" s="14"/>
      <c r="AT1447" s="14"/>
      <c r="AU1447" s="14"/>
      <c r="AV1447" s="14"/>
      <c r="AW1447" s="14"/>
      <c r="AX1447" s="14"/>
      <c r="AY1447" s="14"/>
      <c r="AZ1447" s="14"/>
      <c r="BA1447" s="14"/>
      <c r="BB1447" s="14"/>
      <c r="BC1447" s="14"/>
      <c r="BD1447" s="14"/>
      <c r="BE1447" s="14"/>
      <c r="BF1447" s="14"/>
      <c r="BG1447" s="14"/>
      <c r="BH1447" s="14"/>
      <c r="BI1447" s="14"/>
      <c r="BJ1447" s="14"/>
      <c r="BK1447" s="14"/>
      <c r="BL1447" s="14"/>
      <c r="BM1447" s="14"/>
      <c r="BN1447" s="14"/>
      <c r="BO1447" s="14"/>
      <c r="BP1447" s="14"/>
      <c r="BQ1447" s="14">
        <v>300.89999999999998</v>
      </c>
    </row>
    <row r="1448" spans="1:69" x14ac:dyDescent="0.25">
      <c r="A1448" s="15" t="s">
        <v>865</v>
      </c>
      <c r="B1448" s="14"/>
      <c r="C1448" s="14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F1448" s="14"/>
      <c r="AG1448" s="14"/>
      <c r="AH1448" s="14"/>
      <c r="AI1448" s="14"/>
      <c r="AJ1448" s="14"/>
      <c r="AK1448" s="14"/>
      <c r="AL1448" s="14"/>
      <c r="AM1448" s="14"/>
      <c r="AN1448" s="14"/>
      <c r="AO1448" s="14"/>
      <c r="AP1448" s="14"/>
      <c r="AQ1448" s="14"/>
      <c r="AR1448" s="14"/>
      <c r="AS1448" s="14"/>
      <c r="AT1448" s="14"/>
      <c r="AU1448" s="14"/>
      <c r="AV1448" s="14"/>
      <c r="AW1448" s="14"/>
      <c r="AX1448" s="14"/>
      <c r="AY1448" s="14"/>
      <c r="AZ1448" s="14"/>
      <c r="BA1448" s="14"/>
      <c r="BB1448" s="14"/>
      <c r="BC1448" s="14"/>
      <c r="BD1448" s="14"/>
      <c r="BE1448" s="14"/>
      <c r="BF1448" s="14"/>
      <c r="BG1448" s="14">
        <v>800</v>
      </c>
      <c r="BH1448" s="14"/>
      <c r="BI1448" s="14"/>
      <c r="BJ1448" s="14"/>
      <c r="BK1448" s="14"/>
      <c r="BL1448" s="14"/>
      <c r="BM1448" s="14"/>
      <c r="BN1448" s="14">
        <v>800</v>
      </c>
      <c r="BO1448" s="14"/>
      <c r="BP1448" s="14"/>
      <c r="BQ1448" s="14">
        <v>800</v>
      </c>
    </row>
    <row r="1449" spans="1:69" x14ac:dyDescent="0.25">
      <c r="A1449" s="15" t="s">
        <v>977</v>
      </c>
      <c r="B1449" s="14"/>
      <c r="C1449" s="14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F1449" s="14"/>
      <c r="AG1449" s="14"/>
      <c r="AH1449" s="14"/>
      <c r="AI1449" s="14"/>
      <c r="AJ1449" s="14"/>
      <c r="AK1449" s="14"/>
      <c r="AL1449" s="14"/>
      <c r="AM1449" s="14"/>
      <c r="AN1449" s="14"/>
      <c r="AO1449" s="14"/>
      <c r="AP1449" s="14"/>
      <c r="AQ1449" s="14"/>
      <c r="AR1449" s="14"/>
      <c r="AS1449" s="14"/>
      <c r="AT1449" s="14"/>
      <c r="AU1449" s="14"/>
      <c r="AV1449" s="14"/>
      <c r="AW1449" s="14"/>
      <c r="AX1449" s="14"/>
      <c r="AY1449" s="14"/>
      <c r="AZ1449" s="14"/>
      <c r="BA1449" s="14"/>
      <c r="BB1449" s="14"/>
      <c r="BC1449" s="14"/>
      <c r="BD1449" s="14"/>
      <c r="BE1449" s="14"/>
      <c r="BF1449" s="14"/>
      <c r="BG1449" s="14">
        <v>600</v>
      </c>
      <c r="BH1449" s="14"/>
      <c r="BI1449" s="14"/>
      <c r="BJ1449" s="14"/>
      <c r="BK1449" s="14"/>
      <c r="BL1449" s="14"/>
      <c r="BM1449" s="14"/>
      <c r="BN1449" s="14">
        <v>600</v>
      </c>
      <c r="BO1449" s="14"/>
      <c r="BP1449" s="14"/>
      <c r="BQ1449" s="14">
        <v>600</v>
      </c>
    </row>
    <row r="1450" spans="1:69" x14ac:dyDescent="0.25">
      <c r="A1450" s="15" t="s">
        <v>978</v>
      </c>
      <c r="B1450" s="14"/>
      <c r="C1450" s="14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4"/>
      <c r="AO1450" s="14"/>
      <c r="AP1450" s="14"/>
      <c r="AQ1450" s="14"/>
      <c r="AR1450" s="14"/>
      <c r="AS1450" s="14"/>
      <c r="AT1450" s="14"/>
      <c r="AU1450" s="14"/>
      <c r="AV1450" s="14"/>
      <c r="AW1450" s="14"/>
      <c r="AX1450" s="14"/>
      <c r="AY1450" s="14"/>
      <c r="AZ1450" s="14"/>
      <c r="BA1450" s="14"/>
      <c r="BB1450" s="14"/>
      <c r="BC1450" s="14"/>
      <c r="BD1450" s="14"/>
      <c r="BE1450" s="14"/>
      <c r="BF1450" s="14"/>
      <c r="BG1450" s="14">
        <v>800</v>
      </c>
      <c r="BH1450" s="14"/>
      <c r="BI1450" s="14"/>
      <c r="BJ1450" s="14"/>
      <c r="BK1450" s="14"/>
      <c r="BL1450" s="14"/>
      <c r="BM1450" s="14"/>
      <c r="BN1450" s="14">
        <v>800</v>
      </c>
      <c r="BO1450" s="14"/>
      <c r="BP1450" s="14"/>
      <c r="BQ1450" s="14">
        <v>800</v>
      </c>
    </row>
    <row r="1451" spans="1:69" x14ac:dyDescent="0.25">
      <c r="A1451" s="15" t="s">
        <v>979</v>
      </c>
      <c r="B1451" s="14"/>
      <c r="C1451" s="14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4"/>
      <c r="AO1451" s="14"/>
      <c r="AP1451" s="14"/>
      <c r="AQ1451" s="14"/>
      <c r="AR1451" s="14"/>
      <c r="AS1451" s="14"/>
      <c r="AT1451" s="14"/>
      <c r="AU1451" s="14"/>
      <c r="AV1451" s="14"/>
      <c r="AW1451" s="14"/>
      <c r="AX1451" s="14"/>
      <c r="AY1451" s="14"/>
      <c r="AZ1451" s="14"/>
      <c r="BA1451" s="14"/>
      <c r="BB1451" s="14"/>
      <c r="BC1451" s="14"/>
      <c r="BD1451" s="14"/>
      <c r="BE1451" s="14"/>
      <c r="BF1451" s="14"/>
      <c r="BG1451" s="14">
        <v>800</v>
      </c>
      <c r="BH1451" s="14"/>
      <c r="BI1451" s="14"/>
      <c r="BJ1451" s="14"/>
      <c r="BK1451" s="14"/>
      <c r="BL1451" s="14"/>
      <c r="BM1451" s="14"/>
      <c r="BN1451" s="14">
        <v>800</v>
      </c>
      <c r="BO1451" s="14"/>
      <c r="BP1451" s="14"/>
      <c r="BQ1451" s="14">
        <v>800</v>
      </c>
    </row>
    <row r="1452" spans="1:69" x14ac:dyDescent="0.25">
      <c r="A1452" s="15" t="s">
        <v>980</v>
      </c>
      <c r="B1452" s="14"/>
      <c r="C1452" s="14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4"/>
      <c r="AO1452" s="14"/>
      <c r="AP1452" s="14"/>
      <c r="AQ1452" s="14"/>
      <c r="AR1452" s="14"/>
      <c r="AS1452" s="14"/>
      <c r="AT1452" s="14"/>
      <c r="AU1452" s="14"/>
      <c r="AV1452" s="14"/>
      <c r="AW1452" s="14"/>
      <c r="AX1452" s="14"/>
      <c r="AY1452" s="14"/>
      <c r="AZ1452" s="14"/>
      <c r="BA1452" s="14"/>
      <c r="BB1452" s="14"/>
      <c r="BC1452" s="14"/>
      <c r="BD1452" s="14"/>
      <c r="BE1452" s="14"/>
      <c r="BF1452" s="14"/>
      <c r="BG1452" s="14">
        <v>800</v>
      </c>
      <c r="BH1452" s="14"/>
      <c r="BI1452" s="14"/>
      <c r="BJ1452" s="14"/>
      <c r="BK1452" s="14"/>
      <c r="BL1452" s="14"/>
      <c r="BM1452" s="14"/>
      <c r="BN1452" s="14">
        <v>800</v>
      </c>
      <c r="BO1452" s="14"/>
      <c r="BP1452" s="14"/>
      <c r="BQ1452" s="14">
        <v>800</v>
      </c>
    </row>
    <row r="1453" spans="1:69" x14ac:dyDescent="0.25">
      <c r="A1453" s="15" t="s">
        <v>981</v>
      </c>
      <c r="B1453" s="14"/>
      <c r="C1453" s="14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F1453" s="14"/>
      <c r="AG1453" s="14"/>
      <c r="AH1453" s="14"/>
      <c r="AI1453" s="14"/>
      <c r="AJ1453" s="14"/>
      <c r="AK1453" s="14"/>
      <c r="AL1453" s="14"/>
      <c r="AM1453" s="14"/>
      <c r="AN1453" s="14"/>
      <c r="AO1453" s="14"/>
      <c r="AP1453" s="14"/>
      <c r="AQ1453" s="14"/>
      <c r="AR1453" s="14"/>
      <c r="AS1453" s="14"/>
      <c r="AT1453" s="14"/>
      <c r="AU1453" s="14"/>
      <c r="AV1453" s="14"/>
      <c r="AW1453" s="14"/>
      <c r="AX1453" s="14"/>
      <c r="AY1453" s="14"/>
      <c r="AZ1453" s="14"/>
      <c r="BA1453" s="14"/>
      <c r="BB1453" s="14"/>
      <c r="BC1453" s="14"/>
      <c r="BD1453" s="14"/>
      <c r="BE1453" s="14"/>
      <c r="BF1453" s="14"/>
      <c r="BG1453" s="14">
        <v>1000</v>
      </c>
      <c r="BH1453" s="14"/>
      <c r="BI1453" s="14"/>
      <c r="BJ1453" s="14"/>
      <c r="BK1453" s="14"/>
      <c r="BL1453" s="14"/>
      <c r="BM1453" s="14"/>
      <c r="BN1453" s="14">
        <v>1000</v>
      </c>
      <c r="BO1453" s="14"/>
      <c r="BP1453" s="14"/>
      <c r="BQ1453" s="14">
        <v>1000</v>
      </c>
    </row>
    <row r="1454" spans="1:69" x14ac:dyDescent="0.25">
      <c r="A1454" s="15" t="s">
        <v>982</v>
      </c>
      <c r="B1454" s="14"/>
      <c r="C1454" s="14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F1454" s="14"/>
      <c r="AG1454" s="14"/>
      <c r="AH1454" s="14"/>
      <c r="AI1454" s="14"/>
      <c r="AJ1454" s="14"/>
      <c r="AK1454" s="14"/>
      <c r="AL1454" s="14"/>
      <c r="AM1454" s="14"/>
      <c r="AN1454" s="14"/>
      <c r="AO1454" s="14"/>
      <c r="AP1454" s="14"/>
      <c r="AQ1454" s="14"/>
      <c r="AR1454" s="14"/>
      <c r="AS1454" s="14"/>
      <c r="AT1454" s="14"/>
      <c r="AU1454" s="14"/>
      <c r="AV1454" s="14"/>
      <c r="AW1454" s="14"/>
      <c r="AX1454" s="14"/>
      <c r="AY1454" s="14"/>
      <c r="AZ1454" s="14"/>
      <c r="BA1454" s="14"/>
      <c r="BB1454" s="14"/>
      <c r="BC1454" s="14"/>
      <c r="BD1454" s="14"/>
      <c r="BE1454" s="14"/>
      <c r="BF1454" s="14"/>
      <c r="BG1454" s="14">
        <v>800</v>
      </c>
      <c r="BH1454" s="14"/>
      <c r="BI1454" s="14"/>
      <c r="BJ1454" s="14"/>
      <c r="BK1454" s="14"/>
      <c r="BL1454" s="14"/>
      <c r="BM1454" s="14"/>
      <c r="BN1454" s="14">
        <v>800</v>
      </c>
      <c r="BO1454" s="14"/>
      <c r="BP1454" s="14"/>
      <c r="BQ1454" s="14">
        <v>800</v>
      </c>
    </row>
    <row r="1455" spans="1:69" x14ac:dyDescent="0.25">
      <c r="A1455" s="15" t="s">
        <v>983</v>
      </c>
      <c r="B1455" s="14"/>
      <c r="C1455" s="14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F1455" s="14"/>
      <c r="AG1455" s="14"/>
      <c r="AH1455" s="14"/>
      <c r="AI1455" s="14"/>
      <c r="AJ1455" s="14"/>
      <c r="AK1455" s="14"/>
      <c r="AL1455" s="14"/>
      <c r="AM1455" s="14"/>
      <c r="AN1455" s="14"/>
      <c r="AO1455" s="14"/>
      <c r="AP1455" s="14"/>
      <c r="AQ1455" s="14"/>
      <c r="AR1455" s="14"/>
      <c r="AS1455" s="14"/>
      <c r="AT1455" s="14"/>
      <c r="AU1455" s="14"/>
      <c r="AV1455" s="14"/>
      <c r="AW1455" s="14"/>
      <c r="AX1455" s="14"/>
      <c r="AY1455" s="14"/>
      <c r="AZ1455" s="14"/>
      <c r="BA1455" s="14"/>
      <c r="BB1455" s="14"/>
      <c r="BC1455" s="14"/>
      <c r="BD1455" s="14"/>
      <c r="BE1455" s="14"/>
      <c r="BF1455" s="14"/>
      <c r="BG1455" s="14">
        <v>600</v>
      </c>
      <c r="BH1455" s="14"/>
      <c r="BI1455" s="14"/>
      <c r="BJ1455" s="14"/>
      <c r="BK1455" s="14"/>
      <c r="BL1455" s="14"/>
      <c r="BM1455" s="14"/>
      <c r="BN1455" s="14">
        <v>600</v>
      </c>
      <c r="BO1455" s="14"/>
      <c r="BP1455" s="14"/>
      <c r="BQ1455" s="14">
        <v>600</v>
      </c>
    </row>
    <row r="1456" spans="1:69" x14ac:dyDescent="0.25">
      <c r="A1456" s="15" t="s">
        <v>1181</v>
      </c>
      <c r="B1456" s="14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>
        <v>1035.54</v>
      </c>
      <c r="R1456" s="14"/>
      <c r="S1456" s="14"/>
      <c r="T1456" s="14"/>
      <c r="U1456" s="14"/>
      <c r="V1456" s="14"/>
      <c r="W1456" s="14">
        <v>1035.54</v>
      </c>
      <c r="X1456" s="14"/>
      <c r="Y1456" s="14"/>
      <c r="Z1456" s="14"/>
      <c r="AA1456" s="14"/>
      <c r="AB1456" s="14"/>
      <c r="AC1456" s="14"/>
      <c r="AD1456" s="14"/>
      <c r="AE1456" s="14"/>
      <c r="AF1456" s="14"/>
      <c r="AG1456" s="14"/>
      <c r="AH1456" s="14"/>
      <c r="AI1456" s="14"/>
      <c r="AJ1456" s="14"/>
      <c r="AK1456" s="14"/>
      <c r="AL1456" s="14"/>
      <c r="AM1456" s="14"/>
      <c r="AN1456" s="14"/>
      <c r="AO1456" s="14"/>
      <c r="AP1456" s="14"/>
      <c r="AQ1456" s="14"/>
      <c r="AR1456" s="14"/>
      <c r="AS1456" s="14"/>
      <c r="AT1456" s="14"/>
      <c r="AU1456" s="14"/>
      <c r="AV1456" s="14"/>
      <c r="AW1456" s="14"/>
      <c r="AX1456" s="14"/>
      <c r="AY1456" s="14">
        <v>153.72999999999999</v>
      </c>
      <c r="AZ1456" s="14"/>
      <c r="BA1456" s="14"/>
      <c r="BB1456" s="14"/>
      <c r="BC1456" s="14"/>
      <c r="BD1456" s="14">
        <v>153.72999999999999</v>
      </c>
      <c r="BE1456" s="14"/>
      <c r="BF1456" s="14"/>
      <c r="BG1456" s="14"/>
      <c r="BH1456" s="14"/>
      <c r="BI1456" s="14"/>
      <c r="BJ1456" s="14"/>
      <c r="BK1456" s="14"/>
      <c r="BL1456" s="14"/>
      <c r="BM1456" s="14"/>
      <c r="BN1456" s="14"/>
      <c r="BO1456" s="14"/>
      <c r="BP1456" s="14"/>
      <c r="BQ1456" s="14">
        <v>1189.27</v>
      </c>
    </row>
    <row r="1457" spans="1:69" x14ac:dyDescent="0.25">
      <c r="A1457" s="13" t="s">
        <v>67</v>
      </c>
      <c r="B1457" s="14"/>
      <c r="C1457" s="14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F1457" s="14"/>
      <c r="AG1457" s="14"/>
      <c r="AH1457" s="14"/>
      <c r="AI1457" s="14"/>
      <c r="AJ1457" s="14"/>
      <c r="AK1457" s="14"/>
      <c r="AL1457" s="14"/>
      <c r="AM1457" s="14"/>
      <c r="AN1457" s="14"/>
      <c r="AO1457" s="14"/>
      <c r="AP1457" s="14"/>
      <c r="AQ1457" s="14">
        <v>1000</v>
      </c>
      <c r="AR1457" s="14"/>
      <c r="AS1457" s="14"/>
      <c r="AT1457" s="14"/>
      <c r="AU1457" s="14"/>
      <c r="AV1457" s="14">
        <v>1000</v>
      </c>
      <c r="AW1457" s="14"/>
      <c r="AX1457" s="14"/>
      <c r="AY1457" s="14"/>
      <c r="AZ1457" s="14"/>
      <c r="BA1457" s="14"/>
      <c r="BB1457" s="14"/>
      <c r="BC1457" s="14"/>
      <c r="BD1457" s="14"/>
      <c r="BE1457" s="14"/>
      <c r="BF1457" s="14"/>
      <c r="BG1457" s="14">
        <v>1300</v>
      </c>
      <c r="BH1457" s="14"/>
      <c r="BI1457" s="14"/>
      <c r="BJ1457" s="14"/>
      <c r="BK1457" s="14"/>
      <c r="BL1457" s="14"/>
      <c r="BM1457" s="14"/>
      <c r="BN1457" s="14">
        <v>1300</v>
      </c>
      <c r="BO1457" s="14"/>
      <c r="BP1457" s="14"/>
      <c r="BQ1457" s="14">
        <v>2300</v>
      </c>
    </row>
    <row r="1458" spans="1:69" x14ac:dyDescent="0.25">
      <c r="A1458" s="15" t="s">
        <v>838</v>
      </c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F1458" s="14"/>
      <c r="AG1458" s="14"/>
      <c r="AH1458" s="14"/>
      <c r="AI1458" s="14"/>
      <c r="AJ1458" s="14"/>
      <c r="AK1458" s="14"/>
      <c r="AL1458" s="14"/>
      <c r="AM1458" s="14"/>
      <c r="AN1458" s="14"/>
      <c r="AO1458" s="14"/>
      <c r="AP1458" s="14"/>
      <c r="AQ1458" s="14">
        <v>1000</v>
      </c>
      <c r="AR1458" s="14"/>
      <c r="AS1458" s="14"/>
      <c r="AT1458" s="14"/>
      <c r="AU1458" s="14"/>
      <c r="AV1458" s="14">
        <v>1000</v>
      </c>
      <c r="AW1458" s="14"/>
      <c r="AX1458" s="14"/>
      <c r="AY1458" s="14"/>
      <c r="AZ1458" s="14"/>
      <c r="BA1458" s="14"/>
      <c r="BB1458" s="14"/>
      <c r="BC1458" s="14"/>
      <c r="BD1458" s="14"/>
      <c r="BE1458" s="14"/>
      <c r="BF1458" s="14"/>
      <c r="BG1458" s="14"/>
      <c r="BH1458" s="14"/>
      <c r="BI1458" s="14"/>
      <c r="BJ1458" s="14"/>
      <c r="BK1458" s="14"/>
      <c r="BL1458" s="14"/>
      <c r="BM1458" s="14"/>
      <c r="BN1458" s="14"/>
      <c r="BO1458" s="14"/>
      <c r="BP1458" s="14"/>
      <c r="BQ1458" s="14">
        <v>1000</v>
      </c>
    </row>
    <row r="1459" spans="1:69" x14ac:dyDescent="0.25">
      <c r="A1459" s="15" t="s">
        <v>1455</v>
      </c>
      <c r="B1459" s="14"/>
      <c r="C1459" s="14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F1459" s="14"/>
      <c r="AG1459" s="14"/>
      <c r="AH1459" s="14"/>
      <c r="AI1459" s="14"/>
      <c r="AJ1459" s="14"/>
      <c r="AK1459" s="14"/>
      <c r="AL1459" s="14"/>
      <c r="AM1459" s="14"/>
      <c r="AN1459" s="14"/>
      <c r="AO1459" s="14"/>
      <c r="AP1459" s="14"/>
      <c r="AQ1459" s="14"/>
      <c r="AR1459" s="14"/>
      <c r="AS1459" s="14"/>
      <c r="AT1459" s="14"/>
      <c r="AU1459" s="14"/>
      <c r="AV1459" s="14"/>
      <c r="AW1459" s="14"/>
      <c r="AX1459" s="14"/>
      <c r="AY1459" s="14"/>
      <c r="AZ1459" s="14"/>
      <c r="BA1459" s="14"/>
      <c r="BB1459" s="14"/>
      <c r="BC1459" s="14"/>
      <c r="BD1459" s="14"/>
      <c r="BE1459" s="14"/>
      <c r="BF1459" s="14"/>
      <c r="BG1459" s="14">
        <v>500</v>
      </c>
      <c r="BH1459" s="14"/>
      <c r="BI1459" s="14"/>
      <c r="BJ1459" s="14"/>
      <c r="BK1459" s="14"/>
      <c r="BL1459" s="14"/>
      <c r="BM1459" s="14"/>
      <c r="BN1459" s="14">
        <v>500</v>
      </c>
      <c r="BO1459" s="14"/>
      <c r="BP1459" s="14"/>
      <c r="BQ1459" s="14">
        <v>500</v>
      </c>
    </row>
    <row r="1460" spans="1:69" x14ac:dyDescent="0.25">
      <c r="A1460" s="15" t="s">
        <v>1458</v>
      </c>
      <c r="B1460" s="14"/>
      <c r="C1460" s="14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F1460" s="14"/>
      <c r="AG1460" s="14"/>
      <c r="AH1460" s="14"/>
      <c r="AI1460" s="14"/>
      <c r="AJ1460" s="14"/>
      <c r="AK1460" s="14"/>
      <c r="AL1460" s="14"/>
      <c r="AM1460" s="14"/>
      <c r="AN1460" s="14"/>
      <c r="AO1460" s="14"/>
      <c r="AP1460" s="14"/>
      <c r="AQ1460" s="14"/>
      <c r="AR1460" s="14"/>
      <c r="AS1460" s="14"/>
      <c r="AT1460" s="14"/>
      <c r="AU1460" s="14"/>
      <c r="AV1460" s="14"/>
      <c r="AW1460" s="14"/>
      <c r="AX1460" s="14"/>
      <c r="AY1460" s="14"/>
      <c r="AZ1460" s="14"/>
      <c r="BA1460" s="14"/>
      <c r="BB1460" s="14"/>
      <c r="BC1460" s="14"/>
      <c r="BD1460" s="14"/>
      <c r="BE1460" s="14"/>
      <c r="BF1460" s="14"/>
      <c r="BG1460" s="14">
        <v>300</v>
      </c>
      <c r="BH1460" s="14"/>
      <c r="BI1460" s="14"/>
      <c r="BJ1460" s="14"/>
      <c r="BK1460" s="14"/>
      <c r="BL1460" s="14"/>
      <c r="BM1460" s="14"/>
      <c r="BN1460" s="14">
        <v>300</v>
      </c>
      <c r="BO1460" s="14"/>
      <c r="BP1460" s="14"/>
      <c r="BQ1460" s="14">
        <v>300</v>
      </c>
    </row>
    <row r="1461" spans="1:69" x14ac:dyDescent="0.25">
      <c r="A1461" s="15" t="s">
        <v>1457</v>
      </c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F1461" s="14"/>
      <c r="AG1461" s="14"/>
      <c r="AH1461" s="14"/>
      <c r="AI1461" s="14"/>
      <c r="AJ1461" s="14"/>
      <c r="AK1461" s="14"/>
      <c r="AL1461" s="14"/>
      <c r="AM1461" s="14"/>
      <c r="AN1461" s="14"/>
      <c r="AO1461" s="14"/>
      <c r="AP1461" s="14"/>
      <c r="AQ1461" s="14"/>
      <c r="AR1461" s="14"/>
      <c r="AS1461" s="14"/>
      <c r="AT1461" s="14"/>
      <c r="AU1461" s="14"/>
      <c r="AV1461" s="14"/>
      <c r="AW1461" s="14"/>
      <c r="AX1461" s="14"/>
      <c r="AY1461" s="14"/>
      <c r="AZ1461" s="14"/>
      <c r="BA1461" s="14"/>
      <c r="BB1461" s="14"/>
      <c r="BC1461" s="14"/>
      <c r="BD1461" s="14"/>
      <c r="BE1461" s="14"/>
      <c r="BF1461" s="14"/>
      <c r="BG1461" s="14">
        <v>500</v>
      </c>
      <c r="BH1461" s="14"/>
      <c r="BI1461" s="14"/>
      <c r="BJ1461" s="14"/>
      <c r="BK1461" s="14"/>
      <c r="BL1461" s="14"/>
      <c r="BM1461" s="14"/>
      <c r="BN1461" s="14">
        <v>500</v>
      </c>
      <c r="BO1461" s="14"/>
      <c r="BP1461" s="14"/>
      <c r="BQ1461" s="14">
        <v>500</v>
      </c>
    </row>
    <row r="1462" spans="1:69" x14ac:dyDescent="0.25">
      <c r="A1462" s="13" t="s">
        <v>54</v>
      </c>
      <c r="B1462" s="14"/>
      <c r="C1462" s="14"/>
      <c r="D1462" s="14">
        <v>2452.83</v>
      </c>
      <c r="E1462" s="14"/>
      <c r="F1462" s="14"/>
      <c r="G1462" s="14"/>
      <c r="H1462" s="14"/>
      <c r="I1462" s="14">
        <v>2452.83</v>
      </c>
      <c r="J1462" s="14"/>
      <c r="K1462" s="14"/>
      <c r="L1462" s="14"/>
      <c r="M1462" s="14"/>
      <c r="N1462" s="14"/>
      <c r="O1462" s="14"/>
      <c r="P1462" s="14"/>
      <c r="Q1462" s="14">
        <v>1873.6200000000001</v>
      </c>
      <c r="R1462" s="14"/>
      <c r="S1462" s="14"/>
      <c r="T1462" s="14"/>
      <c r="U1462" s="14"/>
      <c r="V1462" s="14"/>
      <c r="W1462" s="14">
        <v>1873.6200000000001</v>
      </c>
      <c r="X1462" s="14"/>
      <c r="Y1462" s="14"/>
      <c r="Z1462" s="14"/>
      <c r="AA1462" s="14"/>
      <c r="AB1462" s="14"/>
      <c r="AC1462" s="14"/>
      <c r="AD1462" s="14"/>
      <c r="AE1462" s="14"/>
      <c r="AF1462" s="14"/>
      <c r="AG1462" s="14"/>
      <c r="AH1462" s="14"/>
      <c r="AI1462" s="14"/>
      <c r="AJ1462" s="14"/>
      <c r="AK1462" s="14"/>
      <c r="AL1462" s="14"/>
      <c r="AM1462" s="14"/>
      <c r="AN1462" s="14"/>
      <c r="AO1462" s="14"/>
      <c r="AP1462" s="14"/>
      <c r="AQ1462" s="14"/>
      <c r="AR1462" s="14"/>
      <c r="AS1462" s="14"/>
      <c r="AT1462" s="14"/>
      <c r="AU1462" s="14"/>
      <c r="AV1462" s="14"/>
      <c r="AW1462" s="14"/>
      <c r="AX1462" s="14"/>
      <c r="AY1462" s="14">
        <v>704.63</v>
      </c>
      <c r="AZ1462" s="14"/>
      <c r="BA1462" s="14"/>
      <c r="BB1462" s="14"/>
      <c r="BC1462" s="14"/>
      <c r="BD1462" s="14">
        <v>704.63</v>
      </c>
      <c r="BE1462" s="14"/>
      <c r="BF1462" s="14"/>
      <c r="BG1462" s="14"/>
      <c r="BH1462" s="14"/>
      <c r="BI1462" s="14"/>
      <c r="BJ1462" s="14"/>
      <c r="BK1462" s="14"/>
      <c r="BL1462" s="14"/>
      <c r="BM1462" s="14"/>
      <c r="BN1462" s="14"/>
      <c r="BO1462" s="14"/>
      <c r="BP1462" s="14"/>
      <c r="BQ1462" s="14">
        <v>5031.08</v>
      </c>
    </row>
    <row r="1463" spans="1:69" x14ac:dyDescent="0.25">
      <c r="A1463" s="15" t="s">
        <v>1221</v>
      </c>
      <c r="B1463" s="14"/>
      <c r="C1463" s="14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>
        <v>253.96</v>
      </c>
      <c r="R1463" s="14"/>
      <c r="S1463" s="14"/>
      <c r="T1463" s="14"/>
      <c r="U1463" s="14"/>
      <c r="V1463" s="14"/>
      <c r="W1463" s="14">
        <v>253.96</v>
      </c>
      <c r="X1463" s="14"/>
      <c r="Y1463" s="14"/>
      <c r="Z1463" s="14"/>
      <c r="AA1463" s="14"/>
      <c r="AB1463" s="14"/>
      <c r="AC1463" s="14"/>
      <c r="AD1463" s="14"/>
      <c r="AE1463" s="14"/>
      <c r="AF1463" s="14"/>
      <c r="AG1463" s="14"/>
      <c r="AH1463" s="14"/>
      <c r="AI1463" s="14"/>
      <c r="AJ1463" s="14"/>
      <c r="AK1463" s="14"/>
      <c r="AL1463" s="14"/>
      <c r="AM1463" s="14"/>
      <c r="AN1463" s="14"/>
      <c r="AO1463" s="14"/>
      <c r="AP1463" s="14"/>
      <c r="AQ1463" s="14"/>
      <c r="AR1463" s="14"/>
      <c r="AS1463" s="14"/>
      <c r="AT1463" s="14"/>
      <c r="AU1463" s="14"/>
      <c r="AV1463" s="14"/>
      <c r="AW1463" s="14"/>
      <c r="AX1463" s="14"/>
      <c r="AY1463" s="14"/>
      <c r="AZ1463" s="14"/>
      <c r="BA1463" s="14"/>
      <c r="BB1463" s="14"/>
      <c r="BC1463" s="14"/>
      <c r="BD1463" s="14"/>
      <c r="BE1463" s="14"/>
      <c r="BF1463" s="14"/>
      <c r="BG1463" s="14"/>
      <c r="BH1463" s="14"/>
      <c r="BI1463" s="14"/>
      <c r="BJ1463" s="14"/>
      <c r="BK1463" s="14"/>
      <c r="BL1463" s="14"/>
      <c r="BM1463" s="14"/>
      <c r="BN1463" s="14"/>
      <c r="BO1463" s="14"/>
      <c r="BP1463" s="14"/>
      <c r="BQ1463" s="14">
        <v>253.96</v>
      </c>
    </row>
    <row r="1464" spans="1:69" x14ac:dyDescent="0.25">
      <c r="A1464" s="15" t="s">
        <v>1222</v>
      </c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>
        <v>389.66</v>
      </c>
      <c r="R1464" s="14"/>
      <c r="S1464" s="14"/>
      <c r="T1464" s="14"/>
      <c r="U1464" s="14"/>
      <c r="V1464" s="14"/>
      <c r="W1464" s="14">
        <v>389.66</v>
      </c>
      <c r="X1464" s="14"/>
      <c r="Y1464" s="14"/>
      <c r="Z1464" s="14"/>
      <c r="AA1464" s="14"/>
      <c r="AB1464" s="14"/>
      <c r="AC1464" s="14"/>
      <c r="AD1464" s="14"/>
      <c r="AE1464" s="14"/>
      <c r="AF1464" s="14"/>
      <c r="AG1464" s="14"/>
      <c r="AH1464" s="14"/>
      <c r="AI1464" s="14"/>
      <c r="AJ1464" s="14"/>
      <c r="AK1464" s="14"/>
      <c r="AL1464" s="14"/>
      <c r="AM1464" s="14"/>
      <c r="AN1464" s="14"/>
      <c r="AO1464" s="14"/>
      <c r="AP1464" s="14"/>
      <c r="AQ1464" s="14"/>
      <c r="AR1464" s="14"/>
      <c r="AS1464" s="14"/>
      <c r="AT1464" s="14"/>
      <c r="AU1464" s="14"/>
      <c r="AV1464" s="14"/>
      <c r="AW1464" s="14"/>
      <c r="AX1464" s="14"/>
      <c r="AY1464" s="14"/>
      <c r="AZ1464" s="14"/>
      <c r="BA1464" s="14"/>
      <c r="BB1464" s="14"/>
      <c r="BC1464" s="14"/>
      <c r="BD1464" s="14"/>
      <c r="BE1464" s="14"/>
      <c r="BF1464" s="14"/>
      <c r="BG1464" s="14"/>
      <c r="BH1464" s="14"/>
      <c r="BI1464" s="14"/>
      <c r="BJ1464" s="14"/>
      <c r="BK1464" s="14"/>
      <c r="BL1464" s="14"/>
      <c r="BM1464" s="14"/>
      <c r="BN1464" s="14"/>
      <c r="BO1464" s="14"/>
      <c r="BP1464" s="14"/>
      <c r="BQ1464" s="14">
        <v>389.66</v>
      </c>
    </row>
    <row r="1465" spans="1:69" x14ac:dyDescent="0.25">
      <c r="A1465" s="15" t="s">
        <v>1223</v>
      </c>
      <c r="B1465" s="14"/>
      <c r="C1465" s="14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>
        <v>634.34</v>
      </c>
      <c r="R1465" s="14"/>
      <c r="S1465" s="14"/>
      <c r="T1465" s="14"/>
      <c r="U1465" s="14"/>
      <c r="V1465" s="14"/>
      <c r="W1465" s="14">
        <v>634.34</v>
      </c>
      <c r="X1465" s="14"/>
      <c r="Y1465" s="14"/>
      <c r="Z1465" s="14"/>
      <c r="AA1465" s="14"/>
      <c r="AB1465" s="14"/>
      <c r="AC1465" s="14"/>
      <c r="AD1465" s="14"/>
      <c r="AE1465" s="14"/>
      <c r="AF1465" s="14"/>
      <c r="AG1465" s="14"/>
      <c r="AH1465" s="14"/>
      <c r="AI1465" s="14"/>
      <c r="AJ1465" s="14"/>
      <c r="AK1465" s="14"/>
      <c r="AL1465" s="14"/>
      <c r="AM1465" s="14"/>
      <c r="AN1465" s="14"/>
      <c r="AO1465" s="14"/>
      <c r="AP1465" s="14"/>
      <c r="AQ1465" s="14"/>
      <c r="AR1465" s="14"/>
      <c r="AS1465" s="14"/>
      <c r="AT1465" s="14"/>
      <c r="AU1465" s="14"/>
      <c r="AV1465" s="14"/>
      <c r="AW1465" s="14"/>
      <c r="AX1465" s="14"/>
      <c r="AY1465" s="14"/>
      <c r="AZ1465" s="14"/>
      <c r="BA1465" s="14"/>
      <c r="BB1465" s="14"/>
      <c r="BC1465" s="14"/>
      <c r="BD1465" s="14"/>
      <c r="BE1465" s="14"/>
      <c r="BF1465" s="14"/>
      <c r="BG1465" s="14"/>
      <c r="BH1465" s="14"/>
      <c r="BI1465" s="14"/>
      <c r="BJ1465" s="14"/>
      <c r="BK1465" s="14"/>
      <c r="BL1465" s="14"/>
      <c r="BM1465" s="14"/>
      <c r="BN1465" s="14"/>
      <c r="BO1465" s="14"/>
      <c r="BP1465" s="14"/>
      <c r="BQ1465" s="14">
        <v>634.34</v>
      </c>
    </row>
    <row r="1466" spans="1:69" x14ac:dyDescent="0.25">
      <c r="A1466" s="15" t="s">
        <v>1224</v>
      </c>
      <c r="B1466" s="14"/>
      <c r="C1466" s="14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>
        <v>354.26</v>
      </c>
      <c r="R1466" s="14"/>
      <c r="S1466" s="14"/>
      <c r="T1466" s="14"/>
      <c r="U1466" s="14"/>
      <c r="V1466" s="14"/>
      <c r="W1466" s="14">
        <v>354.26</v>
      </c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4"/>
      <c r="AO1466" s="14"/>
      <c r="AP1466" s="14"/>
      <c r="AQ1466" s="14"/>
      <c r="AR1466" s="14"/>
      <c r="AS1466" s="14"/>
      <c r="AT1466" s="14"/>
      <c r="AU1466" s="14"/>
      <c r="AV1466" s="14"/>
      <c r="AW1466" s="14"/>
      <c r="AX1466" s="14"/>
      <c r="AY1466" s="14"/>
      <c r="AZ1466" s="14"/>
      <c r="BA1466" s="14"/>
      <c r="BB1466" s="14"/>
      <c r="BC1466" s="14"/>
      <c r="BD1466" s="14"/>
      <c r="BE1466" s="14"/>
      <c r="BF1466" s="14"/>
      <c r="BG1466" s="14"/>
      <c r="BH1466" s="14"/>
      <c r="BI1466" s="14"/>
      <c r="BJ1466" s="14"/>
      <c r="BK1466" s="14"/>
      <c r="BL1466" s="14"/>
      <c r="BM1466" s="14"/>
      <c r="BN1466" s="14"/>
      <c r="BO1466" s="14"/>
      <c r="BP1466" s="14"/>
      <c r="BQ1466" s="14">
        <v>354.26</v>
      </c>
    </row>
    <row r="1467" spans="1:69" x14ac:dyDescent="0.25">
      <c r="A1467" s="15" t="s">
        <v>1225</v>
      </c>
      <c r="B1467" s="14"/>
      <c r="C1467" s="14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>
        <v>241.4</v>
      </c>
      <c r="R1467" s="14"/>
      <c r="S1467" s="14"/>
      <c r="T1467" s="14"/>
      <c r="U1467" s="14"/>
      <c r="V1467" s="14"/>
      <c r="W1467" s="14">
        <v>241.4</v>
      </c>
      <c r="X1467" s="14"/>
      <c r="Y1467" s="14"/>
      <c r="Z1467" s="14"/>
      <c r="AA1467" s="14"/>
      <c r="AB1467" s="14"/>
      <c r="AC1467" s="14"/>
      <c r="AD1467" s="14"/>
      <c r="AE1467" s="14"/>
      <c r="AF1467" s="14"/>
      <c r="AG1467" s="14"/>
      <c r="AH1467" s="14"/>
      <c r="AI1467" s="14"/>
      <c r="AJ1467" s="14"/>
      <c r="AK1467" s="14"/>
      <c r="AL1467" s="14"/>
      <c r="AM1467" s="14"/>
      <c r="AN1467" s="14"/>
      <c r="AO1467" s="14"/>
      <c r="AP1467" s="14"/>
      <c r="AQ1467" s="14"/>
      <c r="AR1467" s="14"/>
      <c r="AS1467" s="14"/>
      <c r="AT1467" s="14"/>
      <c r="AU1467" s="14"/>
      <c r="AV1467" s="14"/>
      <c r="AW1467" s="14"/>
      <c r="AX1467" s="14"/>
      <c r="AY1467" s="14"/>
      <c r="AZ1467" s="14"/>
      <c r="BA1467" s="14"/>
      <c r="BB1467" s="14"/>
      <c r="BC1467" s="14"/>
      <c r="BD1467" s="14"/>
      <c r="BE1467" s="14"/>
      <c r="BF1467" s="14"/>
      <c r="BG1467" s="14"/>
      <c r="BH1467" s="14"/>
      <c r="BI1467" s="14"/>
      <c r="BJ1467" s="14"/>
      <c r="BK1467" s="14"/>
      <c r="BL1467" s="14"/>
      <c r="BM1467" s="14"/>
      <c r="BN1467" s="14"/>
      <c r="BO1467" s="14"/>
      <c r="BP1467" s="14"/>
      <c r="BQ1467" s="14">
        <v>241.4</v>
      </c>
    </row>
    <row r="1468" spans="1:69" x14ac:dyDescent="0.25">
      <c r="A1468" s="15" t="s">
        <v>1271</v>
      </c>
      <c r="B1468" s="14"/>
      <c r="C1468" s="14"/>
      <c r="D1468" s="14">
        <v>195.3</v>
      </c>
      <c r="E1468" s="14"/>
      <c r="F1468" s="14"/>
      <c r="G1468" s="14"/>
      <c r="H1468" s="14"/>
      <c r="I1468" s="14">
        <v>195.3</v>
      </c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F1468" s="14"/>
      <c r="AG1468" s="14"/>
      <c r="AH1468" s="14"/>
      <c r="AI1468" s="14"/>
      <c r="AJ1468" s="14"/>
      <c r="AK1468" s="14"/>
      <c r="AL1468" s="14"/>
      <c r="AM1468" s="14"/>
      <c r="AN1468" s="14"/>
      <c r="AO1468" s="14"/>
      <c r="AP1468" s="14"/>
      <c r="AQ1468" s="14"/>
      <c r="AR1468" s="14"/>
      <c r="AS1468" s="14"/>
      <c r="AT1468" s="14"/>
      <c r="AU1468" s="14"/>
      <c r="AV1468" s="14"/>
      <c r="AW1468" s="14"/>
      <c r="AX1468" s="14"/>
      <c r="AY1468" s="14"/>
      <c r="AZ1468" s="14"/>
      <c r="BA1468" s="14"/>
      <c r="BB1468" s="14"/>
      <c r="BC1468" s="14"/>
      <c r="BD1468" s="14"/>
      <c r="BE1468" s="14"/>
      <c r="BF1468" s="14"/>
      <c r="BG1468" s="14"/>
      <c r="BH1468" s="14"/>
      <c r="BI1468" s="14"/>
      <c r="BJ1468" s="14"/>
      <c r="BK1468" s="14"/>
      <c r="BL1468" s="14"/>
      <c r="BM1468" s="14"/>
      <c r="BN1468" s="14"/>
      <c r="BO1468" s="14"/>
      <c r="BP1468" s="14"/>
      <c r="BQ1468" s="14">
        <v>195.3</v>
      </c>
    </row>
    <row r="1469" spans="1:69" x14ac:dyDescent="0.25">
      <c r="A1469" s="15" t="s">
        <v>1280</v>
      </c>
      <c r="B1469" s="14"/>
      <c r="C1469" s="14"/>
      <c r="D1469" s="14">
        <v>541.64</v>
      </c>
      <c r="E1469" s="14"/>
      <c r="F1469" s="14"/>
      <c r="G1469" s="14"/>
      <c r="H1469" s="14"/>
      <c r="I1469" s="14">
        <v>541.64</v>
      </c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F1469" s="14"/>
      <c r="AG1469" s="14"/>
      <c r="AH1469" s="14"/>
      <c r="AI1469" s="14"/>
      <c r="AJ1469" s="14"/>
      <c r="AK1469" s="14"/>
      <c r="AL1469" s="14"/>
      <c r="AM1469" s="14"/>
      <c r="AN1469" s="14"/>
      <c r="AO1469" s="14"/>
      <c r="AP1469" s="14"/>
      <c r="AQ1469" s="14"/>
      <c r="AR1469" s="14"/>
      <c r="AS1469" s="14"/>
      <c r="AT1469" s="14"/>
      <c r="AU1469" s="14"/>
      <c r="AV1469" s="14"/>
      <c r="AW1469" s="14"/>
      <c r="AX1469" s="14"/>
      <c r="AY1469" s="14">
        <v>541.64</v>
      </c>
      <c r="AZ1469" s="14"/>
      <c r="BA1469" s="14"/>
      <c r="BB1469" s="14"/>
      <c r="BC1469" s="14"/>
      <c r="BD1469" s="14">
        <v>541.64</v>
      </c>
      <c r="BE1469" s="14"/>
      <c r="BF1469" s="14"/>
      <c r="BG1469" s="14"/>
      <c r="BH1469" s="14"/>
      <c r="BI1469" s="14"/>
      <c r="BJ1469" s="14"/>
      <c r="BK1469" s="14"/>
      <c r="BL1469" s="14"/>
      <c r="BM1469" s="14"/>
      <c r="BN1469" s="14"/>
      <c r="BO1469" s="14"/>
      <c r="BP1469" s="14"/>
      <c r="BQ1469" s="14">
        <v>1083.28</v>
      </c>
    </row>
    <row r="1470" spans="1:69" x14ac:dyDescent="0.25">
      <c r="A1470" s="15" t="s">
        <v>1282</v>
      </c>
      <c r="B1470" s="14"/>
      <c r="C1470" s="14"/>
      <c r="D1470" s="14">
        <v>596.5</v>
      </c>
      <c r="E1470" s="14"/>
      <c r="F1470" s="14"/>
      <c r="G1470" s="14"/>
      <c r="H1470" s="14"/>
      <c r="I1470" s="14">
        <v>596.5</v>
      </c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F1470" s="14"/>
      <c r="AG1470" s="14"/>
      <c r="AH1470" s="14"/>
      <c r="AI1470" s="14"/>
      <c r="AJ1470" s="14"/>
      <c r="AK1470" s="14"/>
      <c r="AL1470" s="14"/>
      <c r="AM1470" s="14"/>
      <c r="AN1470" s="14"/>
      <c r="AO1470" s="14"/>
      <c r="AP1470" s="14"/>
      <c r="AQ1470" s="14"/>
      <c r="AR1470" s="14"/>
      <c r="AS1470" s="14"/>
      <c r="AT1470" s="14"/>
      <c r="AU1470" s="14"/>
      <c r="AV1470" s="14"/>
      <c r="AW1470" s="14"/>
      <c r="AX1470" s="14"/>
      <c r="AY1470" s="14"/>
      <c r="AZ1470" s="14"/>
      <c r="BA1470" s="14"/>
      <c r="BB1470" s="14"/>
      <c r="BC1470" s="14"/>
      <c r="BD1470" s="14"/>
      <c r="BE1470" s="14"/>
      <c r="BF1470" s="14"/>
      <c r="BG1470" s="14"/>
      <c r="BH1470" s="14"/>
      <c r="BI1470" s="14"/>
      <c r="BJ1470" s="14"/>
      <c r="BK1470" s="14"/>
      <c r="BL1470" s="14"/>
      <c r="BM1470" s="14"/>
      <c r="BN1470" s="14"/>
      <c r="BO1470" s="14"/>
      <c r="BP1470" s="14"/>
      <c r="BQ1470" s="14">
        <v>596.5</v>
      </c>
    </row>
    <row r="1471" spans="1:69" x14ac:dyDescent="0.25">
      <c r="A1471" s="15" t="s">
        <v>1293</v>
      </c>
      <c r="B1471" s="14"/>
      <c r="C1471" s="14"/>
      <c r="D1471" s="14">
        <v>300.89999999999998</v>
      </c>
      <c r="E1471" s="14"/>
      <c r="F1471" s="14"/>
      <c r="G1471" s="14"/>
      <c r="H1471" s="14"/>
      <c r="I1471" s="14">
        <v>300.89999999999998</v>
      </c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F1471" s="14"/>
      <c r="AG1471" s="14"/>
      <c r="AH1471" s="14"/>
      <c r="AI1471" s="14"/>
      <c r="AJ1471" s="14"/>
      <c r="AK1471" s="14"/>
      <c r="AL1471" s="14"/>
      <c r="AM1471" s="14"/>
      <c r="AN1471" s="14"/>
      <c r="AO1471" s="14"/>
      <c r="AP1471" s="14"/>
      <c r="AQ1471" s="14"/>
      <c r="AR1471" s="14"/>
      <c r="AS1471" s="14"/>
      <c r="AT1471" s="14"/>
      <c r="AU1471" s="14"/>
      <c r="AV1471" s="14"/>
      <c r="AW1471" s="14"/>
      <c r="AX1471" s="14"/>
      <c r="AY1471" s="14"/>
      <c r="AZ1471" s="14"/>
      <c r="BA1471" s="14"/>
      <c r="BB1471" s="14"/>
      <c r="BC1471" s="14"/>
      <c r="BD1471" s="14"/>
      <c r="BE1471" s="14"/>
      <c r="BF1471" s="14"/>
      <c r="BG1471" s="14"/>
      <c r="BH1471" s="14"/>
      <c r="BI1471" s="14"/>
      <c r="BJ1471" s="14"/>
      <c r="BK1471" s="14"/>
      <c r="BL1471" s="14"/>
      <c r="BM1471" s="14"/>
      <c r="BN1471" s="14"/>
      <c r="BO1471" s="14"/>
      <c r="BP1471" s="14"/>
      <c r="BQ1471" s="14">
        <v>300.89999999999998</v>
      </c>
    </row>
    <row r="1472" spans="1:69" x14ac:dyDescent="0.25">
      <c r="A1472" s="15" t="s">
        <v>1300</v>
      </c>
      <c r="B1472" s="14"/>
      <c r="C1472" s="14"/>
      <c r="D1472" s="14">
        <v>818.49</v>
      </c>
      <c r="E1472" s="14"/>
      <c r="F1472" s="14"/>
      <c r="G1472" s="14"/>
      <c r="H1472" s="14"/>
      <c r="I1472" s="14">
        <v>818.49</v>
      </c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F1472" s="14"/>
      <c r="AG1472" s="14"/>
      <c r="AH1472" s="14"/>
      <c r="AI1472" s="14"/>
      <c r="AJ1472" s="14"/>
      <c r="AK1472" s="14"/>
      <c r="AL1472" s="14"/>
      <c r="AM1472" s="14"/>
      <c r="AN1472" s="14"/>
      <c r="AO1472" s="14"/>
      <c r="AP1472" s="14"/>
      <c r="AQ1472" s="14"/>
      <c r="AR1472" s="14"/>
      <c r="AS1472" s="14"/>
      <c r="AT1472" s="14"/>
      <c r="AU1472" s="14"/>
      <c r="AV1472" s="14"/>
      <c r="AW1472" s="14"/>
      <c r="AX1472" s="14"/>
      <c r="AY1472" s="14"/>
      <c r="AZ1472" s="14"/>
      <c r="BA1472" s="14"/>
      <c r="BB1472" s="14"/>
      <c r="BC1472" s="14"/>
      <c r="BD1472" s="14"/>
      <c r="BE1472" s="14"/>
      <c r="BF1472" s="14"/>
      <c r="BG1472" s="14"/>
      <c r="BH1472" s="14"/>
      <c r="BI1472" s="14"/>
      <c r="BJ1472" s="14"/>
      <c r="BK1472" s="14"/>
      <c r="BL1472" s="14"/>
      <c r="BM1472" s="14"/>
      <c r="BN1472" s="14"/>
      <c r="BO1472" s="14"/>
      <c r="BP1472" s="14"/>
      <c r="BQ1472" s="14">
        <v>818.49</v>
      </c>
    </row>
    <row r="1473" spans="1:69" x14ac:dyDescent="0.25">
      <c r="A1473" s="15" t="s">
        <v>1328</v>
      </c>
      <c r="B1473" s="14"/>
      <c r="C1473" s="14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F1473" s="14"/>
      <c r="AG1473" s="14"/>
      <c r="AH1473" s="14"/>
      <c r="AI1473" s="14"/>
      <c r="AJ1473" s="14"/>
      <c r="AK1473" s="14"/>
      <c r="AL1473" s="14"/>
      <c r="AM1473" s="14"/>
      <c r="AN1473" s="14"/>
      <c r="AO1473" s="14"/>
      <c r="AP1473" s="14"/>
      <c r="AQ1473" s="14"/>
      <c r="AR1473" s="14"/>
      <c r="AS1473" s="14"/>
      <c r="AT1473" s="14"/>
      <c r="AU1473" s="14"/>
      <c r="AV1473" s="14"/>
      <c r="AW1473" s="14"/>
      <c r="AX1473" s="14"/>
      <c r="AY1473" s="14">
        <v>162.99</v>
      </c>
      <c r="AZ1473" s="14"/>
      <c r="BA1473" s="14"/>
      <c r="BB1473" s="14"/>
      <c r="BC1473" s="14"/>
      <c r="BD1473" s="14">
        <v>162.99</v>
      </c>
      <c r="BE1473" s="14"/>
      <c r="BF1473" s="14"/>
      <c r="BG1473" s="14"/>
      <c r="BH1473" s="14"/>
      <c r="BI1473" s="14"/>
      <c r="BJ1473" s="14"/>
      <c r="BK1473" s="14"/>
      <c r="BL1473" s="14"/>
      <c r="BM1473" s="14"/>
      <c r="BN1473" s="14"/>
      <c r="BO1473" s="14"/>
      <c r="BP1473" s="14"/>
      <c r="BQ1473" s="14">
        <v>162.99</v>
      </c>
    </row>
    <row r="1474" spans="1:69" x14ac:dyDescent="0.25">
      <c r="A1474" s="13" t="s">
        <v>35</v>
      </c>
      <c r="B1474" s="14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F1474" s="14"/>
      <c r="AG1474" s="14"/>
      <c r="AH1474" s="14"/>
      <c r="AI1474" s="14"/>
      <c r="AJ1474" s="14"/>
      <c r="AK1474" s="14"/>
      <c r="AL1474" s="14"/>
      <c r="AM1474" s="14"/>
      <c r="AN1474" s="14"/>
      <c r="AO1474" s="14"/>
      <c r="AP1474" s="14"/>
      <c r="AQ1474" s="14"/>
      <c r="AR1474" s="14"/>
      <c r="AS1474" s="14"/>
      <c r="AT1474" s="14"/>
      <c r="AU1474" s="14"/>
      <c r="AV1474" s="14"/>
      <c r="AW1474" s="14"/>
      <c r="AX1474" s="14"/>
      <c r="AY1474" s="14">
        <v>1662.3400000000001</v>
      </c>
      <c r="AZ1474" s="14"/>
      <c r="BA1474" s="14"/>
      <c r="BB1474" s="14"/>
      <c r="BC1474" s="14"/>
      <c r="BD1474" s="14">
        <v>1662.3400000000001</v>
      </c>
      <c r="BE1474" s="14"/>
      <c r="BF1474" s="14"/>
      <c r="BG1474" s="14"/>
      <c r="BH1474" s="14"/>
      <c r="BI1474" s="14"/>
      <c r="BJ1474" s="14"/>
      <c r="BK1474" s="14"/>
      <c r="BL1474" s="14"/>
      <c r="BM1474" s="14"/>
      <c r="BN1474" s="14"/>
      <c r="BO1474" s="14"/>
      <c r="BP1474" s="14"/>
      <c r="BQ1474" s="14">
        <v>1662.3400000000001</v>
      </c>
    </row>
    <row r="1475" spans="1:69" x14ac:dyDescent="0.25">
      <c r="A1475" s="15" t="s">
        <v>1323</v>
      </c>
      <c r="B1475" s="14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F1475" s="14"/>
      <c r="AG1475" s="14"/>
      <c r="AH1475" s="14"/>
      <c r="AI1475" s="14"/>
      <c r="AJ1475" s="14"/>
      <c r="AK1475" s="14"/>
      <c r="AL1475" s="14"/>
      <c r="AM1475" s="14"/>
      <c r="AN1475" s="14"/>
      <c r="AO1475" s="14"/>
      <c r="AP1475" s="14"/>
      <c r="AQ1475" s="14"/>
      <c r="AR1475" s="14"/>
      <c r="AS1475" s="14"/>
      <c r="AT1475" s="14"/>
      <c r="AU1475" s="14"/>
      <c r="AV1475" s="14"/>
      <c r="AW1475" s="14"/>
      <c r="AX1475" s="14"/>
      <c r="AY1475" s="14">
        <v>753.57</v>
      </c>
      <c r="AZ1475" s="14"/>
      <c r="BA1475" s="14"/>
      <c r="BB1475" s="14"/>
      <c r="BC1475" s="14"/>
      <c r="BD1475" s="14">
        <v>753.57</v>
      </c>
      <c r="BE1475" s="14"/>
      <c r="BF1475" s="14"/>
      <c r="BG1475" s="14"/>
      <c r="BH1475" s="14"/>
      <c r="BI1475" s="14"/>
      <c r="BJ1475" s="14"/>
      <c r="BK1475" s="14"/>
      <c r="BL1475" s="14"/>
      <c r="BM1475" s="14"/>
      <c r="BN1475" s="14"/>
      <c r="BO1475" s="14"/>
      <c r="BP1475" s="14"/>
      <c r="BQ1475" s="14">
        <v>753.57</v>
      </c>
    </row>
    <row r="1476" spans="1:69" x14ac:dyDescent="0.25">
      <c r="A1476" s="15" t="s">
        <v>1324</v>
      </c>
      <c r="B1476" s="14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F1476" s="14"/>
      <c r="AG1476" s="14"/>
      <c r="AH1476" s="14"/>
      <c r="AI1476" s="14"/>
      <c r="AJ1476" s="14"/>
      <c r="AK1476" s="14"/>
      <c r="AL1476" s="14"/>
      <c r="AM1476" s="14"/>
      <c r="AN1476" s="14"/>
      <c r="AO1476" s="14"/>
      <c r="AP1476" s="14"/>
      <c r="AQ1476" s="14"/>
      <c r="AR1476" s="14"/>
      <c r="AS1476" s="14"/>
      <c r="AT1476" s="14"/>
      <c r="AU1476" s="14"/>
      <c r="AV1476" s="14"/>
      <c r="AW1476" s="14"/>
      <c r="AX1476" s="14"/>
      <c r="AY1476" s="14">
        <v>908.77</v>
      </c>
      <c r="AZ1476" s="14"/>
      <c r="BA1476" s="14"/>
      <c r="BB1476" s="14"/>
      <c r="BC1476" s="14"/>
      <c r="BD1476" s="14">
        <v>908.77</v>
      </c>
      <c r="BE1476" s="14"/>
      <c r="BF1476" s="14"/>
      <c r="BG1476" s="14"/>
      <c r="BH1476" s="14"/>
      <c r="BI1476" s="14"/>
      <c r="BJ1476" s="14"/>
      <c r="BK1476" s="14"/>
      <c r="BL1476" s="14"/>
      <c r="BM1476" s="14"/>
      <c r="BN1476" s="14"/>
      <c r="BO1476" s="14"/>
      <c r="BP1476" s="14"/>
      <c r="BQ1476" s="14">
        <v>908.77</v>
      </c>
    </row>
    <row r="1477" spans="1:69" x14ac:dyDescent="0.25">
      <c r="A1477" s="13" t="s">
        <v>14</v>
      </c>
      <c r="B1477" s="14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F1477" s="14"/>
      <c r="AG1477" s="14"/>
      <c r="AH1477" s="14"/>
      <c r="AI1477" s="14"/>
      <c r="AJ1477" s="14"/>
      <c r="AK1477" s="14"/>
      <c r="AL1477" s="14"/>
      <c r="AM1477" s="14"/>
      <c r="AN1477" s="14"/>
      <c r="AO1477" s="14"/>
      <c r="AP1477" s="14"/>
      <c r="AQ1477" s="14"/>
      <c r="AR1477" s="14"/>
      <c r="AS1477" s="14"/>
      <c r="AT1477" s="14"/>
      <c r="AU1477" s="14"/>
      <c r="AV1477" s="14"/>
      <c r="AW1477" s="14"/>
      <c r="AX1477" s="14"/>
      <c r="AY1477" s="14"/>
      <c r="AZ1477" s="14"/>
      <c r="BA1477" s="14"/>
      <c r="BB1477" s="14"/>
      <c r="BC1477" s="14">
        <v>744.02</v>
      </c>
      <c r="BD1477" s="14">
        <v>744.02</v>
      </c>
      <c r="BE1477" s="14"/>
      <c r="BF1477" s="14"/>
      <c r="BG1477" s="14"/>
      <c r="BH1477" s="14"/>
      <c r="BI1477" s="14"/>
      <c r="BJ1477" s="14"/>
      <c r="BK1477" s="14">
        <v>3700</v>
      </c>
      <c r="BL1477" s="14"/>
      <c r="BM1477" s="14"/>
      <c r="BN1477" s="14">
        <v>3700</v>
      </c>
      <c r="BO1477" s="14"/>
      <c r="BP1477" s="14"/>
      <c r="BQ1477" s="14">
        <v>4444.0200000000004</v>
      </c>
    </row>
    <row r="1478" spans="1:69" x14ac:dyDescent="0.25">
      <c r="A1478" s="15" t="s">
        <v>1394</v>
      </c>
      <c r="B1478" s="14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F1478" s="14"/>
      <c r="AG1478" s="14"/>
      <c r="AH1478" s="14"/>
      <c r="AI1478" s="14"/>
      <c r="AJ1478" s="14"/>
      <c r="AK1478" s="14"/>
      <c r="AL1478" s="14"/>
      <c r="AM1478" s="14"/>
      <c r="AN1478" s="14"/>
      <c r="AO1478" s="14"/>
      <c r="AP1478" s="14"/>
      <c r="AQ1478" s="14"/>
      <c r="AR1478" s="14"/>
      <c r="AS1478" s="14"/>
      <c r="AT1478" s="14"/>
      <c r="AU1478" s="14"/>
      <c r="AV1478" s="14"/>
      <c r="AW1478" s="14"/>
      <c r="AX1478" s="14"/>
      <c r="AY1478" s="14"/>
      <c r="AZ1478" s="14"/>
      <c r="BA1478" s="14"/>
      <c r="BB1478" s="14"/>
      <c r="BC1478" s="14"/>
      <c r="BD1478" s="14"/>
      <c r="BE1478" s="14"/>
      <c r="BF1478" s="14"/>
      <c r="BG1478" s="14"/>
      <c r="BH1478" s="14"/>
      <c r="BI1478" s="14"/>
      <c r="BJ1478" s="14"/>
      <c r="BK1478" s="14">
        <v>925</v>
      </c>
      <c r="BL1478" s="14"/>
      <c r="BM1478" s="14"/>
      <c r="BN1478" s="14">
        <v>925</v>
      </c>
      <c r="BO1478" s="14"/>
      <c r="BP1478" s="14"/>
      <c r="BQ1478" s="14">
        <v>925</v>
      </c>
    </row>
    <row r="1479" spans="1:69" x14ac:dyDescent="0.25">
      <c r="A1479" s="15" t="s">
        <v>1396</v>
      </c>
      <c r="B1479" s="14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F1479" s="14"/>
      <c r="AG1479" s="14"/>
      <c r="AH1479" s="14"/>
      <c r="AI1479" s="14"/>
      <c r="AJ1479" s="14"/>
      <c r="AK1479" s="14"/>
      <c r="AL1479" s="14"/>
      <c r="AM1479" s="14"/>
      <c r="AN1479" s="14"/>
      <c r="AO1479" s="14"/>
      <c r="AP1479" s="14"/>
      <c r="AQ1479" s="14"/>
      <c r="AR1479" s="14"/>
      <c r="AS1479" s="14"/>
      <c r="AT1479" s="14"/>
      <c r="AU1479" s="14"/>
      <c r="AV1479" s="14"/>
      <c r="AW1479" s="14"/>
      <c r="AX1479" s="14"/>
      <c r="AY1479" s="14"/>
      <c r="AZ1479" s="14"/>
      <c r="BA1479" s="14"/>
      <c r="BB1479" s="14"/>
      <c r="BC1479" s="14"/>
      <c r="BD1479" s="14"/>
      <c r="BE1479" s="14"/>
      <c r="BF1479" s="14"/>
      <c r="BG1479" s="14"/>
      <c r="BH1479" s="14"/>
      <c r="BI1479" s="14"/>
      <c r="BJ1479" s="14"/>
      <c r="BK1479" s="14">
        <v>925</v>
      </c>
      <c r="BL1479" s="14"/>
      <c r="BM1479" s="14"/>
      <c r="BN1479" s="14">
        <v>925</v>
      </c>
      <c r="BO1479" s="14"/>
      <c r="BP1479" s="14"/>
      <c r="BQ1479" s="14">
        <v>925</v>
      </c>
    </row>
    <row r="1480" spans="1:69" x14ac:dyDescent="0.25">
      <c r="A1480" s="15" t="s">
        <v>1397</v>
      </c>
      <c r="B1480" s="14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F1480" s="14"/>
      <c r="AG1480" s="14"/>
      <c r="AH1480" s="14"/>
      <c r="AI1480" s="14"/>
      <c r="AJ1480" s="14"/>
      <c r="AK1480" s="14"/>
      <c r="AL1480" s="14"/>
      <c r="AM1480" s="14"/>
      <c r="AN1480" s="14"/>
      <c r="AO1480" s="14"/>
      <c r="AP1480" s="14"/>
      <c r="AQ1480" s="14"/>
      <c r="AR1480" s="14"/>
      <c r="AS1480" s="14"/>
      <c r="AT1480" s="14"/>
      <c r="AU1480" s="14"/>
      <c r="AV1480" s="14"/>
      <c r="AW1480" s="14"/>
      <c r="AX1480" s="14"/>
      <c r="AY1480" s="14"/>
      <c r="AZ1480" s="14"/>
      <c r="BA1480" s="14"/>
      <c r="BB1480" s="14"/>
      <c r="BC1480" s="14"/>
      <c r="BD1480" s="14"/>
      <c r="BE1480" s="14"/>
      <c r="BF1480" s="14"/>
      <c r="BG1480" s="14"/>
      <c r="BH1480" s="14"/>
      <c r="BI1480" s="14"/>
      <c r="BJ1480" s="14"/>
      <c r="BK1480" s="14">
        <v>925</v>
      </c>
      <c r="BL1480" s="14"/>
      <c r="BM1480" s="14"/>
      <c r="BN1480" s="14">
        <v>925</v>
      </c>
      <c r="BO1480" s="14"/>
      <c r="BP1480" s="14"/>
      <c r="BQ1480" s="14">
        <v>925</v>
      </c>
    </row>
    <row r="1481" spans="1:69" x14ac:dyDescent="0.25">
      <c r="A1481" s="15" t="s">
        <v>1399</v>
      </c>
      <c r="B1481" s="14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F1481" s="14"/>
      <c r="AG1481" s="14"/>
      <c r="AH1481" s="14"/>
      <c r="AI1481" s="14"/>
      <c r="AJ1481" s="14"/>
      <c r="AK1481" s="14"/>
      <c r="AL1481" s="14"/>
      <c r="AM1481" s="14"/>
      <c r="AN1481" s="14"/>
      <c r="AO1481" s="14"/>
      <c r="AP1481" s="14"/>
      <c r="AQ1481" s="14"/>
      <c r="AR1481" s="14"/>
      <c r="AS1481" s="14"/>
      <c r="AT1481" s="14"/>
      <c r="AU1481" s="14"/>
      <c r="AV1481" s="14"/>
      <c r="AW1481" s="14"/>
      <c r="AX1481" s="14"/>
      <c r="AY1481" s="14"/>
      <c r="AZ1481" s="14"/>
      <c r="BA1481" s="14"/>
      <c r="BB1481" s="14"/>
      <c r="BC1481" s="14"/>
      <c r="BD1481" s="14"/>
      <c r="BE1481" s="14"/>
      <c r="BF1481" s="14"/>
      <c r="BG1481" s="14"/>
      <c r="BH1481" s="14"/>
      <c r="BI1481" s="14"/>
      <c r="BJ1481" s="14"/>
      <c r="BK1481" s="14">
        <v>925</v>
      </c>
      <c r="BL1481" s="14"/>
      <c r="BM1481" s="14"/>
      <c r="BN1481" s="14">
        <v>925</v>
      </c>
      <c r="BO1481" s="14"/>
      <c r="BP1481" s="14"/>
      <c r="BQ1481" s="14">
        <v>925</v>
      </c>
    </row>
    <row r="1482" spans="1:69" x14ac:dyDescent="0.25">
      <c r="A1482" s="15" t="s">
        <v>1473</v>
      </c>
      <c r="B1482" s="14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F1482" s="14"/>
      <c r="AG1482" s="14"/>
      <c r="AH1482" s="14"/>
      <c r="AI1482" s="14"/>
      <c r="AJ1482" s="14"/>
      <c r="AK1482" s="14"/>
      <c r="AL1482" s="14"/>
      <c r="AM1482" s="14"/>
      <c r="AN1482" s="14"/>
      <c r="AO1482" s="14"/>
      <c r="AP1482" s="14"/>
      <c r="AQ1482" s="14"/>
      <c r="AR1482" s="14"/>
      <c r="AS1482" s="14"/>
      <c r="AT1482" s="14"/>
      <c r="AU1482" s="14"/>
      <c r="AV1482" s="14"/>
      <c r="AW1482" s="14"/>
      <c r="AX1482" s="14"/>
      <c r="AY1482" s="14"/>
      <c r="AZ1482" s="14"/>
      <c r="BA1482" s="14"/>
      <c r="BB1482" s="14"/>
      <c r="BC1482" s="14">
        <v>367.01</v>
      </c>
      <c r="BD1482" s="14">
        <v>367.01</v>
      </c>
      <c r="BE1482" s="14"/>
      <c r="BF1482" s="14"/>
      <c r="BG1482" s="14"/>
      <c r="BH1482" s="14"/>
      <c r="BI1482" s="14"/>
      <c r="BJ1482" s="14"/>
      <c r="BK1482" s="14"/>
      <c r="BL1482" s="14"/>
      <c r="BM1482" s="14"/>
      <c r="BN1482" s="14"/>
      <c r="BO1482" s="14"/>
      <c r="BP1482" s="14"/>
      <c r="BQ1482" s="14">
        <v>367.01</v>
      </c>
    </row>
    <row r="1483" spans="1:69" x14ac:dyDescent="0.25">
      <c r="A1483" s="15" t="s">
        <v>1474</v>
      </c>
      <c r="B1483" s="14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F1483" s="14"/>
      <c r="AG1483" s="14"/>
      <c r="AH1483" s="14"/>
      <c r="AI1483" s="14"/>
      <c r="AJ1483" s="14"/>
      <c r="AK1483" s="14"/>
      <c r="AL1483" s="14"/>
      <c r="AM1483" s="14"/>
      <c r="AN1483" s="14"/>
      <c r="AO1483" s="14"/>
      <c r="AP1483" s="14"/>
      <c r="AQ1483" s="14"/>
      <c r="AR1483" s="14"/>
      <c r="AS1483" s="14"/>
      <c r="AT1483" s="14"/>
      <c r="AU1483" s="14"/>
      <c r="AV1483" s="14"/>
      <c r="AW1483" s="14"/>
      <c r="AX1483" s="14"/>
      <c r="AY1483" s="14"/>
      <c r="AZ1483" s="14"/>
      <c r="BA1483" s="14"/>
      <c r="BB1483" s="14"/>
      <c r="BC1483" s="14">
        <v>377.01</v>
      </c>
      <c r="BD1483" s="14">
        <v>377.01</v>
      </c>
      <c r="BE1483" s="14"/>
      <c r="BF1483" s="14"/>
      <c r="BG1483" s="14"/>
      <c r="BH1483" s="14"/>
      <c r="BI1483" s="14"/>
      <c r="BJ1483" s="14"/>
      <c r="BK1483" s="14"/>
      <c r="BL1483" s="14"/>
      <c r="BM1483" s="14"/>
      <c r="BN1483" s="14"/>
      <c r="BO1483" s="14"/>
      <c r="BP1483" s="14"/>
      <c r="BQ1483" s="14">
        <v>377.01</v>
      </c>
    </row>
    <row r="1484" spans="1:69" x14ac:dyDescent="0.25">
      <c r="A1484" s="13" t="s">
        <v>75</v>
      </c>
      <c r="B1484" s="14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F1484" s="14"/>
      <c r="AG1484" s="14"/>
      <c r="AH1484" s="14"/>
      <c r="AI1484" s="14">
        <v>8972.26</v>
      </c>
      <c r="AJ1484" s="14">
        <v>8972.26</v>
      </c>
      <c r="AK1484" s="14"/>
      <c r="AL1484" s="14"/>
      <c r="AM1484" s="14"/>
      <c r="AN1484" s="14"/>
      <c r="AO1484" s="14"/>
      <c r="AP1484" s="14"/>
      <c r="AQ1484" s="14"/>
      <c r="AR1484" s="14"/>
      <c r="AS1484" s="14"/>
      <c r="AT1484" s="14"/>
      <c r="AU1484" s="14"/>
      <c r="AV1484" s="14"/>
      <c r="AW1484" s="14"/>
      <c r="AX1484" s="14"/>
      <c r="AY1484" s="14"/>
      <c r="AZ1484" s="14"/>
      <c r="BA1484" s="14"/>
      <c r="BB1484" s="14"/>
      <c r="BC1484" s="14"/>
      <c r="BD1484" s="14"/>
      <c r="BE1484" s="14"/>
      <c r="BF1484" s="14"/>
      <c r="BG1484" s="14"/>
      <c r="BH1484" s="14"/>
      <c r="BI1484" s="14"/>
      <c r="BJ1484" s="14"/>
      <c r="BK1484" s="14"/>
      <c r="BL1484" s="14"/>
      <c r="BM1484" s="14"/>
      <c r="BN1484" s="14"/>
      <c r="BO1484" s="14"/>
      <c r="BP1484" s="14"/>
      <c r="BQ1484" s="14">
        <v>8972.26</v>
      </c>
    </row>
    <row r="1485" spans="1:69" x14ac:dyDescent="0.25">
      <c r="A1485" s="15" t="s">
        <v>1500</v>
      </c>
      <c r="B1485" s="14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F1485" s="14"/>
      <c r="AG1485" s="14"/>
      <c r="AH1485" s="14"/>
      <c r="AI1485" s="14">
        <v>8972.26</v>
      </c>
      <c r="AJ1485" s="14">
        <v>8972.26</v>
      </c>
      <c r="AK1485" s="14"/>
      <c r="AL1485" s="14"/>
      <c r="AM1485" s="14"/>
      <c r="AN1485" s="14"/>
      <c r="AO1485" s="14"/>
      <c r="AP1485" s="14"/>
      <c r="AQ1485" s="14"/>
      <c r="AR1485" s="14"/>
      <c r="AS1485" s="14"/>
      <c r="AT1485" s="14"/>
      <c r="AU1485" s="14"/>
      <c r="AV1485" s="14"/>
      <c r="AW1485" s="14"/>
      <c r="AX1485" s="14"/>
      <c r="AY1485" s="14"/>
      <c r="AZ1485" s="14"/>
      <c r="BA1485" s="14"/>
      <c r="BB1485" s="14"/>
      <c r="BC1485" s="14"/>
      <c r="BD1485" s="14"/>
      <c r="BE1485" s="14"/>
      <c r="BF1485" s="14"/>
      <c r="BG1485" s="14"/>
      <c r="BH1485" s="14"/>
      <c r="BI1485" s="14"/>
      <c r="BJ1485" s="14"/>
      <c r="BK1485" s="14"/>
      <c r="BL1485" s="14"/>
      <c r="BM1485" s="14"/>
      <c r="BN1485" s="14"/>
      <c r="BO1485" s="14"/>
      <c r="BP1485" s="14"/>
      <c r="BQ1485" s="14">
        <v>8972.26</v>
      </c>
    </row>
    <row r="1486" spans="1:69" x14ac:dyDescent="0.25">
      <c r="A1486" s="13" t="s">
        <v>320</v>
      </c>
      <c r="B1486" s="14">
        <v>19345.900000000001</v>
      </c>
      <c r="C1486" s="14">
        <v>21738.53</v>
      </c>
      <c r="D1486" s="14">
        <v>21531.469999999998</v>
      </c>
      <c r="E1486" s="14">
        <v>5366.0999999999995</v>
      </c>
      <c r="F1486" s="14">
        <v>3468.0999999999995</v>
      </c>
      <c r="G1486" s="14">
        <v>200.6</v>
      </c>
      <c r="H1486" s="14">
        <v>4112.1399999999994</v>
      </c>
      <c r="I1486" s="14">
        <v>75762.84000000004</v>
      </c>
      <c r="J1486" s="14">
        <v>25745.359999999997</v>
      </c>
      <c r="K1486" s="14">
        <v>11484.86</v>
      </c>
      <c r="L1486" s="14">
        <v>7145.98</v>
      </c>
      <c r="M1486" s="14">
        <v>2400.5700000000002</v>
      </c>
      <c r="N1486" s="14">
        <v>46776.770000000004</v>
      </c>
      <c r="O1486" s="14">
        <v>27627.579999999994</v>
      </c>
      <c r="P1486" s="14">
        <v>42173.000000000007</v>
      </c>
      <c r="Q1486" s="14">
        <v>23051.380000000005</v>
      </c>
      <c r="R1486" s="14">
        <v>27826.019999999997</v>
      </c>
      <c r="S1486" s="14">
        <v>9464.24</v>
      </c>
      <c r="T1486" s="14">
        <v>32.06</v>
      </c>
      <c r="U1486" s="14">
        <v>12232.21</v>
      </c>
      <c r="V1486" s="14">
        <v>692.4</v>
      </c>
      <c r="W1486" s="14">
        <v>143098.88999999987</v>
      </c>
      <c r="X1486" s="14">
        <v>93295.860000000015</v>
      </c>
      <c r="Y1486" s="14">
        <v>214931.99</v>
      </c>
      <c r="Z1486" s="14">
        <v>19170.62</v>
      </c>
      <c r="AA1486" s="14">
        <v>120169.36</v>
      </c>
      <c r="AB1486" s="14">
        <v>8865.75</v>
      </c>
      <c r="AC1486" s="14">
        <v>2087.81</v>
      </c>
      <c r="AD1486" s="14">
        <v>43665.960000000006</v>
      </c>
      <c r="AE1486" s="14">
        <v>502187.35000000015</v>
      </c>
      <c r="AF1486" s="14">
        <v>2190.96</v>
      </c>
      <c r="AG1486" s="14">
        <v>4419.38</v>
      </c>
      <c r="AH1486" s="14">
        <v>6317.26</v>
      </c>
      <c r="AI1486" s="14">
        <v>8972.26</v>
      </c>
      <c r="AJ1486" s="14">
        <v>21899.86</v>
      </c>
      <c r="AK1486" s="14">
        <v>891.18999999999994</v>
      </c>
      <c r="AL1486" s="14"/>
      <c r="AM1486" s="14"/>
      <c r="AN1486" s="14">
        <v>891.18999999999994</v>
      </c>
      <c r="AO1486" s="14">
        <v>23991.26</v>
      </c>
      <c r="AP1486" s="14">
        <v>6262</v>
      </c>
      <c r="AQ1486" s="14">
        <v>25269.84</v>
      </c>
      <c r="AR1486" s="14">
        <v>9995</v>
      </c>
      <c r="AS1486" s="14">
        <v>5750.38</v>
      </c>
      <c r="AT1486" s="14">
        <v>2682</v>
      </c>
      <c r="AU1486" s="14">
        <v>11964.33</v>
      </c>
      <c r="AV1486" s="14">
        <v>85914.81</v>
      </c>
      <c r="AW1486" s="14">
        <v>100847.42999999996</v>
      </c>
      <c r="AX1486" s="14">
        <v>59177.979999999989</v>
      </c>
      <c r="AY1486" s="14">
        <v>46206.29699999997</v>
      </c>
      <c r="AZ1486" s="14">
        <v>18435.320000000003</v>
      </c>
      <c r="BA1486" s="14">
        <v>18974.57</v>
      </c>
      <c r="BB1486" s="14">
        <v>454.68</v>
      </c>
      <c r="BC1486" s="14">
        <v>4304.4400000000005</v>
      </c>
      <c r="BD1486" s="14">
        <v>248400.71700000003</v>
      </c>
      <c r="BE1486" s="14">
        <v>88246.65</v>
      </c>
      <c r="BF1486" s="14">
        <v>269449.5</v>
      </c>
      <c r="BG1486" s="14">
        <v>39205.799999999996</v>
      </c>
      <c r="BH1486" s="14">
        <v>61696.93</v>
      </c>
      <c r="BI1486" s="14">
        <v>23430.799999999999</v>
      </c>
      <c r="BJ1486" s="14">
        <v>5933</v>
      </c>
      <c r="BK1486" s="14">
        <v>29935.200000000001</v>
      </c>
      <c r="BL1486" s="14">
        <v>3795</v>
      </c>
      <c r="BM1486" s="14">
        <v>200</v>
      </c>
      <c r="BN1486" s="14">
        <v>521892.88</v>
      </c>
      <c r="BO1486" s="14">
        <v>500</v>
      </c>
      <c r="BP1486" s="14">
        <v>500</v>
      </c>
      <c r="BQ1486" s="14">
        <v>1647325.3069999984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INPUTS</vt:lpstr>
      <vt:lpstr>DATA</vt:lpstr>
      <vt:lpstr>PPG</vt:lpstr>
      <vt:lpstr>SALDO</vt:lpstr>
      <vt:lpstr>NATUREZA DESPESA</vt:lpstr>
      <vt:lpstr>BENEFICIÁRIO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Rodacki</dc:creator>
  <cp:lastModifiedBy>Luis Barcellos</cp:lastModifiedBy>
  <dcterms:created xsi:type="dcterms:W3CDTF">2018-04-23T11:32:21Z</dcterms:created>
  <dcterms:modified xsi:type="dcterms:W3CDTF">2018-12-21T12:39:59Z</dcterms:modified>
</cp:coreProperties>
</file>